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2\htdocs\gocode\src\github.com\exralvio\tokoijah\"/>
    </mc:Choice>
  </mc:AlternateContent>
  <xr:revisionPtr revIDLastSave="0" documentId="10_ncr:8100000_{CDCBB5F7-F693-40A0-A29D-5AA847984DD1}" xr6:coauthVersionLast="34" xr6:coauthVersionMax="34" xr10:uidLastSave="{00000000-0000-0000-0000-000000000000}"/>
  <bookViews>
    <workbookView xWindow="0" yWindow="0" windowWidth="20490" windowHeight="7695" activeTab="2" xr2:uid="{00000000-000D-0000-FFFF-FFFF00000000}"/>
  </bookViews>
  <sheets>
    <sheet name="Catatan Jumlah Barang" sheetId="1" r:id="rId1"/>
    <sheet name="Catatan Barang Masuk" sheetId="2" r:id="rId2"/>
    <sheet name="Catatan Barang Keluar" sheetId="3" r:id="rId3"/>
    <sheet name="Laporan Nilai Barang" sheetId="4" r:id="rId4"/>
    <sheet name="Laporan Penjualan" sheetId="5" r:id="rId5"/>
  </sheets>
  <definedNames>
    <definedName name="_xlnm._FilterDatabase" localSheetId="2" hidden="1">'Catatan Barang Keluar'!$A$1:$G$53</definedName>
    <definedName name="_xlnm._FilterDatabase" localSheetId="1" hidden="1">'Catatan Barang Masuk'!$A$1:$I$673</definedName>
  </definedNames>
  <calcPr calcId="162913"/>
</workbook>
</file>

<file path=xl/calcChain.xml><?xml version="1.0" encoding="utf-8"?>
<calcChain xmlns="http://schemas.openxmlformats.org/spreadsheetml/2006/main">
  <c r="G711" i="5" l="1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B8" i="5"/>
  <c r="B7" i="5"/>
  <c r="B5" i="5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H342" i="5" s="1"/>
  <c r="I342" i="5" s="1"/>
  <c r="G60" i="2"/>
  <c r="G59" i="2"/>
  <c r="H209" i="5" s="1"/>
  <c r="G58" i="2"/>
  <c r="H241" i="5" s="1"/>
  <c r="I241" i="5" s="1"/>
  <c r="G57" i="2"/>
  <c r="G56" i="2"/>
  <c r="G55" i="2"/>
  <c r="G54" i="2"/>
  <c r="G53" i="2"/>
  <c r="G52" i="2"/>
  <c r="G51" i="2"/>
  <c r="G50" i="2"/>
  <c r="G49" i="2"/>
  <c r="H175" i="5" s="1"/>
  <c r="G48" i="2"/>
  <c r="G47" i="2"/>
  <c r="G46" i="2"/>
  <c r="G45" i="2"/>
  <c r="H66" i="5" s="1"/>
  <c r="I66" i="5" s="1"/>
  <c r="G44" i="2"/>
  <c r="G43" i="2"/>
  <c r="G42" i="2"/>
  <c r="H224" i="5" s="1"/>
  <c r="I224" i="5" s="1"/>
  <c r="G41" i="2"/>
  <c r="H170" i="5" s="1"/>
  <c r="I170" i="5" s="1"/>
  <c r="G40" i="2"/>
  <c r="G39" i="2"/>
  <c r="H155" i="5" s="1"/>
  <c r="G38" i="2"/>
  <c r="G37" i="2"/>
  <c r="G36" i="2"/>
  <c r="G35" i="2"/>
  <c r="G34" i="2"/>
  <c r="H171" i="5" s="1"/>
  <c r="G33" i="2"/>
  <c r="G32" i="2"/>
  <c r="G31" i="2"/>
  <c r="H29" i="5" s="1"/>
  <c r="I29" i="5" s="1"/>
  <c r="G30" i="2"/>
  <c r="G29" i="2"/>
  <c r="G28" i="2"/>
  <c r="G27" i="2"/>
  <c r="G26" i="2"/>
  <c r="G25" i="2"/>
  <c r="H178" i="5" s="1"/>
  <c r="I178" i="5" s="1"/>
  <c r="G24" i="2"/>
  <c r="G23" i="2"/>
  <c r="H141" i="5" s="1"/>
  <c r="I141" i="5" s="1"/>
  <c r="G22" i="2"/>
  <c r="G21" i="2"/>
  <c r="H214" i="5" s="1"/>
  <c r="I214" i="5" s="1"/>
  <c r="G20" i="2"/>
  <c r="G19" i="2"/>
  <c r="H149" i="5" s="1"/>
  <c r="I149" i="5" s="1"/>
  <c r="G18" i="2"/>
  <c r="H107" i="5" s="1"/>
  <c r="G17" i="2"/>
  <c r="D38" i="4" s="1"/>
  <c r="E38" i="4" s="1"/>
  <c r="G16" i="2"/>
  <c r="G15" i="2"/>
  <c r="G14" i="2"/>
  <c r="H194" i="5" s="1"/>
  <c r="I194" i="5" s="1"/>
  <c r="G13" i="2"/>
  <c r="H512" i="5" s="1"/>
  <c r="I512" i="5" s="1"/>
  <c r="G12" i="2"/>
  <c r="G11" i="2"/>
  <c r="H680" i="5" s="1"/>
  <c r="I680" i="5" s="1"/>
  <c r="G10" i="2"/>
  <c r="D28" i="4" s="1"/>
  <c r="E28" i="4" s="1"/>
  <c r="G9" i="2"/>
  <c r="D29" i="4" s="1"/>
  <c r="E29" i="4" s="1"/>
  <c r="G8" i="2"/>
  <c r="G7" i="2"/>
  <c r="G6" i="2"/>
  <c r="G5" i="2"/>
  <c r="D17" i="4" s="1"/>
  <c r="E17" i="4" s="1"/>
  <c r="G4" i="2"/>
  <c r="D35" i="4" s="1"/>
  <c r="E35" i="4" s="1"/>
  <c r="G3" i="2"/>
  <c r="D36" i="4" s="1"/>
  <c r="E36" i="4" s="1"/>
  <c r="G2" i="2"/>
  <c r="D37" i="4" s="1"/>
  <c r="E37" i="4" s="1"/>
  <c r="I209" i="5" l="1"/>
  <c r="I107" i="5"/>
  <c r="I155" i="5"/>
  <c r="I171" i="5"/>
  <c r="I175" i="5"/>
  <c r="H658" i="5"/>
  <c r="H642" i="5"/>
  <c r="H614" i="5"/>
  <c r="H598" i="5"/>
  <c r="H562" i="5"/>
  <c r="H546" i="5"/>
  <c r="H711" i="5"/>
  <c r="I711" i="5" s="1"/>
  <c r="H619" i="5"/>
  <c r="H668" i="5"/>
  <c r="I668" i="5" s="1"/>
  <c r="H677" i="5"/>
  <c r="I677" i="5" s="1"/>
  <c r="H673" i="5"/>
  <c r="I673" i="5" s="1"/>
  <c r="H573" i="5"/>
  <c r="I573" i="5" s="1"/>
  <c r="H470" i="5"/>
  <c r="H450" i="5"/>
  <c r="H543" i="5"/>
  <c r="H500" i="5"/>
  <c r="H552" i="5"/>
  <c r="I552" i="5" s="1"/>
  <c r="H493" i="5"/>
  <c r="H485" i="5"/>
  <c r="H481" i="5"/>
  <c r="H427" i="5"/>
  <c r="H391" i="5"/>
  <c r="H387" i="5"/>
  <c r="H418" i="5"/>
  <c r="I418" i="5" s="1"/>
  <c r="H390" i="5"/>
  <c r="I390" i="5" s="1"/>
  <c r="H233" i="5"/>
  <c r="I233" i="5" s="1"/>
  <c r="H238" i="5"/>
  <c r="H234" i="5"/>
  <c r="H694" i="5"/>
  <c r="H678" i="5"/>
  <c r="H622" i="5"/>
  <c r="H707" i="5"/>
  <c r="I707" i="5" s="1"/>
  <c r="H687" i="5"/>
  <c r="H675" i="5"/>
  <c r="H607" i="5"/>
  <c r="H604" i="5"/>
  <c r="I604" i="5" s="1"/>
  <c r="H701" i="5"/>
  <c r="H697" i="5"/>
  <c r="I697" i="5" s="1"/>
  <c r="H685" i="5"/>
  <c r="H613" i="5"/>
  <c r="I613" i="5" s="1"/>
  <c r="H605" i="5"/>
  <c r="I605" i="5" s="1"/>
  <c r="H510" i="5"/>
  <c r="H490" i="5"/>
  <c r="H547" i="5"/>
  <c r="H515" i="5"/>
  <c r="H540" i="5"/>
  <c r="I540" i="5" s="1"/>
  <c r="H524" i="5"/>
  <c r="I524" i="5" s="1"/>
  <c r="H473" i="5"/>
  <c r="H439" i="5"/>
  <c r="H379" i="5"/>
  <c r="H371" i="5"/>
  <c r="H444" i="5"/>
  <c r="H428" i="5"/>
  <c r="H420" i="5"/>
  <c r="H445" i="5"/>
  <c r="I445" i="5" s="1"/>
  <c r="H413" i="5"/>
  <c r="I413" i="5" s="1"/>
  <c r="H353" i="5"/>
  <c r="I353" i="5" s="1"/>
  <c r="H538" i="5"/>
  <c r="H536" i="5"/>
  <c r="I536" i="5" s="1"/>
  <c r="H461" i="5"/>
  <c r="H442" i="5"/>
  <c r="I442" i="5" s="1"/>
  <c r="H222" i="5"/>
  <c r="H674" i="5"/>
  <c r="H599" i="5"/>
  <c r="H592" i="5"/>
  <c r="I592" i="5" s="1"/>
  <c r="H689" i="5"/>
  <c r="I689" i="5" s="1"/>
  <c r="H649" i="5"/>
  <c r="I649" i="5" s="1"/>
  <c r="H629" i="5"/>
  <c r="I629" i="5" s="1"/>
  <c r="H609" i="5"/>
  <c r="I609" i="5" s="1"/>
  <c r="H593" i="5"/>
  <c r="I593" i="5" s="1"/>
  <c r="H581" i="5"/>
  <c r="I581" i="5" s="1"/>
  <c r="H534" i="5"/>
  <c r="H351" i="5"/>
  <c r="H710" i="5"/>
  <c r="H671" i="5"/>
  <c r="H623" i="5"/>
  <c r="H587" i="5"/>
  <c r="H478" i="5"/>
  <c r="H531" i="5"/>
  <c r="H480" i="5"/>
  <c r="I480" i="5" s="1"/>
  <c r="H347" i="5"/>
  <c r="H339" i="5"/>
  <c r="H376" i="5"/>
  <c r="H405" i="5"/>
  <c r="I405" i="5" s="1"/>
  <c r="H389" i="5"/>
  <c r="I389" i="5" s="1"/>
  <c r="H398" i="5"/>
  <c r="H350" i="5"/>
  <c r="I350" i="5" s="1"/>
  <c r="H267" i="5"/>
  <c r="H249" i="5"/>
  <c r="I249" i="5" s="1"/>
  <c r="H591" i="5"/>
  <c r="H624" i="5"/>
  <c r="I624" i="5" s="1"/>
  <c r="H616" i="5"/>
  <c r="I616" i="5" s="1"/>
  <c r="H530" i="5"/>
  <c r="H506" i="5"/>
  <c r="H559" i="5"/>
  <c r="H479" i="5"/>
  <c r="H447" i="5"/>
  <c r="H415" i="5"/>
  <c r="H395" i="5"/>
  <c r="H343" i="5"/>
  <c r="H410" i="5"/>
  <c r="H330" i="5"/>
  <c r="H263" i="5"/>
  <c r="H312" i="5"/>
  <c r="H281" i="5"/>
  <c r="I281" i="5" s="1"/>
  <c r="H262" i="5"/>
  <c r="H635" i="5"/>
  <c r="H645" i="5"/>
  <c r="I645" i="5" s="1"/>
  <c r="H464" i="5"/>
  <c r="I464" i="5" s="1"/>
  <c r="H327" i="5"/>
  <c r="H381" i="5"/>
  <c r="I381" i="5" s="1"/>
  <c r="H265" i="5"/>
  <c r="I265" i="5" s="1"/>
  <c r="H363" i="5"/>
  <c r="H331" i="5"/>
  <c r="H416" i="5"/>
  <c r="H329" i="5"/>
  <c r="I329" i="5" s="1"/>
  <c r="H374" i="5"/>
  <c r="I374" i="5" s="1"/>
  <c r="H300" i="5"/>
  <c r="I300" i="5" s="1"/>
  <c r="H655" i="5"/>
  <c r="H564" i="5"/>
  <c r="I564" i="5" s="1"/>
  <c r="H419" i="5"/>
  <c r="H393" i="5"/>
  <c r="I393" i="5" s="1"/>
  <c r="H676" i="5"/>
  <c r="I676" i="5" s="1"/>
  <c r="H495" i="5"/>
  <c r="H528" i="5"/>
  <c r="I528" i="5" s="1"/>
  <c r="H508" i="5"/>
  <c r="I508" i="5" s="1"/>
  <c r="H322" i="5"/>
  <c r="I322" i="5" s="1"/>
  <c r="H299" i="5"/>
  <c r="H260" i="5"/>
  <c r="I260" i="5" s="1"/>
  <c r="H229" i="5"/>
  <c r="I229" i="5" s="1"/>
  <c r="H270" i="5"/>
  <c r="D10" i="4"/>
  <c r="E10" i="4" s="1"/>
  <c r="D12" i="4"/>
  <c r="E12" i="4" s="1"/>
  <c r="D14" i="4"/>
  <c r="E14" i="4" s="1"/>
  <c r="D16" i="4"/>
  <c r="E16" i="4" s="1"/>
  <c r="D18" i="4"/>
  <c r="E18" i="4" s="1"/>
  <c r="D20" i="4"/>
  <c r="E20" i="4" s="1"/>
  <c r="D22" i="4"/>
  <c r="E22" i="4" s="1"/>
  <c r="D24" i="4"/>
  <c r="E24" i="4" s="1"/>
  <c r="D26" i="4"/>
  <c r="E26" i="4" s="1"/>
  <c r="D30" i="4"/>
  <c r="E30" i="4" s="1"/>
  <c r="D32" i="4"/>
  <c r="E32" i="4" s="1"/>
  <c r="D34" i="4"/>
  <c r="E34" i="4" s="1"/>
  <c r="H11" i="5"/>
  <c r="I11" i="5" s="1"/>
  <c r="H15" i="5"/>
  <c r="I15" i="5" s="1"/>
  <c r="H19" i="5"/>
  <c r="I19" i="5" s="1"/>
  <c r="H23" i="5"/>
  <c r="I23" i="5" s="1"/>
  <c r="H27" i="5"/>
  <c r="I27" i="5" s="1"/>
  <c r="H31" i="5"/>
  <c r="I31" i="5" s="1"/>
  <c r="H35" i="5"/>
  <c r="I35" i="5" s="1"/>
  <c r="H39" i="5"/>
  <c r="I39" i="5" s="1"/>
  <c r="H43" i="5"/>
  <c r="I43" i="5" s="1"/>
  <c r="H47" i="5"/>
  <c r="I47" i="5" s="1"/>
  <c r="H51" i="5"/>
  <c r="I51" i="5" s="1"/>
  <c r="H55" i="5"/>
  <c r="I55" i="5" s="1"/>
  <c r="H59" i="5"/>
  <c r="I59" i="5" s="1"/>
  <c r="H63" i="5"/>
  <c r="I63" i="5" s="1"/>
  <c r="H67" i="5"/>
  <c r="I67" i="5" s="1"/>
  <c r="H71" i="5"/>
  <c r="I71" i="5" s="1"/>
  <c r="H75" i="5"/>
  <c r="I75" i="5" s="1"/>
  <c r="H79" i="5"/>
  <c r="I79" i="5" s="1"/>
  <c r="H83" i="5"/>
  <c r="I83" i="5" s="1"/>
  <c r="H87" i="5"/>
  <c r="I87" i="5" s="1"/>
  <c r="H91" i="5"/>
  <c r="I91" i="5" s="1"/>
  <c r="H95" i="5"/>
  <c r="I95" i="5" s="1"/>
  <c r="H99" i="5"/>
  <c r="I99" i="5" s="1"/>
  <c r="H103" i="5"/>
  <c r="I103" i="5" s="1"/>
  <c r="H111" i="5"/>
  <c r="I111" i="5" s="1"/>
  <c r="H115" i="5"/>
  <c r="I115" i="5" s="1"/>
  <c r="H119" i="5"/>
  <c r="I119" i="5" s="1"/>
  <c r="H123" i="5"/>
  <c r="I123" i="5" s="1"/>
  <c r="H127" i="5"/>
  <c r="I127" i="5" s="1"/>
  <c r="H131" i="5"/>
  <c r="I131" i="5" s="1"/>
  <c r="H135" i="5"/>
  <c r="I135" i="5" s="1"/>
  <c r="H139" i="5"/>
  <c r="I139" i="5" s="1"/>
  <c r="H143" i="5"/>
  <c r="I143" i="5" s="1"/>
  <c r="H147" i="5"/>
  <c r="I147" i="5" s="1"/>
  <c r="H151" i="5"/>
  <c r="I151" i="5" s="1"/>
  <c r="H159" i="5"/>
  <c r="I159" i="5" s="1"/>
  <c r="H163" i="5"/>
  <c r="I163" i="5" s="1"/>
  <c r="H167" i="5"/>
  <c r="I167" i="5" s="1"/>
  <c r="H179" i="5"/>
  <c r="I179" i="5" s="1"/>
  <c r="H183" i="5"/>
  <c r="I183" i="5" s="1"/>
  <c r="H187" i="5"/>
  <c r="I187" i="5" s="1"/>
  <c r="H191" i="5"/>
  <c r="I191" i="5" s="1"/>
  <c r="H195" i="5"/>
  <c r="I195" i="5" s="1"/>
  <c r="H199" i="5"/>
  <c r="I199" i="5" s="1"/>
  <c r="H203" i="5"/>
  <c r="I203" i="5" s="1"/>
  <c r="H207" i="5"/>
  <c r="I207" i="5" s="1"/>
  <c r="H211" i="5"/>
  <c r="I211" i="5" s="1"/>
  <c r="H215" i="5"/>
  <c r="H219" i="5"/>
  <c r="I234" i="5"/>
  <c r="I312" i="5"/>
  <c r="H14" i="5"/>
  <c r="I14" i="5" s="1"/>
  <c r="H18" i="5"/>
  <c r="I18" i="5" s="1"/>
  <c r="H22" i="5"/>
  <c r="I22" i="5" s="1"/>
  <c r="H26" i="5"/>
  <c r="I26" i="5" s="1"/>
  <c r="H30" i="5"/>
  <c r="I30" i="5" s="1"/>
  <c r="H34" i="5"/>
  <c r="I34" i="5" s="1"/>
  <c r="H38" i="5"/>
  <c r="I38" i="5" s="1"/>
  <c r="H42" i="5"/>
  <c r="I42" i="5" s="1"/>
  <c r="H46" i="5"/>
  <c r="I46" i="5" s="1"/>
  <c r="H50" i="5"/>
  <c r="I50" i="5" s="1"/>
  <c r="H54" i="5"/>
  <c r="I54" i="5" s="1"/>
  <c r="H58" i="5"/>
  <c r="I58" i="5" s="1"/>
  <c r="H62" i="5"/>
  <c r="I62" i="5" s="1"/>
  <c r="H70" i="5"/>
  <c r="I70" i="5" s="1"/>
  <c r="H74" i="5"/>
  <c r="I74" i="5" s="1"/>
  <c r="H78" i="5"/>
  <c r="I78" i="5" s="1"/>
  <c r="H82" i="5"/>
  <c r="I82" i="5" s="1"/>
  <c r="H86" i="5"/>
  <c r="I86" i="5" s="1"/>
  <c r="H90" i="5"/>
  <c r="I90" i="5" s="1"/>
  <c r="H94" i="5"/>
  <c r="I94" i="5" s="1"/>
  <c r="H98" i="5"/>
  <c r="I98" i="5" s="1"/>
  <c r="H102" i="5"/>
  <c r="I102" i="5" s="1"/>
  <c r="H106" i="5"/>
  <c r="I106" i="5" s="1"/>
  <c r="H110" i="5"/>
  <c r="I110" i="5" s="1"/>
  <c r="H114" i="5"/>
  <c r="I114" i="5" s="1"/>
  <c r="H118" i="5"/>
  <c r="I118" i="5" s="1"/>
  <c r="H122" i="5"/>
  <c r="I122" i="5" s="1"/>
  <c r="H126" i="5"/>
  <c r="I126" i="5" s="1"/>
  <c r="H130" i="5"/>
  <c r="I130" i="5" s="1"/>
  <c r="H134" i="5"/>
  <c r="I134" i="5" s="1"/>
  <c r="H138" i="5"/>
  <c r="I138" i="5" s="1"/>
  <c r="H142" i="5"/>
  <c r="I142" i="5" s="1"/>
  <c r="H146" i="5"/>
  <c r="I146" i="5" s="1"/>
  <c r="H150" i="5"/>
  <c r="I150" i="5" s="1"/>
  <c r="H154" i="5"/>
  <c r="I154" i="5" s="1"/>
  <c r="H158" i="5"/>
  <c r="I158" i="5" s="1"/>
  <c r="H162" i="5"/>
  <c r="I162" i="5" s="1"/>
  <c r="H166" i="5"/>
  <c r="I166" i="5" s="1"/>
  <c r="H174" i="5"/>
  <c r="I174" i="5" s="1"/>
  <c r="H182" i="5"/>
  <c r="I182" i="5" s="1"/>
  <c r="H186" i="5"/>
  <c r="I186" i="5" s="1"/>
  <c r="H190" i="5"/>
  <c r="I190" i="5" s="1"/>
  <c r="H198" i="5"/>
  <c r="I198" i="5" s="1"/>
  <c r="H202" i="5"/>
  <c r="I202" i="5" s="1"/>
  <c r="H206" i="5"/>
  <c r="I206" i="5" s="1"/>
  <c r="H210" i="5"/>
  <c r="I210" i="5" s="1"/>
  <c r="H232" i="5"/>
  <c r="I232" i="5" s="1"/>
  <c r="H590" i="5"/>
  <c r="H586" i="5"/>
  <c r="H627" i="5"/>
  <c r="H595" i="5"/>
  <c r="H575" i="5"/>
  <c r="H608" i="5"/>
  <c r="I608" i="5" s="1"/>
  <c r="H596" i="5"/>
  <c r="I596" i="5" s="1"/>
  <c r="H325" i="5"/>
  <c r="I325" i="5" s="1"/>
  <c r="H554" i="5"/>
  <c r="H663" i="5"/>
  <c r="H589" i="5"/>
  <c r="I589" i="5" s="1"/>
  <c r="H561" i="5"/>
  <c r="I561" i="5" s="1"/>
  <c r="H499" i="5"/>
  <c r="H355" i="5"/>
  <c r="H392" i="5"/>
  <c r="H377" i="5"/>
  <c r="I377" i="5" s="1"/>
  <c r="H357" i="5"/>
  <c r="I357" i="5" s="1"/>
  <c r="H378" i="5"/>
  <c r="I378" i="5" s="1"/>
  <c r="H287" i="5"/>
  <c r="H259" i="5"/>
  <c r="H284" i="5"/>
  <c r="I284" i="5" s="1"/>
  <c r="H302" i="5"/>
  <c r="H610" i="5"/>
  <c r="H606" i="5"/>
  <c r="H555" i="5"/>
  <c r="H356" i="5"/>
  <c r="H336" i="5"/>
  <c r="H421" i="5"/>
  <c r="I421" i="5" s="1"/>
  <c r="H397" i="5"/>
  <c r="I397" i="5" s="1"/>
  <c r="H430" i="5"/>
  <c r="I430" i="5" s="1"/>
  <c r="H338" i="5"/>
  <c r="I338" i="5" s="1"/>
  <c r="H303" i="5"/>
  <c r="I303" i="5" s="1"/>
  <c r="H315" i="5"/>
  <c r="H308" i="5"/>
  <c r="I308" i="5" s="1"/>
  <c r="H268" i="5"/>
  <c r="I268" i="5" s="1"/>
  <c r="H293" i="5"/>
  <c r="I293" i="5" s="1"/>
  <c r="H298" i="5"/>
  <c r="H566" i="5"/>
  <c r="H647" i="5"/>
  <c r="H565" i="5"/>
  <c r="I565" i="5" s="1"/>
  <c r="H527" i="5"/>
  <c r="H435" i="5"/>
  <c r="H372" i="5"/>
  <c r="H385" i="5"/>
  <c r="I385" i="5" s="1"/>
  <c r="H358" i="5"/>
  <c r="I358" i="5" s="1"/>
  <c r="H288" i="5"/>
  <c r="I288" i="5" s="1"/>
  <c r="H309" i="5"/>
  <c r="I309" i="5" s="1"/>
  <c r="H257" i="5"/>
  <c r="I257" i="5" s="1"/>
  <c r="H630" i="5"/>
  <c r="H643" i="5"/>
  <c r="H684" i="5"/>
  <c r="I684" i="5" s="1"/>
  <c r="H709" i="5"/>
  <c r="H518" i="5"/>
  <c r="H466" i="5"/>
  <c r="H523" i="5"/>
  <c r="H532" i="5"/>
  <c r="I532" i="5" s="1"/>
  <c r="H509" i="5"/>
  <c r="H505" i="5"/>
  <c r="I505" i="5" s="1"/>
  <c r="H440" i="5"/>
  <c r="H436" i="5"/>
  <c r="H283" i="5"/>
  <c r="H239" i="5"/>
  <c r="H310" i="5"/>
  <c r="H250" i="5"/>
  <c r="H669" i="5"/>
  <c r="I669" i="5" s="1"/>
  <c r="H458" i="5"/>
  <c r="H452" i="5"/>
  <c r="H307" i="5"/>
  <c r="I307" i="5" s="1"/>
  <c r="H305" i="5"/>
  <c r="I305" i="5" s="1"/>
  <c r="H641" i="5"/>
  <c r="I641" i="5" s="1"/>
  <c r="H396" i="5"/>
  <c r="H366" i="5"/>
  <c r="I366" i="5" s="1"/>
  <c r="H255" i="5"/>
  <c r="H243" i="5"/>
  <c r="H244" i="5"/>
  <c r="I244" i="5" s="1"/>
  <c r="H706" i="5"/>
  <c r="H698" i="5"/>
  <c r="H682" i="5"/>
  <c r="H666" i="5"/>
  <c r="H654" i="5"/>
  <c r="H634" i="5"/>
  <c r="H618" i="5"/>
  <c r="H602" i="5"/>
  <c r="H594" i="5"/>
  <c r="H582" i="5"/>
  <c r="H579" i="5"/>
  <c r="H696" i="5"/>
  <c r="I696" i="5" s="1"/>
  <c r="H644" i="5"/>
  <c r="I644" i="5" s="1"/>
  <c r="H632" i="5"/>
  <c r="I632" i="5" s="1"/>
  <c r="H620" i="5"/>
  <c r="I620" i="5" s="1"/>
  <c r="H584" i="5"/>
  <c r="I584" i="5" s="1"/>
  <c r="H580" i="5"/>
  <c r="I580" i="5" s="1"/>
  <c r="H665" i="5"/>
  <c r="I665" i="5" s="1"/>
  <c r="H653" i="5"/>
  <c r="I653" i="5" s="1"/>
  <c r="H633" i="5"/>
  <c r="I633" i="5" s="1"/>
  <c r="H597" i="5"/>
  <c r="I597" i="5" s="1"/>
  <c r="H549" i="5"/>
  <c r="I549" i="5" s="1"/>
  <c r="H522" i="5"/>
  <c r="H567" i="5"/>
  <c r="H535" i="5"/>
  <c r="H520" i="5"/>
  <c r="I520" i="5" s="1"/>
  <c r="H484" i="5"/>
  <c r="I484" i="5" s="1"/>
  <c r="H537" i="5"/>
  <c r="H521" i="5"/>
  <c r="I521" i="5" s="1"/>
  <c r="H513" i="5"/>
  <c r="H465" i="5"/>
  <c r="H432" i="5"/>
  <c r="H404" i="5"/>
  <c r="I404" i="5" s="1"/>
  <c r="H662" i="5"/>
  <c r="H650" i="5"/>
  <c r="H638" i="5"/>
  <c r="H639" i="5"/>
  <c r="H603" i="5"/>
  <c r="H708" i="5"/>
  <c r="H588" i="5"/>
  <c r="I588" i="5" s="1"/>
  <c r="H661" i="5"/>
  <c r="I661" i="5" s="1"/>
  <c r="H585" i="5"/>
  <c r="I585" i="5" s="1"/>
  <c r="H577" i="5"/>
  <c r="I577" i="5" s="1"/>
  <c r="H545" i="5"/>
  <c r="I545" i="5" s="1"/>
  <c r="H498" i="5"/>
  <c r="H462" i="5"/>
  <c r="H491" i="5"/>
  <c r="H483" i="5"/>
  <c r="I483" i="5" s="1"/>
  <c r="H516" i="5"/>
  <c r="I516" i="5" s="1"/>
  <c r="H492" i="5"/>
  <c r="I492" i="5" s="1"/>
  <c r="H468" i="5"/>
  <c r="I468" i="5" s="1"/>
  <c r="H556" i="5"/>
  <c r="I556" i="5" s="1"/>
  <c r="H544" i="5"/>
  <c r="H529" i="5"/>
  <c r="H497" i="5"/>
  <c r="H443" i="5"/>
  <c r="H383" i="5"/>
  <c r="H367" i="5"/>
  <c r="H380" i="5"/>
  <c r="H344" i="5"/>
  <c r="H328" i="5"/>
  <c r="H409" i="5"/>
  <c r="I409" i="5" s="1"/>
  <c r="H341" i="5"/>
  <c r="I341" i="5" s="1"/>
  <c r="H337" i="5"/>
  <c r="I337" i="5" s="1"/>
  <c r="H438" i="5"/>
  <c r="I438" i="5" s="1"/>
  <c r="H426" i="5"/>
  <c r="I426" i="5" s="1"/>
  <c r="H422" i="5"/>
  <c r="I422" i="5" s="1"/>
  <c r="H414" i="5"/>
  <c r="H370" i="5"/>
  <c r="I370" i="5" s="1"/>
  <c r="H314" i="5"/>
  <c r="I314" i="5" s="1"/>
  <c r="H291" i="5"/>
  <c r="H304" i="5"/>
  <c r="I304" i="5" s="1"/>
  <c r="H269" i="5"/>
  <c r="I269" i="5" s="1"/>
  <c r="H316" i="5"/>
  <c r="I316" i="5" s="1"/>
  <c r="H278" i="5"/>
  <c r="H279" i="5"/>
  <c r="H251" i="5"/>
  <c r="H235" i="5"/>
  <c r="I235" i="5" s="1"/>
  <c r="H223" i="5"/>
  <c r="H272" i="5"/>
  <c r="I272" i="5" s="1"/>
  <c r="H264" i="5"/>
  <c r="I264" i="5" s="1"/>
  <c r="H248" i="5"/>
  <c r="I248" i="5" s="1"/>
  <c r="H261" i="5"/>
  <c r="I261" i="5" s="1"/>
  <c r="H221" i="5"/>
  <c r="I221" i="5" s="1"/>
  <c r="H266" i="5"/>
  <c r="H254" i="5"/>
  <c r="H664" i="5"/>
  <c r="I664" i="5" s="1"/>
  <c r="H553" i="5"/>
  <c r="I553" i="5" s="1"/>
  <c r="H348" i="5"/>
  <c r="H295" i="5"/>
  <c r="H242" i="5"/>
  <c r="H578" i="5"/>
  <c r="H683" i="5"/>
  <c r="H526" i="5"/>
  <c r="H487" i="5"/>
  <c r="H476" i="5"/>
  <c r="I476" i="5" s="1"/>
  <c r="H459" i="5"/>
  <c r="H403" i="5"/>
  <c r="H399" i="5"/>
  <c r="H359" i="5"/>
  <c r="H448" i="5"/>
  <c r="H412" i="5"/>
  <c r="H340" i="5"/>
  <c r="H449" i="5"/>
  <c r="I449" i="5" s="1"/>
  <c r="H365" i="5"/>
  <c r="I365" i="5" s="1"/>
  <c r="H345" i="5"/>
  <c r="I345" i="5" s="1"/>
  <c r="H275" i="5"/>
  <c r="H271" i="5"/>
  <c r="H276" i="5"/>
  <c r="I276" i="5" s="1"/>
  <c r="H258" i="5"/>
  <c r="H670" i="5"/>
  <c r="H659" i="5"/>
  <c r="H704" i="5"/>
  <c r="I704" i="5" s="1"/>
  <c r="H463" i="5"/>
  <c r="H456" i="5"/>
  <c r="I456" i="5" s="1"/>
  <c r="H489" i="5"/>
  <c r="H441" i="5"/>
  <c r="I441" i="5" s="1"/>
  <c r="H252" i="5"/>
  <c r="I252" i="5" s="1"/>
  <c r="H690" i="5"/>
  <c r="H686" i="5"/>
  <c r="H558" i="5"/>
  <c r="H699" i="5"/>
  <c r="H695" i="5"/>
  <c r="H667" i="5"/>
  <c r="H615" i="5"/>
  <c r="H611" i="5"/>
  <c r="H583" i="5"/>
  <c r="H700" i="5"/>
  <c r="I700" i="5" s="1"/>
  <c r="H692" i="5"/>
  <c r="I692" i="5" s="1"/>
  <c r="H660" i="5"/>
  <c r="I660" i="5" s="1"/>
  <c r="H600" i="5"/>
  <c r="I600" i="5" s="1"/>
  <c r="H572" i="5"/>
  <c r="I572" i="5" s="1"/>
  <c r="H657" i="5"/>
  <c r="I657" i="5" s="1"/>
  <c r="H625" i="5"/>
  <c r="I625" i="5" s="1"/>
  <c r="H601" i="5"/>
  <c r="I601" i="5" s="1"/>
  <c r="H569" i="5"/>
  <c r="I569" i="5" s="1"/>
  <c r="H557" i="5"/>
  <c r="I557" i="5" s="1"/>
  <c r="H514" i="5"/>
  <c r="H502" i="5"/>
  <c r="H486" i="5"/>
  <c r="H474" i="5"/>
  <c r="H496" i="5"/>
  <c r="H533" i="5"/>
  <c r="H525" i="5"/>
  <c r="I525" i="5" s="1"/>
  <c r="H477" i="5"/>
  <c r="H469" i="5"/>
  <c r="H457" i="5"/>
  <c r="H411" i="5"/>
  <c r="H375" i="5"/>
  <c r="H394" i="5"/>
  <c r="H386" i="5"/>
  <c r="I386" i="5" s="1"/>
  <c r="H273" i="5"/>
  <c r="I273" i="5" s="1"/>
  <c r="H253" i="5"/>
  <c r="I253" i="5" s="1"/>
  <c r="H225" i="5"/>
  <c r="I225" i="5" s="1"/>
  <c r="H274" i="5"/>
  <c r="H218" i="5"/>
  <c r="D9" i="4"/>
  <c r="E9" i="4" s="1"/>
  <c r="D11" i="4"/>
  <c r="E11" i="4" s="1"/>
  <c r="D13" i="4"/>
  <c r="E13" i="4" s="1"/>
  <c r="D15" i="4"/>
  <c r="E15" i="4" s="1"/>
  <c r="D19" i="4"/>
  <c r="E19" i="4" s="1"/>
  <c r="D21" i="4"/>
  <c r="E21" i="4" s="1"/>
  <c r="D23" i="4"/>
  <c r="E23" i="4" s="1"/>
  <c r="D25" i="4"/>
  <c r="E25" i="4" s="1"/>
  <c r="D27" i="4"/>
  <c r="E27" i="4" s="1"/>
  <c r="D31" i="4"/>
  <c r="E31" i="4" s="1"/>
  <c r="D33" i="4"/>
  <c r="E33" i="4" s="1"/>
  <c r="D39" i="4"/>
  <c r="E39" i="4" s="1"/>
  <c r="H13" i="5"/>
  <c r="I13" i="5" s="1"/>
  <c r="H17" i="5"/>
  <c r="I17" i="5" s="1"/>
  <c r="H21" i="5"/>
  <c r="I21" i="5" s="1"/>
  <c r="H25" i="5"/>
  <c r="I25" i="5" s="1"/>
  <c r="H33" i="5"/>
  <c r="I33" i="5" s="1"/>
  <c r="H37" i="5"/>
  <c r="I37" i="5" s="1"/>
  <c r="H41" i="5"/>
  <c r="I41" i="5" s="1"/>
  <c r="H45" i="5"/>
  <c r="I45" i="5" s="1"/>
  <c r="H49" i="5"/>
  <c r="I49" i="5" s="1"/>
  <c r="H53" i="5"/>
  <c r="I53" i="5" s="1"/>
  <c r="H57" i="5"/>
  <c r="I57" i="5" s="1"/>
  <c r="H61" i="5"/>
  <c r="I61" i="5" s="1"/>
  <c r="H65" i="5"/>
  <c r="I65" i="5" s="1"/>
  <c r="H69" i="5"/>
  <c r="I69" i="5" s="1"/>
  <c r="H73" i="5"/>
  <c r="I73" i="5" s="1"/>
  <c r="H77" i="5"/>
  <c r="I77" i="5" s="1"/>
  <c r="H81" i="5"/>
  <c r="I81" i="5" s="1"/>
  <c r="H85" i="5"/>
  <c r="I85" i="5" s="1"/>
  <c r="H89" i="5"/>
  <c r="I89" i="5" s="1"/>
  <c r="H93" i="5"/>
  <c r="I93" i="5" s="1"/>
  <c r="H97" i="5"/>
  <c r="I97" i="5" s="1"/>
  <c r="H101" i="5"/>
  <c r="I101" i="5" s="1"/>
  <c r="H105" i="5"/>
  <c r="I105" i="5" s="1"/>
  <c r="H109" i="5"/>
  <c r="I109" i="5" s="1"/>
  <c r="H113" i="5"/>
  <c r="I113" i="5" s="1"/>
  <c r="H117" i="5"/>
  <c r="I117" i="5" s="1"/>
  <c r="H121" i="5"/>
  <c r="I121" i="5" s="1"/>
  <c r="H125" i="5"/>
  <c r="I125" i="5" s="1"/>
  <c r="H129" i="5"/>
  <c r="I129" i="5" s="1"/>
  <c r="H133" i="5"/>
  <c r="I133" i="5" s="1"/>
  <c r="H137" i="5"/>
  <c r="I137" i="5" s="1"/>
  <c r="H145" i="5"/>
  <c r="I145" i="5" s="1"/>
  <c r="H153" i="5"/>
  <c r="I153" i="5" s="1"/>
  <c r="H157" i="5"/>
  <c r="I157" i="5" s="1"/>
  <c r="H161" i="5"/>
  <c r="I161" i="5" s="1"/>
  <c r="H165" i="5"/>
  <c r="I165" i="5" s="1"/>
  <c r="H169" i="5"/>
  <c r="I169" i="5" s="1"/>
  <c r="H173" i="5"/>
  <c r="I173" i="5" s="1"/>
  <c r="H177" i="5"/>
  <c r="I177" i="5" s="1"/>
  <c r="H181" i="5"/>
  <c r="I181" i="5" s="1"/>
  <c r="H185" i="5"/>
  <c r="I185" i="5" s="1"/>
  <c r="H189" i="5"/>
  <c r="I189" i="5" s="1"/>
  <c r="H193" i="5"/>
  <c r="I193" i="5" s="1"/>
  <c r="H197" i="5"/>
  <c r="I197" i="5" s="1"/>
  <c r="H201" i="5"/>
  <c r="I201" i="5" s="1"/>
  <c r="H205" i="5"/>
  <c r="I205" i="5" s="1"/>
  <c r="H213" i="5"/>
  <c r="I213" i="5" s="1"/>
  <c r="H216" i="5"/>
  <c r="I216" i="5" s="1"/>
  <c r="I218" i="5"/>
  <c r="H220" i="5"/>
  <c r="I220" i="5" s="1"/>
  <c r="I222" i="5"/>
  <c r="I238" i="5"/>
  <c r="I242" i="5"/>
  <c r="I250" i="5"/>
  <c r="I254" i="5"/>
  <c r="I258" i="5"/>
  <c r="I262" i="5"/>
  <c r="I266" i="5"/>
  <c r="I270" i="5"/>
  <c r="I274" i="5"/>
  <c r="I278" i="5"/>
  <c r="I298" i="5"/>
  <c r="I302" i="5"/>
  <c r="I310" i="5"/>
  <c r="H646" i="5"/>
  <c r="H688" i="5"/>
  <c r="I688" i="5" s="1"/>
  <c r="H576" i="5"/>
  <c r="I576" i="5" s="1"/>
  <c r="H507" i="5"/>
  <c r="H471" i="5"/>
  <c r="H451" i="5"/>
  <c r="H574" i="5"/>
  <c r="H672" i="5"/>
  <c r="I672" i="5" s="1"/>
  <c r="H656" i="5"/>
  <c r="I656" i="5" s="1"/>
  <c r="H648" i="5"/>
  <c r="I648" i="5" s="1"/>
  <c r="H612" i="5"/>
  <c r="I612" i="5" s="1"/>
  <c r="H705" i="5"/>
  <c r="H637" i="5"/>
  <c r="I637" i="5" s="1"/>
  <c r="H621" i="5"/>
  <c r="I621" i="5" s="1"/>
  <c r="H617" i="5"/>
  <c r="I617" i="5" s="1"/>
  <c r="H482" i="5"/>
  <c r="H551" i="5"/>
  <c r="H519" i="5"/>
  <c r="H511" i="5"/>
  <c r="H467" i="5"/>
  <c r="H504" i="5"/>
  <c r="I504" i="5" s="1"/>
  <c r="H488" i="5"/>
  <c r="I488" i="5" s="1"/>
  <c r="H548" i="5"/>
  <c r="I548" i="5" s="1"/>
  <c r="H517" i="5"/>
  <c r="H423" i="5"/>
  <c r="H400" i="5"/>
  <c r="H388" i="5"/>
  <c r="H368" i="5"/>
  <c r="H324" i="5"/>
  <c r="H437" i="5"/>
  <c r="I437" i="5" s="1"/>
  <c r="H425" i="5"/>
  <c r="I425" i="5" s="1"/>
  <c r="H417" i="5"/>
  <c r="I417" i="5" s="1"/>
  <c r="H333" i="5"/>
  <c r="I333" i="5" s="1"/>
  <c r="H434" i="5"/>
  <c r="I434" i="5" s="1"/>
  <c r="H402" i="5"/>
  <c r="H362" i="5"/>
  <c r="I362" i="5" s="1"/>
  <c r="H354" i="5"/>
  <c r="I354" i="5" s="1"/>
  <c r="H326" i="5"/>
  <c r="I326" i="5" s="1"/>
  <c r="H317" i="5"/>
  <c r="I317" i="5" s="1"/>
  <c r="H296" i="5"/>
  <c r="I296" i="5" s="1"/>
  <c r="H292" i="5"/>
  <c r="I292" i="5" s="1"/>
  <c r="H301" i="5"/>
  <c r="I301" i="5" s="1"/>
  <c r="H297" i="5"/>
  <c r="I297" i="5" s="1"/>
  <c r="H321" i="5"/>
  <c r="I321" i="5" s="1"/>
  <c r="H319" i="5"/>
  <c r="H294" i="5"/>
  <c r="I294" i="5" s="1"/>
  <c r="H290" i="5"/>
  <c r="I290" i="5" s="1"/>
  <c r="H626" i="5"/>
  <c r="H628" i="5"/>
  <c r="I628" i="5" s="1"/>
  <c r="H454" i="5"/>
  <c r="H563" i="5"/>
  <c r="H364" i="5"/>
  <c r="H352" i="5"/>
  <c r="H429" i="5"/>
  <c r="I429" i="5" s="1"/>
  <c r="H369" i="5"/>
  <c r="I369" i="5" s="1"/>
  <c r="H446" i="5"/>
  <c r="I446" i="5" s="1"/>
  <c r="H382" i="5"/>
  <c r="I382" i="5" s="1"/>
  <c r="H334" i="5"/>
  <c r="I334" i="5" s="1"/>
  <c r="H231" i="5"/>
  <c r="H240" i="5"/>
  <c r="I240" i="5" s="1"/>
  <c r="H237" i="5"/>
  <c r="I237" i="5" s="1"/>
  <c r="H286" i="5"/>
  <c r="I286" i="5" s="1"/>
  <c r="H282" i="5"/>
  <c r="I282" i="5" s="1"/>
  <c r="H226" i="5"/>
  <c r="I226" i="5" s="1"/>
  <c r="H636" i="5"/>
  <c r="I636" i="5" s="1"/>
  <c r="H542" i="5"/>
  <c r="H494" i="5"/>
  <c r="H539" i="5"/>
  <c r="H503" i="5"/>
  <c r="H475" i="5"/>
  <c r="H541" i="5"/>
  <c r="H335" i="5"/>
  <c r="H323" i="5"/>
  <c r="H453" i="5"/>
  <c r="H408" i="5"/>
  <c r="I408" i="5" s="1"/>
  <c r="H320" i="5"/>
  <c r="I320" i="5" s="1"/>
  <c r="H349" i="5"/>
  <c r="I349" i="5" s="1"/>
  <c r="H318" i="5"/>
  <c r="I318" i="5" s="1"/>
  <c r="H247" i="5"/>
  <c r="H280" i="5"/>
  <c r="I280" i="5" s="1"/>
  <c r="H289" i="5"/>
  <c r="I289" i="5" s="1"/>
  <c r="H277" i="5"/>
  <c r="I277" i="5" s="1"/>
  <c r="H245" i="5"/>
  <c r="I245" i="5" s="1"/>
  <c r="H217" i="5"/>
  <c r="I217" i="5" s="1"/>
  <c r="H230" i="5"/>
  <c r="I230" i="5" s="1"/>
  <c r="H703" i="5"/>
  <c r="H691" i="5"/>
  <c r="H679" i="5"/>
  <c r="H460" i="5"/>
  <c r="I460" i="5" s="1"/>
  <c r="H407" i="5"/>
  <c r="H384" i="5"/>
  <c r="H332" i="5"/>
  <c r="H373" i="5"/>
  <c r="I373" i="5" s="1"/>
  <c r="H346" i="5"/>
  <c r="I346" i="5" s="1"/>
  <c r="H311" i="5"/>
  <c r="I311" i="5" s="1"/>
  <c r="H313" i="5"/>
  <c r="I313" i="5" s="1"/>
  <c r="H702" i="5"/>
  <c r="H570" i="5"/>
  <c r="H550" i="5"/>
  <c r="H651" i="5"/>
  <c r="H631" i="5"/>
  <c r="H571" i="5"/>
  <c r="H640" i="5"/>
  <c r="I640" i="5" s="1"/>
  <c r="H568" i="5"/>
  <c r="I568" i="5" s="1"/>
  <c r="H693" i="5"/>
  <c r="I693" i="5" s="1"/>
  <c r="H501" i="5"/>
  <c r="H360" i="5"/>
  <c r="H285" i="5"/>
  <c r="I285" i="5" s="1"/>
  <c r="H306" i="5"/>
  <c r="I306" i="5" s="1"/>
  <c r="H652" i="5"/>
  <c r="I652" i="5" s="1"/>
  <c r="H560" i="5"/>
  <c r="I560" i="5" s="1"/>
  <c r="H681" i="5"/>
  <c r="I681" i="5" s="1"/>
  <c r="H472" i="5"/>
  <c r="I472" i="5" s="1"/>
  <c r="H431" i="5"/>
  <c r="H424" i="5"/>
  <c r="H455" i="5"/>
  <c r="H433" i="5"/>
  <c r="I433" i="5" s="1"/>
  <c r="H401" i="5"/>
  <c r="I401" i="5" s="1"/>
  <c r="H361" i="5"/>
  <c r="I361" i="5" s="1"/>
  <c r="H406" i="5"/>
  <c r="H227" i="5"/>
  <c r="I227" i="5" s="1"/>
  <c r="H256" i="5"/>
  <c r="I256" i="5" s="1"/>
  <c r="H246" i="5"/>
  <c r="I246" i="5" s="1"/>
  <c r="H12" i="5"/>
  <c r="I12" i="5" s="1"/>
  <c r="H16" i="5"/>
  <c r="I16" i="5" s="1"/>
  <c r="H20" i="5"/>
  <c r="I20" i="5" s="1"/>
  <c r="H24" i="5"/>
  <c r="I24" i="5" s="1"/>
  <c r="H28" i="5"/>
  <c r="I28" i="5" s="1"/>
  <c r="H32" i="5"/>
  <c r="I32" i="5" s="1"/>
  <c r="H36" i="5"/>
  <c r="I36" i="5" s="1"/>
  <c r="H40" i="5"/>
  <c r="I40" i="5" s="1"/>
  <c r="H44" i="5"/>
  <c r="I44" i="5" s="1"/>
  <c r="H48" i="5"/>
  <c r="I48" i="5" s="1"/>
  <c r="H52" i="5"/>
  <c r="I52" i="5" s="1"/>
  <c r="H56" i="5"/>
  <c r="I56" i="5" s="1"/>
  <c r="H60" i="5"/>
  <c r="I60" i="5" s="1"/>
  <c r="H64" i="5"/>
  <c r="I64" i="5" s="1"/>
  <c r="H68" i="5"/>
  <c r="I68" i="5" s="1"/>
  <c r="H72" i="5"/>
  <c r="I72" i="5" s="1"/>
  <c r="H76" i="5"/>
  <c r="I76" i="5" s="1"/>
  <c r="H80" i="5"/>
  <c r="I80" i="5" s="1"/>
  <c r="H84" i="5"/>
  <c r="I84" i="5" s="1"/>
  <c r="H88" i="5"/>
  <c r="I88" i="5" s="1"/>
  <c r="H92" i="5"/>
  <c r="I92" i="5" s="1"/>
  <c r="H96" i="5"/>
  <c r="I96" i="5" s="1"/>
  <c r="H100" i="5"/>
  <c r="I100" i="5" s="1"/>
  <c r="H104" i="5"/>
  <c r="I104" i="5" s="1"/>
  <c r="H108" i="5"/>
  <c r="I108" i="5" s="1"/>
  <c r="H112" i="5"/>
  <c r="I112" i="5" s="1"/>
  <c r="H116" i="5"/>
  <c r="I116" i="5" s="1"/>
  <c r="H120" i="5"/>
  <c r="I120" i="5" s="1"/>
  <c r="H124" i="5"/>
  <c r="I124" i="5" s="1"/>
  <c r="H128" i="5"/>
  <c r="I128" i="5" s="1"/>
  <c r="H132" i="5"/>
  <c r="I132" i="5" s="1"/>
  <c r="H136" i="5"/>
  <c r="I136" i="5" s="1"/>
  <c r="H140" i="5"/>
  <c r="I140" i="5" s="1"/>
  <c r="H144" i="5"/>
  <c r="I144" i="5" s="1"/>
  <c r="H148" i="5"/>
  <c r="I148" i="5" s="1"/>
  <c r="H152" i="5"/>
  <c r="I152" i="5" s="1"/>
  <c r="H156" i="5"/>
  <c r="I156" i="5" s="1"/>
  <c r="H160" i="5"/>
  <c r="I160" i="5" s="1"/>
  <c r="H164" i="5"/>
  <c r="I164" i="5" s="1"/>
  <c r="H168" i="5"/>
  <c r="I168" i="5" s="1"/>
  <c r="H172" i="5"/>
  <c r="I172" i="5" s="1"/>
  <c r="H176" i="5"/>
  <c r="I176" i="5" s="1"/>
  <c r="H180" i="5"/>
  <c r="I180" i="5" s="1"/>
  <c r="H184" i="5"/>
  <c r="I184" i="5" s="1"/>
  <c r="H188" i="5"/>
  <c r="I188" i="5" s="1"/>
  <c r="H192" i="5"/>
  <c r="I192" i="5" s="1"/>
  <c r="H196" i="5"/>
  <c r="I196" i="5" s="1"/>
  <c r="H200" i="5"/>
  <c r="I200" i="5" s="1"/>
  <c r="H204" i="5"/>
  <c r="I204" i="5" s="1"/>
  <c r="H208" i="5"/>
  <c r="I208" i="5" s="1"/>
  <c r="H212" i="5"/>
  <c r="I212" i="5" s="1"/>
  <c r="I215" i="5"/>
  <c r="I219" i="5"/>
  <c r="I223" i="5"/>
  <c r="H228" i="5"/>
  <c r="I228" i="5" s="1"/>
  <c r="I231" i="5"/>
  <c r="H236" i="5"/>
  <c r="I236" i="5" s="1"/>
  <c r="I239" i="5"/>
  <c r="I243" i="5"/>
  <c r="I247" i="5"/>
  <c r="I251" i="5"/>
  <c r="I255" i="5"/>
  <c r="I259" i="5"/>
  <c r="I263" i="5"/>
  <c r="I267" i="5"/>
  <c r="I271" i="5"/>
  <c r="I275" i="5"/>
  <c r="I279" i="5"/>
  <c r="I283" i="5"/>
  <c r="I287" i="5"/>
  <c r="I291" i="5"/>
  <c r="I295" i="5"/>
  <c r="I299" i="5"/>
  <c r="I324" i="5"/>
  <c r="I328" i="5"/>
  <c r="I332" i="5"/>
  <c r="I336" i="5"/>
  <c r="I340" i="5"/>
  <c r="I344" i="5"/>
  <c r="I348" i="5"/>
  <c r="I352" i="5"/>
  <c r="I356" i="5"/>
  <c r="I360" i="5"/>
  <c r="I364" i="5"/>
  <c r="I368" i="5"/>
  <c r="I372" i="5"/>
  <c r="I376" i="5"/>
  <c r="I380" i="5"/>
  <c r="I384" i="5"/>
  <c r="I388" i="5"/>
  <c r="I392" i="5"/>
  <c r="I396" i="5"/>
  <c r="I400" i="5"/>
  <c r="I412" i="5"/>
  <c r="I416" i="5"/>
  <c r="I420" i="5"/>
  <c r="I424" i="5"/>
  <c r="I428" i="5"/>
  <c r="I432" i="5"/>
  <c r="I436" i="5"/>
  <c r="I440" i="5"/>
  <c r="I444" i="5"/>
  <c r="I448" i="5"/>
  <c r="I452" i="5"/>
  <c r="I315" i="5"/>
  <c r="I330" i="5"/>
  <c r="I394" i="5"/>
  <c r="I398" i="5"/>
  <c r="I402" i="5"/>
  <c r="I406" i="5"/>
  <c r="I410" i="5"/>
  <c r="I414" i="5"/>
  <c r="I450" i="5"/>
  <c r="I319" i="5"/>
  <c r="I323" i="5"/>
  <c r="I327" i="5"/>
  <c r="I331" i="5"/>
  <c r="I335" i="5"/>
  <c r="I339" i="5"/>
  <c r="I343" i="5"/>
  <c r="I347" i="5"/>
  <c r="I351" i="5"/>
  <c r="I355" i="5"/>
  <c r="I359" i="5"/>
  <c r="I363" i="5"/>
  <c r="I367" i="5"/>
  <c r="I371" i="5"/>
  <c r="I375" i="5"/>
  <c r="I379" i="5"/>
  <c r="I383" i="5"/>
  <c r="I387" i="5"/>
  <c r="I391" i="5"/>
  <c r="I395" i="5"/>
  <c r="I399" i="5"/>
  <c r="I403" i="5"/>
  <c r="I407" i="5"/>
  <c r="I411" i="5"/>
  <c r="I415" i="5"/>
  <c r="I419" i="5"/>
  <c r="I423" i="5"/>
  <c r="I427" i="5"/>
  <c r="I431" i="5"/>
  <c r="I435" i="5"/>
  <c r="I439" i="5"/>
  <c r="I443" i="5"/>
  <c r="I447" i="5"/>
  <c r="I455" i="5"/>
  <c r="I457" i="5"/>
  <c r="I496" i="5"/>
  <c r="I500" i="5"/>
  <c r="I544" i="5"/>
  <c r="I451" i="5"/>
  <c r="I453" i="5"/>
  <c r="I458" i="5"/>
  <c r="I461" i="5"/>
  <c r="I465" i="5"/>
  <c r="I469" i="5"/>
  <c r="I473" i="5"/>
  <c r="I477" i="5"/>
  <c r="I481" i="5"/>
  <c r="I485" i="5"/>
  <c r="I489" i="5"/>
  <c r="I493" i="5"/>
  <c r="I497" i="5"/>
  <c r="I501" i="5"/>
  <c r="I509" i="5"/>
  <c r="I513" i="5"/>
  <c r="I517" i="5"/>
  <c r="I529" i="5"/>
  <c r="I533" i="5"/>
  <c r="I537" i="5"/>
  <c r="I541" i="5"/>
  <c r="I459" i="5"/>
  <c r="I462" i="5"/>
  <c r="I466" i="5"/>
  <c r="I470" i="5"/>
  <c r="I474" i="5"/>
  <c r="I478" i="5"/>
  <c r="I482" i="5"/>
  <c r="I486" i="5"/>
  <c r="I490" i="5"/>
  <c r="I494" i="5"/>
  <c r="I498" i="5"/>
  <c r="I502" i="5"/>
  <c r="I506" i="5"/>
  <c r="I510" i="5"/>
  <c r="I514" i="5"/>
  <c r="I518" i="5"/>
  <c r="I522" i="5"/>
  <c r="I526" i="5"/>
  <c r="I530" i="5"/>
  <c r="I534" i="5"/>
  <c r="I538" i="5"/>
  <c r="I542" i="5"/>
  <c r="I454" i="5"/>
  <c r="I463" i="5"/>
  <c r="I467" i="5"/>
  <c r="I471" i="5"/>
  <c r="I475" i="5"/>
  <c r="I479" i="5"/>
  <c r="I487" i="5"/>
  <c r="I491" i="5"/>
  <c r="I495" i="5"/>
  <c r="I499" i="5"/>
  <c r="I503" i="5"/>
  <c r="I507" i="5"/>
  <c r="I511" i="5"/>
  <c r="I515" i="5"/>
  <c r="I519" i="5"/>
  <c r="I523" i="5"/>
  <c r="I527" i="5"/>
  <c r="I531" i="5"/>
  <c r="I535" i="5"/>
  <c r="I539" i="5"/>
  <c r="I546" i="5"/>
  <c r="I550" i="5"/>
  <c r="I554" i="5"/>
  <c r="I558" i="5"/>
  <c r="I566" i="5"/>
  <c r="I708" i="5"/>
  <c r="I543" i="5"/>
  <c r="I547" i="5"/>
  <c r="I551" i="5"/>
  <c r="I555" i="5"/>
  <c r="I559" i="5"/>
  <c r="I567" i="5"/>
  <c r="I685" i="5"/>
  <c r="I701" i="5"/>
  <c r="I705" i="5"/>
  <c r="I709" i="5"/>
  <c r="I562" i="5"/>
  <c r="I570" i="5"/>
  <c r="I574" i="5"/>
  <c r="I578" i="5"/>
  <c r="I582" i="5"/>
  <c r="I586" i="5"/>
  <c r="I590" i="5"/>
  <c r="I594" i="5"/>
  <c r="I598" i="5"/>
  <c r="I602" i="5"/>
  <c r="I606" i="5"/>
  <c r="I610" i="5"/>
  <c r="I614" i="5"/>
  <c r="I618" i="5"/>
  <c r="I622" i="5"/>
  <c r="I626" i="5"/>
  <c r="I630" i="5"/>
  <c r="I634" i="5"/>
  <c r="I638" i="5"/>
  <c r="I642" i="5"/>
  <c r="I646" i="5"/>
  <c r="I650" i="5"/>
  <c r="I654" i="5"/>
  <c r="I658" i="5"/>
  <c r="I662" i="5"/>
  <c r="I666" i="5"/>
  <c r="I670" i="5"/>
  <c r="I674" i="5"/>
  <c r="I678" i="5"/>
  <c r="I682" i="5"/>
  <c r="I686" i="5"/>
  <c r="I690" i="5"/>
  <c r="I694" i="5"/>
  <c r="I698" i="5"/>
  <c r="I702" i="5"/>
  <c r="I706" i="5"/>
  <c r="I710" i="5"/>
  <c r="I563" i="5"/>
  <c r="I571" i="5"/>
  <c r="I575" i="5"/>
  <c r="I579" i="5"/>
  <c r="I583" i="5"/>
  <c r="I587" i="5"/>
  <c r="I591" i="5"/>
  <c r="I595" i="5"/>
  <c r="I599" i="5"/>
  <c r="I603" i="5"/>
  <c r="I607" i="5"/>
  <c r="I611" i="5"/>
  <c r="I615" i="5"/>
  <c r="I619" i="5"/>
  <c r="I623" i="5"/>
  <c r="I627" i="5"/>
  <c r="I631" i="5"/>
  <c r="I635" i="5"/>
  <c r="I639" i="5"/>
  <c r="I643" i="5"/>
  <c r="I647" i="5"/>
  <c r="I651" i="5"/>
  <c r="I655" i="5"/>
  <c r="I659" i="5"/>
  <c r="I663" i="5"/>
  <c r="I667" i="5"/>
  <c r="I671" i="5"/>
  <c r="I675" i="5"/>
  <c r="I679" i="5"/>
  <c r="I683" i="5"/>
  <c r="I687" i="5"/>
  <c r="I691" i="5"/>
  <c r="I695" i="5"/>
  <c r="I699" i="5"/>
  <c r="I703" i="5"/>
  <c r="B6" i="4" l="1"/>
</calcChain>
</file>

<file path=xl/sharedStrings.xml><?xml version="1.0" encoding="utf-8"?>
<sst xmlns="http://schemas.openxmlformats.org/spreadsheetml/2006/main" count="3092" uniqueCount="891">
  <si>
    <t xml:space="preserve">Waktu </t>
  </si>
  <si>
    <t>SKU</t>
  </si>
  <si>
    <t>Nama Item</t>
  </si>
  <si>
    <t>Nama Barang</t>
  </si>
  <si>
    <t>Jumlah Sekarang</t>
  </si>
  <si>
    <t>Jumlah Pemesanan</t>
  </si>
  <si>
    <t>Jumlah Diterima</t>
  </si>
  <si>
    <t>SSI-D00791015-LL-BWH</t>
  </si>
  <si>
    <t xml:space="preserve">Harga Beli </t>
  </si>
  <si>
    <t>Total</t>
  </si>
  <si>
    <t>Nomer Kwitansi</t>
  </si>
  <si>
    <t>Catatan</t>
  </si>
  <si>
    <t>SSI-D01401071-LL-RED</t>
  </si>
  <si>
    <t>Zalekia Plain Casual Blouse (L,Broken White)</t>
  </si>
  <si>
    <t>SSI-D00791077-MM-BWH</t>
  </si>
  <si>
    <t>Zalekia Plain Casual Blouse (M,Broken White)</t>
  </si>
  <si>
    <t>SSI-D00791091-XL-BWH</t>
  </si>
  <si>
    <t>Zalekia Plain Casual Blouse (XL,Broken White)</t>
  </si>
  <si>
    <t>Zeomila Zipper Casual Blouse (L,Red)</t>
  </si>
  <si>
    <t>SSI-D00864612-LL-NAV</t>
  </si>
  <si>
    <t>Deklia Plain Casual Blouse (L,Navy)</t>
  </si>
  <si>
    <t>SSI-D00864614-XL-NAV</t>
  </si>
  <si>
    <t>Deklia Plain Casual Blouse (XL,Navy)</t>
  </si>
  <si>
    <t>SSI-D00864652-SS-NAV</t>
  </si>
  <si>
    <t>Deklia Plain Casual Blouse (S,Navy)</t>
  </si>
  <si>
    <t>SSI-D00864661-MM-NAV</t>
  </si>
  <si>
    <t>Deklia Plain Casual Blouse (M,Navy)</t>
  </si>
  <si>
    <t>SSI-D01037807-X3-BWH</t>
  </si>
  <si>
    <t>Dellaya Plain Loose Big Blouse (XXXL,Broken White)</t>
  </si>
  <si>
    <t>SSI-D01037812-X3-BLA</t>
  </si>
  <si>
    <t>Dellaya Plain Loose Big Blouse (XXXL,Black)</t>
  </si>
  <si>
    <t>SSI-D01037822-XX-BLA</t>
  </si>
  <si>
    <t>Dellaya Plain Loose Big Blouse (XXL,Black)</t>
  </si>
  <si>
    <t>SSI-D01220307-XL-SAL</t>
  </si>
  <si>
    <t>Devibav Plain Trump Blouse (XL,Salem)</t>
  </si>
  <si>
    <t>SSI-D01220322-MM-YEL</t>
  </si>
  <si>
    <t>Devibav Plain Trump Blouse (M,Yellow)</t>
  </si>
  <si>
    <t>SSI-D01220334-XL-YEL</t>
  </si>
  <si>
    <t>Devibav Plain Trump Blouse (XL,Yellow)</t>
  </si>
  <si>
    <t>SSI-D01220338-XX-SAL</t>
  </si>
  <si>
    <t>Devibav Plain Trump Blouse (XXL,Salem)</t>
  </si>
  <si>
    <t>SSI-D01220346-LL-SAL</t>
  </si>
  <si>
    <t>Devibav Plain Trump Blouse (L,Salem)</t>
  </si>
  <si>
    <t>SSI-D01220349-LL-YEL</t>
  </si>
  <si>
    <t>Devibav Plain Trump Blouse (L,Yellow)</t>
  </si>
  <si>
    <t>SSI-D01220355-XX-YEL</t>
  </si>
  <si>
    <t>Devibav Plain Trump Blouse (XXL,Yellow)</t>
  </si>
  <si>
    <t>SSI-D01220357-SS-YEL</t>
  </si>
  <si>
    <t>Devibav Plain Trump Blouse (S,Yellow)</t>
  </si>
  <si>
    <t>SSI-D01220388-MM-SAL</t>
  </si>
  <si>
    <t>Devibav Plain Trump Blouse (M,Salem)</t>
  </si>
  <si>
    <t>SSI-D01322234-LL-WHI</t>
  </si>
  <si>
    <t>Thafqya Plain Raglan Blouse (L,White)</t>
  </si>
  <si>
    <t>SSI-D01322275-XL-WHI</t>
  </si>
  <si>
    <t>Thafqya Plain Raglan Blouse (XL,White)</t>
  </si>
  <si>
    <t>SSI-D01326201-XL-KHA</t>
  </si>
  <si>
    <t>Siunfhi Ethnic Trump Blouse (XL,Khaki)</t>
  </si>
  <si>
    <t>SSI-D01326205-MM-NAV</t>
  </si>
  <si>
    <t>Siunfhi Ethnic Trump Blouse (M,Navy)</t>
  </si>
  <si>
    <t>SSI-D01326223-MM-KHA</t>
  </si>
  <si>
    <t>Siunfhi Ethnic Trump Blouse (M,Khaki)</t>
  </si>
  <si>
    <t>SSI-D01326286-LL-KHA</t>
  </si>
  <si>
    <t>Siunfhi Ethnic Trump Blouse (L,Khaki)</t>
  </si>
  <si>
    <t>SSI-D01326299-LL-NAV</t>
  </si>
  <si>
    <t>Siunfhi Ethnic Trump Blouse (L,Navy)</t>
  </si>
  <si>
    <t>20180102-69539</t>
  </si>
  <si>
    <t>2018/01/06 terima 47; Masih Menunggu</t>
  </si>
  <si>
    <t>SSI-D01401050-MM-RED</t>
  </si>
  <si>
    <t>Zeomila Zipper Casual Blouse (M,Red)</t>
  </si>
  <si>
    <t>SSI-D01401064-XL-RED</t>
  </si>
  <si>
    <t>Zeomila Zipper Casual Blouse (XL,Red)</t>
  </si>
  <si>
    <t>SSI-D01466013-XX-BLA</t>
  </si>
  <si>
    <t>Salyara Plain Casual Big Blouse (XXL,Black)</t>
  </si>
  <si>
    <t>SSI-D01466064-X3-BLA</t>
  </si>
  <si>
    <t>Salyara Plain Casual Big Blouse (XXXL,Black)</t>
  </si>
  <si>
    <t>20180102-69458</t>
  </si>
  <si>
    <t>2018/01/06 terima 35; Masih menunggu</t>
  </si>
  <si>
    <t>20180102-69088</t>
  </si>
  <si>
    <t>2018/01/06 terima 30; Masih menunggu</t>
  </si>
  <si>
    <t>20171218-52879</t>
  </si>
  <si>
    <t>2017/12/22 terima 12</t>
  </si>
  <si>
    <t>20171215-51963</t>
  </si>
  <si>
    <t>2017/12/18 terima 76; 2017/12/20 terima 82</t>
  </si>
  <si>
    <t>20171215-52086</t>
  </si>
  <si>
    <t>2017/12/18 terima 28</t>
  </si>
  <si>
    <t>20171215-52033</t>
  </si>
  <si>
    <t>2017/12/18 terima 55; 2017/12/20 terima 53</t>
  </si>
  <si>
    <t>20171211-80524</t>
  </si>
  <si>
    <t>2017/12/15 terima 45</t>
  </si>
  <si>
    <t>20171209-40417</t>
  </si>
  <si>
    <t>2017/12/13 terima 43</t>
  </si>
  <si>
    <t>20171125-41118</t>
  </si>
  <si>
    <t>2017/11/29 terima 29</t>
  </si>
  <si>
    <t>20171125-41065</t>
  </si>
  <si>
    <t>2017/11/28 terima 28</t>
  </si>
  <si>
    <t>20171125-41126</t>
  </si>
  <si>
    <t>2017/11/29 terima 30</t>
  </si>
  <si>
    <t>20171121-63197</t>
  </si>
  <si>
    <t>2017/11/24 terima 33</t>
  </si>
  <si>
    <t>20171121-62114</t>
  </si>
  <si>
    <t>2017/11/24 terima 34</t>
  </si>
  <si>
    <t>20171115-52505</t>
  </si>
  <si>
    <t>2017/11/19 terima 41</t>
  </si>
  <si>
    <t>20171115-52471</t>
  </si>
  <si>
    <t>2017/11/17 terima 41</t>
  </si>
  <si>
    <t>20171106-53438</t>
  </si>
  <si>
    <t>2017/11/10 terima 45; 2017/11/12 terima 23</t>
  </si>
  <si>
    <t>20171103-27559</t>
  </si>
  <si>
    <t>2017/11/05 terima 36; 2017/11/08 terima 16</t>
  </si>
  <si>
    <t>Jumlah Keluar</t>
  </si>
  <si>
    <t>Harga Jual</t>
  </si>
  <si>
    <t>20171102-29823</t>
  </si>
  <si>
    <t>2017/11/06 terima 40</t>
  </si>
  <si>
    <t>20171102-29903</t>
  </si>
  <si>
    <t>2017/11/06 terima 48</t>
  </si>
  <si>
    <t>20171102-36271</t>
  </si>
  <si>
    <t>2017/11/04 terima 26</t>
  </si>
  <si>
    <t>Pesanan ID-20180109-853724</t>
  </si>
  <si>
    <t>Pesanan ID-20180108-149680</t>
  </si>
  <si>
    <t>20171102-29675</t>
  </si>
  <si>
    <t>Pesanan ID-20180108-548167</t>
  </si>
  <si>
    <t>2017/11/05 terima 44</t>
  </si>
  <si>
    <t>LAPORAN NILAI BARANG</t>
  </si>
  <si>
    <t>20171102-29856</t>
  </si>
  <si>
    <t>2017/11/06 terima 43</t>
  </si>
  <si>
    <t>Pesanan ID-20180108-901847</t>
  </si>
  <si>
    <t>(Hilang)</t>
  </si>
  <si>
    <t>2017/11/05 terima 24</t>
  </si>
  <si>
    <t>Pesanan ID-20180108-170723</t>
  </si>
  <si>
    <t>20171101-49596</t>
  </si>
  <si>
    <t>2017/11/05 terima 61; 2017/11/08 terima 22</t>
  </si>
  <si>
    <t>20171101-49061</t>
  </si>
  <si>
    <t>2017/11/05 terima 26</t>
  </si>
  <si>
    <t>Pesanan ID-20180108-268141</t>
  </si>
  <si>
    <t>20171101-77541</t>
  </si>
  <si>
    <t>2017/11/05 terima 35</t>
  </si>
  <si>
    <t>Tanggal Cetak</t>
  </si>
  <si>
    <t>Pesanan ID-20180108-750817</t>
  </si>
  <si>
    <t>8 Januari 2018</t>
  </si>
  <si>
    <t>2017/11/04 terima 50</t>
  </si>
  <si>
    <t>Jumlah SKU</t>
  </si>
  <si>
    <t>Pesanan ID-20180108-921818</t>
  </si>
  <si>
    <t>20171101-49764</t>
  </si>
  <si>
    <t>2017/11/03 terima 23</t>
  </si>
  <si>
    <t>Jumlah Total Barang</t>
  </si>
  <si>
    <t>Pesanan ID-20180108-054736</t>
  </si>
  <si>
    <t>Total Nilai</t>
  </si>
  <si>
    <t>2017/11/04 terima 33</t>
  </si>
  <si>
    <t>Pesanan ID-20180108-771439</t>
  </si>
  <si>
    <t>20171101-49201</t>
  </si>
  <si>
    <t>2017/11/03 terima 21</t>
  </si>
  <si>
    <t>Pesanan ID-20180108-514947</t>
  </si>
  <si>
    <t>2017/11/05 terima 32</t>
  </si>
  <si>
    <t>Pesanan ID-20180108-300302</t>
  </si>
  <si>
    <t>20171030-72636</t>
  </si>
  <si>
    <t>2017/11/01 terima 47</t>
  </si>
  <si>
    <t>Pesanan ID-20180108-314485</t>
  </si>
  <si>
    <t>Jumlah</t>
  </si>
  <si>
    <t>Rata-Rata Harga Beli</t>
  </si>
  <si>
    <t>Pesanan ID-20180108-712081</t>
  </si>
  <si>
    <t>20171030-78949</t>
  </si>
  <si>
    <t>2017/11/01 terima 35</t>
  </si>
  <si>
    <t>Pesanan ID-20180108-290736</t>
  </si>
  <si>
    <t>20171030-81599</t>
  </si>
  <si>
    <t>2017/11/01 terima 20</t>
  </si>
  <si>
    <t>20171030-72459</t>
  </si>
  <si>
    <t>2017/11/01 terima 33</t>
  </si>
  <si>
    <t>Pesanan ID-20180108-516025</t>
  </si>
  <si>
    <t>20171030-72207</t>
  </si>
  <si>
    <t>2017/11/01 terima 43</t>
  </si>
  <si>
    <t>Pesanan ID-20180108-232069</t>
  </si>
  <si>
    <t>20171030-72631</t>
  </si>
  <si>
    <t>2017/11/01 terima 48</t>
  </si>
  <si>
    <t>Pesanan ID-20180108-787015</t>
  </si>
  <si>
    <t>2017/11/02 terima 48</t>
  </si>
  <si>
    <t>Pesanan ID-20180108-806361</t>
  </si>
  <si>
    <t>20171030-72380</t>
  </si>
  <si>
    <t>2017/11/03 terima 41</t>
  </si>
  <si>
    <t>Pesanan ID-20180107-158796</t>
  </si>
  <si>
    <t>20171030-81674</t>
  </si>
  <si>
    <t>2017/11/02 terima 50</t>
  </si>
  <si>
    <t>Pesanan ID-20180107-954171</t>
  </si>
  <si>
    <t>20171030-72690</t>
  </si>
  <si>
    <t>2017/11/02 terima 31</t>
  </si>
  <si>
    <t>20171030-73213</t>
  </si>
  <si>
    <t>Pesanan ID-20180107-988936</t>
  </si>
  <si>
    <t>2017/11/03 terima 24</t>
  </si>
  <si>
    <t>Pesanan ID-20180107-824047</t>
  </si>
  <si>
    <t>20171030-72379</t>
  </si>
  <si>
    <t>2017/11/03 terima 42</t>
  </si>
  <si>
    <t>20171021-54469</t>
  </si>
  <si>
    <t>2017/10/24 terima 40</t>
  </si>
  <si>
    <t>Pesanan ID-20180107-224203</t>
  </si>
  <si>
    <t>20171021-55007</t>
  </si>
  <si>
    <t>2017/10/23 terima 23</t>
  </si>
  <si>
    <t>20171021-54404</t>
  </si>
  <si>
    <t>Pesanan ID-20180107-932533</t>
  </si>
  <si>
    <t>2017/10/25 terima 63</t>
  </si>
  <si>
    <t>20171021-54754</t>
  </si>
  <si>
    <t>Pesanan ID-20180107-275815</t>
  </si>
  <si>
    <t>2017/10/23 terima 20</t>
  </si>
  <si>
    <t>Pesanan ID-20180107-792305</t>
  </si>
  <si>
    <t>20171021-54810</t>
  </si>
  <si>
    <t>Pesanan ID-20180107-557472</t>
  </si>
  <si>
    <t>20171014-55723</t>
  </si>
  <si>
    <t>2017/10/16 terima 23</t>
  </si>
  <si>
    <t>Pesanan ID-20180107-654373</t>
  </si>
  <si>
    <t>Pesanan ID-20180107-256771</t>
  </si>
  <si>
    <t>20171014-55661</t>
  </si>
  <si>
    <t>2017/10/16 terima 22</t>
  </si>
  <si>
    <t>20171002-48217</t>
  </si>
  <si>
    <t>2017/10/05 terima 42; 2017/10/08 terima 33</t>
  </si>
  <si>
    <t>20171002-48246</t>
  </si>
  <si>
    <t>Pesanan ID-20180107-267724</t>
  </si>
  <si>
    <t>2017/10/06 terima 61; 2017/10/09 terima 15</t>
  </si>
  <si>
    <t>20170930-55892</t>
  </si>
  <si>
    <t>2017/10/02 terima 37</t>
  </si>
  <si>
    <t>Pesanan ID-20180107-637443</t>
  </si>
  <si>
    <t>20170930-55944</t>
  </si>
  <si>
    <t>2017/10/04 terima 53; 2017/10/06 terima 23</t>
  </si>
  <si>
    <t>Pesanan ID-20180107-394574</t>
  </si>
  <si>
    <t>20170930-56040</t>
  </si>
  <si>
    <t>2017/10/04 terima 23</t>
  </si>
  <si>
    <t>Pesanan ID-20180107-886518</t>
  </si>
  <si>
    <t>20170925-32301</t>
  </si>
  <si>
    <t>2017/09/27 terima 79; 2017/10/01 terima 4</t>
  </si>
  <si>
    <t>Pesanan ID-20180107-248621</t>
  </si>
  <si>
    <t>20170925-70729</t>
  </si>
  <si>
    <t>2017/09/29 terima 27</t>
  </si>
  <si>
    <t>20170925-70655</t>
  </si>
  <si>
    <t>Pesanan ID-20180107-886941</t>
  </si>
  <si>
    <t>2017/09/28 terima 28</t>
  </si>
  <si>
    <t>20170925-32348</t>
  </si>
  <si>
    <t>2017/09/29 terima 82; 2017/10/03 terima 51</t>
  </si>
  <si>
    <t>Pesanan ID-20180107-515949</t>
  </si>
  <si>
    <t>20170923-41259</t>
  </si>
  <si>
    <t>2017/09/25 terima 49</t>
  </si>
  <si>
    <t>20170918-59870</t>
  </si>
  <si>
    <t>2017/09/22 terima 44</t>
  </si>
  <si>
    <t>Pesanan ID-20180107-715783</t>
  </si>
  <si>
    <t>20170916-54398</t>
  </si>
  <si>
    <t>2017/09/20 terima 35</t>
  </si>
  <si>
    <t>Pesanan ID-20180107-487998</t>
  </si>
  <si>
    <t>20170916-54143</t>
  </si>
  <si>
    <t>Pesanan ID-20180106-916346</t>
  </si>
  <si>
    <t>2017/09/19 terima 31</t>
  </si>
  <si>
    <t>20170914-74150</t>
  </si>
  <si>
    <t>2017/09/17 terima 33; 2017/09/20 terima 21</t>
  </si>
  <si>
    <t>20170911-39994</t>
  </si>
  <si>
    <t>2017/09/14 terima 10</t>
  </si>
  <si>
    <t>20170911-39993</t>
  </si>
  <si>
    <t>2017/09/15 terima 14</t>
  </si>
  <si>
    <t>20170911-39990</t>
  </si>
  <si>
    <t>2017/09/15 terima 13</t>
  </si>
  <si>
    <t>20170904-31798</t>
  </si>
  <si>
    <t>2017/09/08 terima 19</t>
  </si>
  <si>
    <t>2017/09/01 terima 27</t>
  </si>
  <si>
    <t>20170823-75140</t>
  </si>
  <si>
    <t>2017/08/26 terima 54</t>
  </si>
  <si>
    <t>20170823-72588</t>
  </si>
  <si>
    <t>2017/08/25 terima 24</t>
  </si>
  <si>
    <t>20170823-72543</t>
  </si>
  <si>
    <t>2017/08/27 terima 47</t>
  </si>
  <si>
    <t>20170823-72448</t>
  </si>
  <si>
    <t>2017/08/27 terima 24</t>
  </si>
  <si>
    <t>2017/08/27 terima 51; 2017/08/29 terima 5</t>
  </si>
  <si>
    <t>20170823-75141</t>
  </si>
  <si>
    <t>2017/08/25 terima 46; 2017/08/27 terima 9</t>
  </si>
  <si>
    <t>20170823-72753</t>
  </si>
  <si>
    <t>2017/08/14 terima 24</t>
  </si>
  <si>
    <t>2017/08/14 terima 36</t>
  </si>
  <si>
    <t>20170807-47194</t>
  </si>
  <si>
    <t>2017/08/11 terima 22</t>
  </si>
  <si>
    <t>20170807-47247</t>
  </si>
  <si>
    <t>2017/08/10 terima 45</t>
  </si>
  <si>
    <t>20170807-47268</t>
  </si>
  <si>
    <t>2017/08/11 terima 44</t>
  </si>
  <si>
    <t>20170803-40409</t>
  </si>
  <si>
    <t>2017/08/05 terima 39</t>
  </si>
  <si>
    <t>20170705-80527</t>
  </si>
  <si>
    <t>2017/07/07 terima 92; 2017/07/10 terima 9</t>
  </si>
  <si>
    <t>20170621-63683</t>
  </si>
  <si>
    <t>2017/06/24 terima 15</t>
  </si>
  <si>
    <t>20170621-63711</t>
  </si>
  <si>
    <t>2017/06/25 terima 18</t>
  </si>
  <si>
    <t>20170616-49542</t>
  </si>
  <si>
    <t>2017/06/18 terima 57; 2017/06/21 terima 12</t>
  </si>
  <si>
    <t>20170609-48272</t>
  </si>
  <si>
    <t>2017/06/13 terima 68; 2017/06/17 terima 17</t>
  </si>
  <si>
    <t>20170607-41048</t>
  </si>
  <si>
    <t>2017/06/10 terima 47; 2017/06/12 terima 105</t>
  </si>
  <si>
    <t>20170530-40064</t>
  </si>
  <si>
    <t>2017/06/02 terima 42</t>
  </si>
  <si>
    <t>20170530-47169</t>
  </si>
  <si>
    <t>2017/06/03 terima 41</t>
  </si>
  <si>
    <t>20170530-40490</t>
  </si>
  <si>
    <t>2017/06/03 terima 42</t>
  </si>
  <si>
    <t>20170529-32863</t>
  </si>
  <si>
    <t>2017/06/01 terima 138</t>
  </si>
  <si>
    <t>20170529-70478</t>
  </si>
  <si>
    <t>2017/05/01 terima 111</t>
  </si>
  <si>
    <t>20170529-70446</t>
  </si>
  <si>
    <t>2017/05/02 terima 12</t>
  </si>
  <si>
    <t>2017/06/01 terima 126</t>
  </si>
  <si>
    <t>20170525-38122</t>
  </si>
  <si>
    <t>2017/05/27 terima 45; 2017/05/29 terima 28</t>
  </si>
  <si>
    <t>20170523-72651</t>
  </si>
  <si>
    <t>2017/05/25 terima 123</t>
  </si>
  <si>
    <t>20170521-48749</t>
  </si>
  <si>
    <t>2017/05/23 terima 123</t>
  </si>
  <si>
    <t>2017/05/25 terima 124</t>
  </si>
  <si>
    <t>20170829-35425</t>
  </si>
  <si>
    <t>2017/05/21 terima 115</t>
  </si>
  <si>
    <t>20170519-94061</t>
  </si>
  <si>
    <t>2017/05/22 terima 64; 2017/05/26 terima 26</t>
  </si>
  <si>
    <t>20170519-47171</t>
  </si>
  <si>
    <t>2017/05/19 terima 145</t>
  </si>
  <si>
    <t>20170518-39164</t>
  </si>
  <si>
    <t>2017/05/21 terima 85; 2017/05/25 terima 56</t>
  </si>
  <si>
    <t>20170517-45556</t>
  </si>
  <si>
    <t>2017/05/19 terima 137</t>
  </si>
  <si>
    <t>20170517-45572</t>
  </si>
  <si>
    <t>2017/05/21 terima 132</t>
  </si>
  <si>
    <t>20170517-45584</t>
  </si>
  <si>
    <t>2017/05/21 terima 137</t>
  </si>
  <si>
    <t>20170517-45595</t>
  </si>
  <si>
    <t>2017/05/20 terima 46</t>
  </si>
  <si>
    <t>20170516-54443</t>
  </si>
  <si>
    <t>2017/05/20 terima 147</t>
  </si>
  <si>
    <t>2017/05/18 terima 124</t>
  </si>
  <si>
    <t>2017/05/18 terima 125</t>
  </si>
  <si>
    <t>20170514-64960</t>
  </si>
  <si>
    <t>2017/05/18 terima 136</t>
  </si>
  <si>
    <t>20170530-13265</t>
  </si>
  <si>
    <t>2017/06/03 terima 57; 2017/06/07 terima 57</t>
  </si>
  <si>
    <t>20170803-40449</t>
  </si>
  <si>
    <t>2017/05/13 terima 114</t>
  </si>
  <si>
    <t>20170512-83329</t>
  </si>
  <si>
    <t>2017/05/15 terima 32</t>
  </si>
  <si>
    <t>20170925-32239</t>
  </si>
  <si>
    <t>2017/09/27 terima 141</t>
  </si>
  <si>
    <t>20170525-77267</t>
  </si>
  <si>
    <t>2017/05/29 terima 135</t>
  </si>
  <si>
    <t>20170511-78054</t>
  </si>
  <si>
    <t>2017/05/15 terima 136</t>
  </si>
  <si>
    <t>20170511-42597</t>
  </si>
  <si>
    <t>2017/05/13 terima 135</t>
  </si>
  <si>
    <t>2017/05/14 terima 14</t>
  </si>
  <si>
    <t>20170607-61746</t>
  </si>
  <si>
    <t>2017/06/09 terima 187</t>
  </si>
  <si>
    <t>20170607-61782</t>
  </si>
  <si>
    <t>2017/06/09 terima 145</t>
  </si>
  <si>
    <t>LAPORAN PENJUALAN</t>
  </si>
  <si>
    <t>Tanggal</t>
  </si>
  <si>
    <t>1 Desember 2017 - 31 Desember 2017</t>
  </si>
  <si>
    <t>Total Omzet</t>
  </si>
  <si>
    <t>Total Laba Kotor</t>
  </si>
  <si>
    <t>Total Penjualan</t>
  </si>
  <si>
    <t>Total Barang</t>
  </si>
  <si>
    <t>ID Pesanan</t>
  </si>
  <si>
    <t>Harga Beli</t>
  </si>
  <si>
    <t>Laba</t>
  </si>
  <si>
    <t>ID-20171130-531154</t>
  </si>
  <si>
    <t>ID-20171201-427584</t>
  </si>
  <si>
    <t>ID-20171201-081971</t>
  </si>
  <si>
    <t>ID-20171201-009890</t>
  </si>
  <si>
    <t>ID-20171201-007229</t>
  </si>
  <si>
    <t/>
  </si>
  <si>
    <t>ID-20171201-033674</t>
  </si>
  <si>
    <t>ID-20171201-188875</t>
  </si>
  <si>
    <t>ID-20171201-997792</t>
  </si>
  <si>
    <t>ID-20171201-040391</t>
  </si>
  <si>
    <t>ID-20171201-370172</t>
  </si>
  <si>
    <t>ID-20171201-007303</t>
  </si>
  <si>
    <t>ID-20171201-295773</t>
  </si>
  <si>
    <t>ID-20171201-446820</t>
  </si>
  <si>
    <t>ID-20171201-349714</t>
  </si>
  <si>
    <t>ID-20171201-514768</t>
  </si>
  <si>
    <t>ID-20171201-763429</t>
  </si>
  <si>
    <t>ID-20171201-078122</t>
  </si>
  <si>
    <t>ID-20171201-036290</t>
  </si>
  <si>
    <t>ID-20171201-299955</t>
  </si>
  <si>
    <t>ID-20171201-293233</t>
  </si>
  <si>
    <t>ID-20171201-666983</t>
  </si>
  <si>
    <t>ID-20171201-558702</t>
  </si>
  <si>
    <t>ID-20171201-001694</t>
  </si>
  <si>
    <t>ID-20171201-261812</t>
  </si>
  <si>
    <t>ID-20171201-991895</t>
  </si>
  <si>
    <t>ID-20171201-829539</t>
  </si>
  <si>
    <t>ID-20171202-893046</t>
  </si>
  <si>
    <t>ID-20171202-750464</t>
  </si>
  <si>
    <t>ID-20171202-814840</t>
  </si>
  <si>
    <t>ID-20171202-104196</t>
  </si>
  <si>
    <t>ID-20171202-772221</t>
  </si>
  <si>
    <t>ID-20171202-840569</t>
  </si>
  <si>
    <t>ID-20171202-330556</t>
  </si>
  <si>
    <t>ID-20171202-231538</t>
  </si>
  <si>
    <t>ID-20171202-079678</t>
  </si>
  <si>
    <t>ID-20171202-742962</t>
  </si>
  <si>
    <t>ID-20171202-114854</t>
  </si>
  <si>
    <t>ID-20171202-824279</t>
  </si>
  <si>
    <t>ID-20171202-524754</t>
  </si>
  <si>
    <t>ID-20171202-647419</t>
  </si>
  <si>
    <t>ID-20171202-375886</t>
  </si>
  <si>
    <t>ID-20171202-843011</t>
  </si>
  <si>
    <t>ID-20171202-028916</t>
  </si>
  <si>
    <t>ID-20171202-510065</t>
  </si>
  <si>
    <t>ID-20171202-733760</t>
  </si>
  <si>
    <t>ID-20171202-686021</t>
  </si>
  <si>
    <t>ID-20171202-683924</t>
  </si>
  <si>
    <t>ID-20171202-887491</t>
  </si>
  <si>
    <t>ID-20171202-250318</t>
  </si>
  <si>
    <t>ID-20171203-697782</t>
  </si>
  <si>
    <t>ID-20171203-676497</t>
  </si>
  <si>
    <t>ID-20171203-222155</t>
  </si>
  <si>
    <t>ID-20171203-756596</t>
  </si>
  <si>
    <t>ID-20171203-241034</t>
  </si>
  <si>
    <t>ID-20171203-178581</t>
  </si>
  <si>
    <t>ID-20171203-755382</t>
  </si>
  <si>
    <t>ID-20171203-587749</t>
  </si>
  <si>
    <t>ID-20171203-233445</t>
  </si>
  <si>
    <t>ID-20171203-806765</t>
  </si>
  <si>
    <t>ID-20171203-043184</t>
  </si>
  <si>
    <t>ID-20171203-613931</t>
  </si>
  <si>
    <t>ID-20171203-710637</t>
  </si>
  <si>
    <t>ID-20171203-332603</t>
  </si>
  <si>
    <t>ID-20171203-579132</t>
  </si>
  <si>
    <t>ID-20171203-201667</t>
  </si>
  <si>
    <t>ID-20171203-552323</t>
  </si>
  <si>
    <t>ID-20171203-094769</t>
  </si>
  <si>
    <t>ID-20171203-359283</t>
  </si>
  <si>
    <t>ID-20171203-167520</t>
  </si>
  <si>
    <t>ID-20171203-772169</t>
  </si>
  <si>
    <t>ID-20171203-549384</t>
  </si>
  <si>
    <t>ID-20171203-874066</t>
  </si>
  <si>
    <t>ID-20171203-964016</t>
  </si>
  <si>
    <t>ID-20171203-459438</t>
  </si>
  <si>
    <t>ID-20171204-267069</t>
  </si>
  <si>
    <t>ID-20171204-369151</t>
  </si>
  <si>
    <t>ID-20171204-778945</t>
  </si>
  <si>
    <t>ID-20171204-848305</t>
  </si>
  <si>
    <t>ID-20171204-483210</t>
  </si>
  <si>
    <t>ID-20171204-092042</t>
  </si>
  <si>
    <t>ID-20171204-853415</t>
  </si>
  <si>
    <t>ID-20171204-766028</t>
  </si>
  <si>
    <t>ID-20171204-567287</t>
  </si>
  <si>
    <t>ID-20171204-286393</t>
  </si>
  <si>
    <t>ID-20171204-447492</t>
  </si>
  <si>
    <t>ID-20171204-688477</t>
  </si>
  <si>
    <t>ID-20171204-357067</t>
  </si>
  <si>
    <t>ID-20171204-658513</t>
  </si>
  <si>
    <t>ID-20171204-023078</t>
  </si>
  <si>
    <t>ID-20171204-599094</t>
  </si>
  <si>
    <t>ID-20171204-217545</t>
  </si>
  <si>
    <t>ID-20171204-203204</t>
  </si>
  <si>
    <t>ID-20171204-236078</t>
  </si>
  <si>
    <t>ID-20171204-366388</t>
  </si>
  <si>
    <t>ID-20171204-430502</t>
  </si>
  <si>
    <t>ID-20171204-377474</t>
  </si>
  <si>
    <t>ID-20171204-582548</t>
  </si>
  <si>
    <t>ID-20171204-191453</t>
  </si>
  <si>
    <t>ID-20171204-661654</t>
  </si>
  <si>
    <t>ID-20171204-357710</t>
  </si>
  <si>
    <t>ID-20171204-557630</t>
  </si>
  <si>
    <t>ID-20171204-597470</t>
  </si>
  <si>
    <t>ID-20171204-238474</t>
  </si>
  <si>
    <t>ID-20171205-094700</t>
  </si>
  <si>
    <t>ID-20171205-044965</t>
  </si>
  <si>
    <t>ID-20171205-587922</t>
  </si>
  <si>
    <t>ID-20171205-214315</t>
  </si>
  <si>
    <t>ID-20171205-667277</t>
  </si>
  <si>
    <t>ID-20171205-572989</t>
  </si>
  <si>
    <t>ID-20171205-795323</t>
  </si>
  <si>
    <t>ID-20171205-876768</t>
  </si>
  <si>
    <t>ID-20171205-488011</t>
  </si>
  <si>
    <t>ID-20171205-004590</t>
  </si>
  <si>
    <t>ID-20171205-458232</t>
  </si>
  <si>
    <t>ID-20171205-126530</t>
  </si>
  <si>
    <t>ID-20171205-387144</t>
  </si>
  <si>
    <t>ID-20171205-959024</t>
  </si>
  <si>
    <t>ID-20171205-140438</t>
  </si>
  <si>
    <t>ID-20171205-569746</t>
  </si>
  <si>
    <t>ID-20171205-814748</t>
  </si>
  <si>
    <t>ID-20171205-723710</t>
  </si>
  <si>
    <t>ID-20171205-897421</t>
  </si>
  <si>
    <t>ID-20171205-990226</t>
  </si>
  <si>
    <t>ID-20171205-799418</t>
  </si>
  <si>
    <t>ID-20171205-024952</t>
  </si>
  <si>
    <t>ID-20171205-375955</t>
  </si>
  <si>
    <t>ID-20171205-820027</t>
  </si>
  <si>
    <t>ID-20171205-584972</t>
  </si>
  <si>
    <t>ID-20171206-130674</t>
  </si>
  <si>
    <t>ID-20171206-883808</t>
  </si>
  <si>
    <t>ID-20171206-934657</t>
  </si>
  <si>
    <t>ID-20171206-877780</t>
  </si>
  <si>
    <t>ID-20171206-904900</t>
  </si>
  <si>
    <t>ID-20171206-990859</t>
  </si>
  <si>
    <t>ID-20171206-845897</t>
  </si>
  <si>
    <t>ID-20171206-100887</t>
  </si>
  <si>
    <t>ID-20171206-752043</t>
  </si>
  <si>
    <t>ID-20171206-890720</t>
  </si>
  <si>
    <t>ID-20171206-877565</t>
  </si>
  <si>
    <t>ID-20171206-414465</t>
  </si>
  <si>
    <t>ID-20171206-040870</t>
  </si>
  <si>
    <t>ID-20171207-374282</t>
  </si>
  <si>
    <t>ID-20171207-154800</t>
  </si>
  <si>
    <t>ID-20171207-083579</t>
  </si>
  <si>
    <t>ID-20171207-252527</t>
  </si>
  <si>
    <t>ID-20171207-363344</t>
  </si>
  <si>
    <t>ID-20171207-121592</t>
  </si>
  <si>
    <t>ID-20171207-213561</t>
  </si>
  <si>
    <t>ID-20171207-489881</t>
  </si>
  <si>
    <t>ID-20171207-363609</t>
  </si>
  <si>
    <t>ID-20171207-371707</t>
  </si>
  <si>
    <t>ID-20171207-658742</t>
  </si>
  <si>
    <t>ID-20171207-845440</t>
  </si>
  <si>
    <t>ID-20171207-049209</t>
  </si>
  <si>
    <t>ID-20171207-966648</t>
  </si>
  <si>
    <t>ID-20171207-736072</t>
  </si>
  <si>
    <t>ID-20171207-021250</t>
  </si>
  <si>
    <t>ID-20171208-568576</t>
  </si>
  <si>
    <t>ID-20171208-626382</t>
  </si>
  <si>
    <t>ID-20171208-684258</t>
  </si>
  <si>
    <t>ID-20171208-746419</t>
  </si>
  <si>
    <t>ID-20171208-672620</t>
  </si>
  <si>
    <t>ID-20171208-686195</t>
  </si>
  <si>
    <t>ID-20171208-730436</t>
  </si>
  <si>
    <t>ID-20171208-900678</t>
  </si>
  <si>
    <t>ID-20171208-606576</t>
  </si>
  <si>
    <t>ID-20171208-527174</t>
  </si>
  <si>
    <t>ID-20171208-928009</t>
  </si>
  <si>
    <t>ID-20171208-871274</t>
  </si>
  <si>
    <t>ID-20171208-608958</t>
  </si>
  <si>
    <t>ID-20171208-679432</t>
  </si>
  <si>
    <t>ID-20171208-101785</t>
  </si>
  <si>
    <t>ID-20171209-683254</t>
  </si>
  <si>
    <t>ID-20171209-342079</t>
  </si>
  <si>
    <t>ID-20171209-963179</t>
  </si>
  <si>
    <t>ID-20171209-415144</t>
  </si>
  <si>
    <t>ID-20171209-549940</t>
  </si>
  <si>
    <t>ID-20171209-414655</t>
  </si>
  <si>
    <t>ID-20171209-470893</t>
  </si>
  <si>
    <t>ID-20171209-366637</t>
  </si>
  <si>
    <t>ID-20171209-117142</t>
  </si>
  <si>
    <t>ID-20171209-694435</t>
  </si>
  <si>
    <t>ID-20171210-211452</t>
  </si>
  <si>
    <t>ID-20171210-223115</t>
  </si>
  <si>
    <t>ID-20171210-211334</t>
  </si>
  <si>
    <t>ID-20171210-623168</t>
  </si>
  <si>
    <t>ID-20171210-706758</t>
  </si>
  <si>
    <t>ID-20171210-998872</t>
  </si>
  <si>
    <t>ID-20171210-242722</t>
  </si>
  <si>
    <t>ID-20171210-263520</t>
  </si>
  <si>
    <t>ID-20171210-225835</t>
  </si>
  <si>
    <t>ID-20171210-519108</t>
  </si>
  <si>
    <t>ID-20171210-400610</t>
  </si>
  <si>
    <t>ID-20171210-207290</t>
  </si>
  <si>
    <t>ID-20171210-679538</t>
  </si>
  <si>
    <t>ID-20171211-859612</t>
  </si>
  <si>
    <t>ID-20171211-308603</t>
  </si>
  <si>
    <t>ID-20171211-049391</t>
  </si>
  <si>
    <t>ID-20171211-320616</t>
  </si>
  <si>
    <t>ID-20171211-562949</t>
  </si>
  <si>
    <t>ID-20171211-775308</t>
  </si>
  <si>
    <t>ID-20171211-441814</t>
  </si>
  <si>
    <t>ID-20171211-810934</t>
  </si>
  <si>
    <t>ID-20171211-773923</t>
  </si>
  <si>
    <t>ID-20171212-476888</t>
  </si>
  <si>
    <t>ID-20171212-709992</t>
  </si>
  <si>
    <t>ID-20171212-901421</t>
  </si>
  <si>
    <t>ID-20171212-266273</t>
  </si>
  <si>
    <t>ID-20171212-343114</t>
  </si>
  <si>
    <t>ID-20171212-150134</t>
  </si>
  <si>
    <t>ID-20171212-151799</t>
  </si>
  <si>
    <t>ID-20171212-879316</t>
  </si>
  <si>
    <t>ID-20171212-921674</t>
  </si>
  <si>
    <t>ID-20171212-941567</t>
  </si>
  <si>
    <t>ID-20171212-433082</t>
  </si>
  <si>
    <t>ID-20171212-002368</t>
  </si>
  <si>
    <t>ID-20171212-982022</t>
  </si>
  <si>
    <t>ID-20171213-254413</t>
  </si>
  <si>
    <t>ID-20171213-360992</t>
  </si>
  <si>
    <t>ID-20171213-233329</t>
  </si>
  <si>
    <t>ID-20171213-326932</t>
  </si>
  <si>
    <t>ID-20171213-043945</t>
  </si>
  <si>
    <t>ID-20171213-381835</t>
  </si>
  <si>
    <t>ID-20171213-208123</t>
  </si>
  <si>
    <t>ID-20171213-419029</t>
  </si>
  <si>
    <t>ID-20171213-330565</t>
  </si>
  <si>
    <t>ID-20171213-345231</t>
  </si>
  <si>
    <t>ID-20171213-884747</t>
  </si>
  <si>
    <t>ID-20171213-229954</t>
  </si>
  <si>
    <t>ID-20171213-173120</t>
  </si>
  <si>
    <t>ID-20171213-634060</t>
  </si>
  <si>
    <t>ID-20171213-766398</t>
  </si>
  <si>
    <t>ID-20171214-335935</t>
  </si>
  <si>
    <t>ID-20171214-340432</t>
  </si>
  <si>
    <t>ID-20171214-612125</t>
  </si>
  <si>
    <t>ID-20171214-146467</t>
  </si>
  <si>
    <t>ID-20171214-231684</t>
  </si>
  <si>
    <t>ID-20171214-516515</t>
  </si>
  <si>
    <t>ID-20171214-291606</t>
  </si>
  <si>
    <t>ID-20171214-127713</t>
  </si>
  <si>
    <t>ID-20171214-791560</t>
  </si>
  <si>
    <t>ID-20171214-238320</t>
  </si>
  <si>
    <t>ID-20171214-546249</t>
  </si>
  <si>
    <t>ID-20171214-576704</t>
  </si>
  <si>
    <t>ID-20171214-246284</t>
  </si>
  <si>
    <t>ID-20171214-322449</t>
  </si>
  <si>
    <t>ID-20171215-958999</t>
  </si>
  <si>
    <t>ID-20171215-520833</t>
  </si>
  <si>
    <t>ID-20171215-405846</t>
  </si>
  <si>
    <t>ID-20171215-499818</t>
  </si>
  <si>
    <t>ID-20171215-005918</t>
  </si>
  <si>
    <t>ID-20171215-708748</t>
  </si>
  <si>
    <t>ID-20171215-003194</t>
  </si>
  <si>
    <t>ID-20171215-498680</t>
  </si>
  <si>
    <t>ID-20171215-897769</t>
  </si>
  <si>
    <t>ID-20171215-798129</t>
  </si>
  <si>
    <t>ID-20171215-651131</t>
  </si>
  <si>
    <t>ID-20171215-038051</t>
  </si>
  <si>
    <t>ID-20171215-993104</t>
  </si>
  <si>
    <t>ID-20171215-256361</t>
  </si>
  <si>
    <t>ID-20171215-081978</t>
  </si>
  <si>
    <t>ID-20171215-071979</t>
  </si>
  <si>
    <t>ID-20171216-173902</t>
  </si>
  <si>
    <t>ID-20171216-310476</t>
  </si>
  <si>
    <t>ID-20171216-168075</t>
  </si>
  <si>
    <t>ID-20171216-098546</t>
  </si>
  <si>
    <t>ID-20171216-529237</t>
  </si>
  <si>
    <t>ID-20171216-141192</t>
  </si>
  <si>
    <t>ID-20171216-904144</t>
  </si>
  <si>
    <t>ID-20171216-375599</t>
  </si>
  <si>
    <t>ID-20171216-851929</t>
  </si>
  <si>
    <t>ID-20171216-723615</t>
  </si>
  <si>
    <t>ID-20171216-545720</t>
  </si>
  <si>
    <t>ID-20171216-305522</t>
  </si>
  <si>
    <t>ID-20171216-607457</t>
  </si>
  <si>
    <t>ID-20171216-794522</t>
  </si>
  <si>
    <t>ID-20171216-158483</t>
  </si>
  <si>
    <t>ID-20171216-918194</t>
  </si>
  <si>
    <t>ID-20171216-329896</t>
  </si>
  <si>
    <t>ID-20171216-824257</t>
  </si>
  <si>
    <t>ID-20171216-684905</t>
  </si>
  <si>
    <t>ID-20171216-722557</t>
  </si>
  <si>
    <t>ID-20171216-309410</t>
  </si>
  <si>
    <t>ID-20171216-711419</t>
  </si>
  <si>
    <t>ID-20171216-720224</t>
  </si>
  <si>
    <t>ID-20171216-240045</t>
  </si>
  <si>
    <t>ID-20171216-974062</t>
  </si>
  <si>
    <t>ID-20171216-174197</t>
  </si>
  <si>
    <t>ID-20171217-167483</t>
  </si>
  <si>
    <t>ID-20171217-480014</t>
  </si>
  <si>
    <t>ID-20171217-885027</t>
  </si>
  <si>
    <t>ID-20171217-819899</t>
  </si>
  <si>
    <t>ID-20171217-361852</t>
  </si>
  <si>
    <t>ID-20171217-463725</t>
  </si>
  <si>
    <t>ID-20171217-479585</t>
  </si>
  <si>
    <t>ID-20171217-327498</t>
  </si>
  <si>
    <t>ID-20171217-942516</t>
  </si>
  <si>
    <t>ID-20171217-010440</t>
  </si>
  <si>
    <t>ID-20171217-374208</t>
  </si>
  <si>
    <t>ID-20171217-599203</t>
  </si>
  <si>
    <t>ID-20171217-819059</t>
  </si>
  <si>
    <t>ID-20171217-042229</t>
  </si>
  <si>
    <t>ID-20171217-488414</t>
  </si>
  <si>
    <t>ID-20171217-811086</t>
  </si>
  <si>
    <t>ID-20171217-643005</t>
  </si>
  <si>
    <t>ID-20171217-648198</t>
  </si>
  <si>
    <t>ID-20171217-255703</t>
  </si>
  <si>
    <t>ID-20171218-987578</t>
  </si>
  <si>
    <t>ID-20171218-760425</t>
  </si>
  <si>
    <t>ID-20171218-641873</t>
  </si>
  <si>
    <t>ID-20171218-867678</t>
  </si>
  <si>
    <t>ID-20171218-494264</t>
  </si>
  <si>
    <t>ID-20171218-501011</t>
  </si>
  <si>
    <t>ID-20171218-939838</t>
  </si>
  <si>
    <t>ID-20171218-003168</t>
  </si>
  <si>
    <t>ID-20171218-178794</t>
  </si>
  <si>
    <t>ID-20171218-458154</t>
  </si>
  <si>
    <t>ID-20171219-877017</t>
  </si>
  <si>
    <t>ID-20171219-006660</t>
  </si>
  <si>
    <t>ID-20171219-820190</t>
  </si>
  <si>
    <t>ID-20171219-407650</t>
  </si>
  <si>
    <t>ID-20171219-991877</t>
  </si>
  <si>
    <t>ID-20171219-660663</t>
  </si>
  <si>
    <t>ID-20171219-325440</t>
  </si>
  <si>
    <t>ID-20171219-541851</t>
  </si>
  <si>
    <t>ID-20171219-728779</t>
  </si>
  <si>
    <t>ID-20171219-616023</t>
  </si>
  <si>
    <t>ID-20171219-018427</t>
  </si>
  <si>
    <t>ID-20171219-756806</t>
  </si>
  <si>
    <t>ID-20171219-545007</t>
  </si>
  <si>
    <t>ID-20171219-954395</t>
  </si>
  <si>
    <t>ID-20171219-108570</t>
  </si>
  <si>
    <t>ID-20171219-002301</t>
  </si>
  <si>
    <t>ID-20171219-712414</t>
  </si>
  <si>
    <t>ID-20171219-149311</t>
  </si>
  <si>
    <t>ID-20171219-609793</t>
  </si>
  <si>
    <t>ID-20171220-958439</t>
  </si>
  <si>
    <t>ID-20171220-008321</t>
  </si>
  <si>
    <t>ID-20171220-308624</t>
  </si>
  <si>
    <t>ID-20171220-645545</t>
  </si>
  <si>
    <t>ID-20171220-883650</t>
  </si>
  <si>
    <t>ID-20171220-117153</t>
  </si>
  <si>
    <t>ID-20171220-398590</t>
  </si>
  <si>
    <t>ID-20171220-618461</t>
  </si>
  <si>
    <t>ID-20171220-176077</t>
  </si>
  <si>
    <t>ID-20171220-259571</t>
  </si>
  <si>
    <t>ID-20171220-474418</t>
  </si>
  <si>
    <t>ID-20171220-821953</t>
  </si>
  <si>
    <t>ID-20171220-471568</t>
  </si>
  <si>
    <t>ID-20171220-834180</t>
  </si>
  <si>
    <t>ID-20171220-592432</t>
  </si>
  <si>
    <t>ID-20171220-375445</t>
  </si>
  <si>
    <t>ID-20171220-078425</t>
  </si>
  <si>
    <t>ID-20171220-047639</t>
  </si>
  <si>
    <t>ID-20171220-815765</t>
  </si>
  <si>
    <t>ID-20171220-490544</t>
  </si>
  <si>
    <t>ID-20171220-099630</t>
  </si>
  <si>
    <t>ID-20171221-968892</t>
  </si>
  <si>
    <t>ID-20171221-401370</t>
  </si>
  <si>
    <t>ID-20171221-127970</t>
  </si>
  <si>
    <t>ID-20171221-438382</t>
  </si>
  <si>
    <t>ID-20171221-556617</t>
  </si>
  <si>
    <t>ID-20171221-489943</t>
  </si>
  <si>
    <t>ID-20171221-591867</t>
  </si>
  <si>
    <t>ID-20171221-416618</t>
  </si>
  <si>
    <t>ID-20171221-862259</t>
  </si>
  <si>
    <t>ID-20171221-778447</t>
  </si>
  <si>
    <t>ID-20171221-341754</t>
  </si>
  <si>
    <t>ID-20171221-434277</t>
  </si>
  <si>
    <t>ID-20171221-982438</t>
  </si>
  <si>
    <t>ID-20171221-224824</t>
  </si>
  <si>
    <t>ID-20171221-887820</t>
  </si>
  <si>
    <t>ID-20171221-947136</t>
  </si>
  <si>
    <t>ID-20171221-884507</t>
  </si>
  <si>
    <t>ID-20171221-276368</t>
  </si>
  <si>
    <t>ID-20171221-247562</t>
  </si>
  <si>
    <t>ID-20171222-485336</t>
  </si>
  <si>
    <t>ID-20171222-395224</t>
  </si>
  <si>
    <t>ID-20171222-281844</t>
  </si>
  <si>
    <t>ID-20171222-892571</t>
  </si>
  <si>
    <t>ID-20171222-146782</t>
  </si>
  <si>
    <t>ID-20171222-926643</t>
  </si>
  <si>
    <t>ID-20171222-230195</t>
  </si>
  <si>
    <t>ID-20171222-982315</t>
  </si>
  <si>
    <t>ID-20171222-201752</t>
  </si>
  <si>
    <t>ID-20171222-786404</t>
  </si>
  <si>
    <t>ID-20171222-727604</t>
  </si>
  <si>
    <t>ID-20171222-248398</t>
  </si>
  <si>
    <t>ID-20171222-676465</t>
  </si>
  <si>
    <t>ID-20171222-840752</t>
  </si>
  <si>
    <t>ID-20171223-782145</t>
  </si>
  <si>
    <t>ID-20171223-409061</t>
  </si>
  <si>
    <t>ID-20171223-391997</t>
  </si>
  <si>
    <t>ID-20171223-996904</t>
  </si>
  <si>
    <t>ID-20171223-446341</t>
  </si>
  <si>
    <t>ID-20171223-547686</t>
  </si>
  <si>
    <t>ID-20171223-143260</t>
  </si>
  <si>
    <t>ID-20171223-956962</t>
  </si>
  <si>
    <t>ID-20171223-062031</t>
  </si>
  <si>
    <t>ID-20171223-184552</t>
  </si>
  <si>
    <t>ID-20171224-043402</t>
  </si>
  <si>
    <t>ID-20171224-728816</t>
  </si>
  <si>
    <t>ID-20171224-005451</t>
  </si>
  <si>
    <t>ID-20171224-863768</t>
  </si>
  <si>
    <t>ID-20171224-968740</t>
  </si>
  <si>
    <t>ID-20171224-046604</t>
  </si>
  <si>
    <t>ID-20171224-075738</t>
  </si>
  <si>
    <t>ID-20171224-713961</t>
  </si>
  <si>
    <t>ID-20171225-907652</t>
  </si>
  <si>
    <t>ID-20171225-810776</t>
  </si>
  <si>
    <t>ID-20171225-553084</t>
  </si>
  <si>
    <t>ID-20171225-179645</t>
  </si>
  <si>
    <t>ID-20171225-815256</t>
  </si>
  <si>
    <t>ID-20171225-777359</t>
  </si>
  <si>
    <t>ID-20171225-244370</t>
  </si>
  <si>
    <t>ID-20171225-088536</t>
  </si>
  <si>
    <t>ID-20171226-449515</t>
  </si>
  <si>
    <t>ID-20171226-166459</t>
  </si>
  <si>
    <t>ID-20171226-859882</t>
  </si>
  <si>
    <t>ID-20171226-006463</t>
  </si>
  <si>
    <t>ID-20171226-038149</t>
  </si>
  <si>
    <t>ID-20171226-264782</t>
  </si>
  <si>
    <t>ID-20171226-909856</t>
  </si>
  <si>
    <t>ID-20171226-050435</t>
  </si>
  <si>
    <t>ID-20171226-543988</t>
  </si>
  <si>
    <t>ID-20171226-179931</t>
  </si>
  <si>
    <t>ID-20171226-006107</t>
  </si>
  <si>
    <t>ID-20171226-628664</t>
  </si>
  <si>
    <t>ID-20171226-857821</t>
  </si>
  <si>
    <t>ID-20171226-438688</t>
  </si>
  <si>
    <t>ID-20171226-995674</t>
  </si>
  <si>
    <t>ID-20171226-976089</t>
  </si>
  <si>
    <t>ID-20171226-041732</t>
  </si>
  <si>
    <t>ID-20171226-533042</t>
  </si>
  <si>
    <t>ID-20171226-136514</t>
  </si>
  <si>
    <t>ID-20171227-966441</t>
  </si>
  <si>
    <t>ID-20171227-039776</t>
  </si>
  <si>
    <t>ID-20171227-267573</t>
  </si>
  <si>
    <t>ID-20171227-201193</t>
  </si>
  <si>
    <t>ID-20171227-415022</t>
  </si>
  <si>
    <t>ID-20171227-917661</t>
  </si>
  <si>
    <t>ID-20171227-581434</t>
  </si>
  <si>
    <t>ID-20171227-319695</t>
  </si>
  <si>
    <t>ID-20171227-781358</t>
  </si>
  <si>
    <t>ID-20171227-509711</t>
  </si>
  <si>
    <t>ID-20171227-889623</t>
  </si>
  <si>
    <t>ID-20171227-568623</t>
  </si>
  <si>
    <t>ID-20171227-337664</t>
  </si>
  <si>
    <t>ID-20171227-565202</t>
  </si>
  <si>
    <t>ID-20171227-741708</t>
  </si>
  <si>
    <t>ID-20171227-138713</t>
  </si>
  <si>
    <t>ID-20171227-168117</t>
  </si>
  <si>
    <t>ID-20171227-392944</t>
  </si>
  <si>
    <t>ID-20171227-624319</t>
  </si>
  <si>
    <t>ID-20171227-631584</t>
  </si>
  <si>
    <t>ID-20171227-998030</t>
  </si>
  <si>
    <t>ID-20171227-439107</t>
  </si>
  <si>
    <t>ID-20171228-530021</t>
  </si>
  <si>
    <t>ID-20171228-918646</t>
  </si>
  <si>
    <t>ID-20171228-568679</t>
  </si>
  <si>
    <t>ID-20171228-276067</t>
  </si>
  <si>
    <t>ID-20171228-831711</t>
  </si>
  <si>
    <t>ID-20171228-174529</t>
  </si>
  <si>
    <t>ID-20171228-682394</t>
  </si>
  <si>
    <t>ID-20171228-306070</t>
  </si>
  <si>
    <t>ID-20171228-753766</t>
  </si>
  <si>
    <t>ID-20171228-102980</t>
  </si>
  <si>
    <t>ID-20171228-689756</t>
  </si>
  <si>
    <t>ID-20171228-211792</t>
  </si>
  <si>
    <t>ID-20171228-080985</t>
  </si>
  <si>
    <t>ID-20171228-721965</t>
  </si>
  <si>
    <t>ID-20171228-683238</t>
  </si>
  <si>
    <t>ID-20171228-201131</t>
  </si>
  <si>
    <t>ID-20171228-995128</t>
  </si>
  <si>
    <t>ID-20171228-547646</t>
  </si>
  <si>
    <t>ID-20171228-015405</t>
  </si>
  <si>
    <t>ID-20171228-671713</t>
  </si>
  <si>
    <t>ID-20171228-246452</t>
  </si>
  <si>
    <t>ID-20171228-967639</t>
  </si>
  <si>
    <t>ID-20171228-350691</t>
  </si>
  <si>
    <t>ID-20171228-357330</t>
  </si>
  <si>
    <t>ID-20171228-472764</t>
  </si>
  <si>
    <t>ID-20171229-825135</t>
  </si>
  <si>
    <t>ID-20171229-257994</t>
  </si>
  <si>
    <t>ID-20171229-964545</t>
  </si>
  <si>
    <t>ID-20171229-303232</t>
  </si>
  <si>
    <t>ID-20171229-798906</t>
  </si>
  <si>
    <t>ID-20171229-964982</t>
  </si>
  <si>
    <t>ID-20171229-298712</t>
  </si>
  <si>
    <t>ID-20171229-190670</t>
  </si>
  <si>
    <t>ID-20171229-837990</t>
  </si>
  <si>
    <t>ID-20171229-906821</t>
  </si>
  <si>
    <t>ID-20171229-113056</t>
  </si>
  <si>
    <t>ID-20171229-407492</t>
  </si>
  <si>
    <t>ID-20171229-276744</t>
  </si>
  <si>
    <t>ID-20171229-347817</t>
  </si>
  <si>
    <t>ID-20171229-364783</t>
  </si>
  <si>
    <t>ID-20171230-241612</t>
  </si>
  <si>
    <t>ID-20171230-300531</t>
  </si>
  <si>
    <t>ID-20171230-694816</t>
  </si>
  <si>
    <t>ID-20171230-254691</t>
  </si>
  <si>
    <t>ID-20171230-900829</t>
  </si>
  <si>
    <t>ID-20171230-346227</t>
  </si>
  <si>
    <t>ID-20171230-181450</t>
  </si>
  <si>
    <t>ID-20171230-186933</t>
  </si>
  <si>
    <t>ID-20171230-661479</t>
  </si>
  <si>
    <t>ID-20171230-238986</t>
  </si>
  <si>
    <t>ID-20171230-825401</t>
  </si>
  <si>
    <t>ID-20171230-924238</t>
  </si>
  <si>
    <t>ID-20171230-259265</t>
  </si>
  <si>
    <t>ID-20171230-670555</t>
  </si>
  <si>
    <t>ID-20171230-748834</t>
  </si>
  <si>
    <t>ID-20171231-005151</t>
  </si>
  <si>
    <t>ID-20171231-900572</t>
  </si>
  <si>
    <t>ID-20171231-881434</t>
  </si>
  <si>
    <t>ID-20171231-680516</t>
  </si>
  <si>
    <t>ID-20171231-118186</t>
  </si>
  <si>
    <t>ID-20171231-667277</t>
  </si>
  <si>
    <t>ID-20171231-832550</t>
  </si>
  <si>
    <t>ID-20171231-936999</t>
  </si>
  <si>
    <t>ID-20171231-978089</t>
  </si>
  <si>
    <t>ID-20171231-444754</t>
  </si>
  <si>
    <t>ID-20171231-658483</t>
  </si>
  <si>
    <t>ID-20171231-362544</t>
  </si>
  <si>
    <t>ID-20171231-422476</t>
  </si>
  <si>
    <t>ID-20171231-816823</t>
  </si>
  <si>
    <t>ID-20171231-561008</t>
  </si>
  <si>
    <t>ID-20171231-693222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</si>
</sst>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 h:mm"/>
    <numFmt numFmtId="165" formatCode="[$Rp]#,##0"/>
    <numFmt numFmtId="166" formatCode="yyyy/m/d\ h:mm"/>
    <numFmt numFmtId="167" formatCode="yyyy\-mm\-dd\ h:mm:ss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0" fontId="2" fillId="0" borderId="0" xfId="0" applyFont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/>
    <xf numFmtId="165" fontId="2" fillId="2" borderId="0" xfId="0" applyNumberFormat="1" applyFont="1" applyFill="1" applyAlignment="1"/>
    <xf numFmtId="166" fontId="2" fillId="0" borderId="0" xfId="0" applyNumberFormat="1" applyFont="1" applyAlignment="1"/>
    <xf numFmtId="165" fontId="2" fillId="0" borderId="0" xfId="0" applyNumberFormat="1" applyFont="1" applyAlignment="1"/>
    <xf numFmtId="164" fontId="2" fillId="0" borderId="0" xfId="0" applyNumberFormat="1" applyFont="1" applyAlignment="1"/>
    <xf numFmtId="167" fontId="2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2" fillId="0" borderId="0" xfId="0" applyNumberFormat="1" applyFont="1" applyAlignment="1">
      <alignment horizontal="left" vertical="center" wrapText="1"/>
    </xf>
    <xf numFmtId="165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C43"/>
  <sheetViews>
    <sheetView workbookViewId="0"/>
  </sheetViews>
  <sheetFormatPr defaultColWidth="14.42578125" defaultRowHeight="15.75" customHeight="1" x14ac:dyDescent="0.2"/>
  <cols>
    <col min="1" max="1" width="24" customWidth="1"/>
    <col min="2" max="2" width="63.140625" customWidth="1"/>
    <col min="3" max="3" width="18.7109375" customWidth="1"/>
  </cols>
  <sheetData>
    <row r="1" spans="1:3" ht="15.75" customHeight="1" x14ac:dyDescent="0.2">
      <c r="A1" s="1" t="s">
        <v>1</v>
      </c>
      <c r="B1" s="1" t="s">
        <v>2</v>
      </c>
      <c r="C1" s="1" t="s">
        <v>4</v>
      </c>
    </row>
    <row r="2" spans="1:3" ht="15.75" customHeight="1" x14ac:dyDescent="0.2">
      <c r="A2" s="3" t="s">
        <v>7</v>
      </c>
      <c r="B2" s="3" t="s">
        <v>13</v>
      </c>
      <c r="C2" s="3">
        <v>154</v>
      </c>
    </row>
    <row r="3" spans="1:3" ht="15.75" customHeight="1" x14ac:dyDescent="0.2">
      <c r="A3" s="3" t="s">
        <v>14</v>
      </c>
      <c r="B3" s="3" t="s">
        <v>15</v>
      </c>
      <c r="C3" s="3">
        <v>138</v>
      </c>
    </row>
    <row r="4" spans="1:3" ht="15.75" customHeight="1" x14ac:dyDescent="0.2">
      <c r="A4" s="3" t="s">
        <v>16</v>
      </c>
      <c r="B4" s="3" t="s">
        <v>17</v>
      </c>
      <c r="C4" s="3">
        <v>137</v>
      </c>
    </row>
    <row r="5" spans="1:3" ht="15.75" customHeight="1" x14ac:dyDescent="0.2">
      <c r="A5" s="3" t="s">
        <v>19</v>
      </c>
      <c r="B5" s="3" t="s">
        <v>20</v>
      </c>
      <c r="C5" s="3">
        <v>8</v>
      </c>
    </row>
    <row r="6" spans="1:3" ht="15.75" customHeight="1" x14ac:dyDescent="0.2">
      <c r="A6" s="3" t="s">
        <v>21</v>
      </c>
      <c r="B6" s="3" t="s">
        <v>22</v>
      </c>
      <c r="C6" s="3">
        <v>97</v>
      </c>
    </row>
    <row r="7" spans="1:3" ht="15.75" customHeight="1" x14ac:dyDescent="0.2">
      <c r="A7" s="3" t="s">
        <v>23</v>
      </c>
      <c r="B7" s="3" t="s">
        <v>24</v>
      </c>
      <c r="C7" s="3">
        <v>2</v>
      </c>
    </row>
    <row r="8" spans="1:3" ht="15.75" customHeight="1" x14ac:dyDescent="0.2">
      <c r="A8" s="3" t="s">
        <v>25</v>
      </c>
      <c r="B8" s="3" t="s">
        <v>26</v>
      </c>
      <c r="C8" s="3">
        <v>13</v>
      </c>
    </row>
    <row r="9" spans="1:3" ht="15.75" customHeight="1" x14ac:dyDescent="0.2">
      <c r="A9" s="3" t="s">
        <v>27</v>
      </c>
      <c r="B9" s="3" t="s">
        <v>28</v>
      </c>
      <c r="C9" s="3">
        <v>74</v>
      </c>
    </row>
    <row r="10" spans="1:3" ht="15.75" customHeight="1" x14ac:dyDescent="0.2">
      <c r="A10" s="3" t="s">
        <v>29</v>
      </c>
      <c r="B10" s="3" t="s">
        <v>30</v>
      </c>
      <c r="C10" s="3">
        <v>54</v>
      </c>
    </row>
    <row r="11" spans="1:3" ht="15.75" customHeight="1" x14ac:dyDescent="0.2">
      <c r="A11" s="3" t="s">
        <v>31</v>
      </c>
      <c r="B11" s="3" t="s">
        <v>32</v>
      </c>
      <c r="C11" s="3">
        <v>8</v>
      </c>
    </row>
    <row r="12" spans="1:3" ht="15.75" customHeight="1" x14ac:dyDescent="0.2">
      <c r="A12" s="3" t="s">
        <v>33</v>
      </c>
      <c r="B12" s="3" t="s">
        <v>34</v>
      </c>
      <c r="C12" s="3">
        <v>182</v>
      </c>
    </row>
    <row r="13" spans="1:3" ht="15.75" customHeight="1" x14ac:dyDescent="0.2">
      <c r="A13" s="3" t="s">
        <v>35</v>
      </c>
      <c r="B13" s="3" t="s">
        <v>36</v>
      </c>
      <c r="C13" s="3">
        <v>121</v>
      </c>
    </row>
    <row r="14" spans="1:3" ht="15.75" customHeight="1" x14ac:dyDescent="0.2">
      <c r="A14" s="3" t="s">
        <v>37</v>
      </c>
      <c r="B14" s="3" t="s">
        <v>38</v>
      </c>
      <c r="C14" s="3">
        <v>110</v>
      </c>
    </row>
    <row r="15" spans="1:3" ht="15.75" customHeight="1" x14ac:dyDescent="0.2">
      <c r="A15" s="3" t="s">
        <v>39</v>
      </c>
      <c r="B15" s="3" t="s">
        <v>40</v>
      </c>
      <c r="C15" s="3">
        <v>65</v>
      </c>
    </row>
    <row r="16" spans="1:3" ht="15.75" customHeight="1" x14ac:dyDescent="0.2">
      <c r="A16" s="3" t="s">
        <v>41</v>
      </c>
      <c r="B16" s="3" t="s">
        <v>42</v>
      </c>
      <c r="C16" s="3">
        <v>151</v>
      </c>
    </row>
    <row r="17" spans="1:3" ht="15.75" customHeight="1" x14ac:dyDescent="0.2">
      <c r="A17" s="3" t="s">
        <v>43</v>
      </c>
      <c r="B17" s="3" t="s">
        <v>44</v>
      </c>
      <c r="C17" s="3">
        <v>101</v>
      </c>
    </row>
    <row r="18" spans="1:3" ht="15.75" customHeight="1" x14ac:dyDescent="0.2">
      <c r="A18" s="3" t="s">
        <v>45</v>
      </c>
      <c r="B18" s="3" t="s">
        <v>46</v>
      </c>
      <c r="C18" s="3">
        <v>140</v>
      </c>
    </row>
    <row r="19" spans="1:3" ht="15.75" customHeight="1" x14ac:dyDescent="0.2">
      <c r="A19" s="3" t="s">
        <v>47</v>
      </c>
      <c r="B19" s="3" t="s">
        <v>48</v>
      </c>
      <c r="C19" s="3">
        <v>74</v>
      </c>
    </row>
    <row r="20" spans="1:3" ht="15.75" customHeight="1" x14ac:dyDescent="0.2">
      <c r="A20" s="3" t="s">
        <v>49</v>
      </c>
      <c r="B20" s="3" t="s">
        <v>50</v>
      </c>
      <c r="C20" s="3">
        <v>216</v>
      </c>
    </row>
    <row r="21" spans="1:3" ht="15.75" customHeight="1" x14ac:dyDescent="0.2">
      <c r="A21" s="3" t="s">
        <v>51</v>
      </c>
      <c r="B21" s="3" t="s">
        <v>52</v>
      </c>
      <c r="C21" s="3">
        <v>105</v>
      </c>
    </row>
    <row r="22" spans="1:3" ht="15.75" customHeight="1" x14ac:dyDescent="0.2">
      <c r="A22" s="3" t="s">
        <v>53</v>
      </c>
      <c r="B22" s="3" t="s">
        <v>54</v>
      </c>
      <c r="C22" s="3">
        <v>116</v>
      </c>
    </row>
    <row r="23" spans="1:3" ht="15.75" customHeight="1" x14ac:dyDescent="0.2">
      <c r="A23" s="3" t="s">
        <v>55</v>
      </c>
      <c r="B23" s="3" t="s">
        <v>56</v>
      </c>
      <c r="C23" s="3">
        <v>186</v>
      </c>
    </row>
    <row r="24" spans="1:3" ht="12.75" x14ac:dyDescent="0.2">
      <c r="A24" s="3" t="s">
        <v>57</v>
      </c>
      <c r="B24" s="3" t="s">
        <v>58</v>
      </c>
      <c r="C24" s="3">
        <v>143</v>
      </c>
    </row>
    <row r="25" spans="1:3" ht="12.75" x14ac:dyDescent="0.2">
      <c r="A25" s="3" t="s">
        <v>59</v>
      </c>
      <c r="B25" s="3" t="s">
        <v>60</v>
      </c>
      <c r="C25" s="3">
        <v>209</v>
      </c>
    </row>
    <row r="26" spans="1:3" ht="12.75" x14ac:dyDescent="0.2">
      <c r="A26" s="3" t="s">
        <v>61</v>
      </c>
      <c r="B26" s="3" t="s">
        <v>62</v>
      </c>
      <c r="C26" s="3">
        <v>210</v>
      </c>
    </row>
    <row r="27" spans="1:3" ht="12.75" x14ac:dyDescent="0.2">
      <c r="A27" s="3" t="s">
        <v>63</v>
      </c>
      <c r="B27" s="3" t="s">
        <v>64</v>
      </c>
      <c r="C27" s="3">
        <v>127</v>
      </c>
    </row>
    <row r="28" spans="1:3" ht="12.75" x14ac:dyDescent="0.2">
      <c r="A28" s="3" t="s">
        <v>67</v>
      </c>
      <c r="B28" s="3" t="s">
        <v>68</v>
      </c>
      <c r="C28" s="3">
        <v>73</v>
      </c>
    </row>
    <row r="29" spans="1:3" ht="12.75" x14ac:dyDescent="0.2">
      <c r="A29" s="3" t="s">
        <v>69</v>
      </c>
      <c r="B29" s="3" t="s">
        <v>70</v>
      </c>
      <c r="C29" s="3">
        <v>44</v>
      </c>
    </row>
    <row r="30" spans="1:3" ht="12.75" x14ac:dyDescent="0.2">
      <c r="A30" s="3" t="s">
        <v>12</v>
      </c>
      <c r="B30" s="3" t="s">
        <v>18</v>
      </c>
      <c r="C30" s="3">
        <v>76</v>
      </c>
    </row>
    <row r="31" spans="1:3" ht="12.75" x14ac:dyDescent="0.2">
      <c r="A31" s="3" t="s">
        <v>71</v>
      </c>
      <c r="B31" s="3" t="s">
        <v>72</v>
      </c>
      <c r="C31" s="3">
        <v>77</v>
      </c>
    </row>
    <row r="32" spans="1:3" ht="12.75" x14ac:dyDescent="0.2">
      <c r="A32" s="3" t="s">
        <v>73</v>
      </c>
      <c r="B32" s="3" t="s">
        <v>74</v>
      </c>
      <c r="C32" s="3">
        <v>52</v>
      </c>
    </row>
    <row r="33" spans="1:3" ht="12.75" x14ac:dyDescent="0.2">
      <c r="A33" s="3"/>
      <c r="B33" s="3"/>
      <c r="C33" s="3"/>
    </row>
    <row r="34" spans="1:3" ht="12.75" x14ac:dyDescent="0.2">
      <c r="A34" s="3"/>
      <c r="B34" s="3"/>
      <c r="C34" s="3"/>
    </row>
    <row r="35" spans="1:3" ht="12.75" x14ac:dyDescent="0.2">
      <c r="A35" s="3"/>
      <c r="B35" s="3"/>
      <c r="C35" s="3"/>
    </row>
    <row r="36" spans="1:3" ht="12.75" x14ac:dyDescent="0.2">
      <c r="A36" s="3"/>
      <c r="B36" s="3"/>
      <c r="C36" s="3"/>
    </row>
    <row r="37" spans="1:3" ht="12.75" x14ac:dyDescent="0.2">
      <c r="A37" s="3"/>
      <c r="B37" s="3"/>
      <c r="C37" s="3"/>
    </row>
    <row r="38" spans="1:3" ht="12.75" x14ac:dyDescent="0.2">
      <c r="A38" s="3"/>
      <c r="B38" s="3"/>
      <c r="C38" s="3"/>
    </row>
    <row r="39" spans="1:3" ht="12.75" x14ac:dyDescent="0.2">
      <c r="A39" s="3"/>
      <c r="B39" s="3"/>
      <c r="C39" s="3"/>
    </row>
    <row r="40" spans="1:3" ht="12.75" x14ac:dyDescent="0.2">
      <c r="A40" s="3"/>
      <c r="B40" s="3"/>
      <c r="C40" s="3"/>
    </row>
    <row r="41" spans="1:3" ht="12.75" x14ac:dyDescent="0.2">
      <c r="A41" s="3"/>
      <c r="B41" s="3"/>
      <c r="C41" s="3"/>
    </row>
    <row r="42" spans="1:3" ht="12.75" x14ac:dyDescent="0.2">
      <c r="A42" s="3"/>
      <c r="B42" s="3"/>
      <c r="C42" s="3"/>
    </row>
    <row r="43" spans="1:3" ht="12.75" x14ac:dyDescent="0.2">
      <c r="A43" s="3"/>
      <c r="B43" s="3"/>
      <c r="C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I67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7.5703125" customWidth="1"/>
    <col min="2" max="2" width="24.140625" customWidth="1"/>
    <col min="3" max="3" width="45.140625" customWidth="1"/>
    <col min="4" max="4" width="21.28515625" customWidth="1"/>
    <col min="5" max="5" width="18.42578125" customWidth="1"/>
    <col min="8" max="8" width="18" customWidth="1"/>
    <col min="9" max="9" width="38.28515625" customWidth="1"/>
  </cols>
  <sheetData>
    <row r="1" spans="1:9" ht="15.75" customHeight="1" x14ac:dyDescent="0.2">
      <c r="A1" s="1" t="s">
        <v>0</v>
      </c>
      <c r="B1" s="1" t="s">
        <v>1</v>
      </c>
      <c r="C1" s="1" t="s">
        <v>3</v>
      </c>
      <c r="D1" s="1" t="s">
        <v>5</v>
      </c>
      <c r="E1" s="2" t="s">
        <v>6</v>
      </c>
      <c r="F1" s="2" t="s">
        <v>8</v>
      </c>
      <c r="G1" s="2" t="s">
        <v>9</v>
      </c>
      <c r="H1" s="1" t="s">
        <v>10</v>
      </c>
      <c r="I1" s="3" t="s">
        <v>11</v>
      </c>
    </row>
    <row r="2" spans="1:9" ht="15.75" customHeight="1" x14ac:dyDescent="0.2">
      <c r="A2" s="4">
        <v>43102.472222222219</v>
      </c>
      <c r="B2" s="5" t="s">
        <v>12</v>
      </c>
      <c r="C2" s="6" t="s">
        <v>18</v>
      </c>
      <c r="D2" s="5">
        <v>62</v>
      </c>
      <c r="E2" s="5">
        <v>47</v>
      </c>
      <c r="F2" s="7">
        <v>74000</v>
      </c>
      <c r="G2" s="7">
        <f t="shared" ref="G2:G123" si="0">F2*D2</f>
        <v>4588000</v>
      </c>
      <c r="H2" s="5" t="s">
        <v>65</v>
      </c>
      <c r="I2" s="5" t="s">
        <v>66</v>
      </c>
    </row>
    <row r="3" spans="1:9" ht="15.75" customHeight="1" x14ac:dyDescent="0.2">
      <c r="A3" s="4">
        <v>43102.300694444442</v>
      </c>
      <c r="B3" s="5" t="s">
        <v>69</v>
      </c>
      <c r="C3" s="6" t="s">
        <v>70</v>
      </c>
      <c r="D3" s="5">
        <v>63</v>
      </c>
      <c r="E3" s="5">
        <v>35</v>
      </c>
      <c r="F3" s="7">
        <v>61000</v>
      </c>
      <c r="G3" s="7">
        <f t="shared" si="0"/>
        <v>3843000</v>
      </c>
      <c r="H3" s="5" t="s">
        <v>75</v>
      </c>
      <c r="I3" s="5" t="s">
        <v>76</v>
      </c>
    </row>
    <row r="4" spans="1:9" ht="15.75" customHeight="1" x14ac:dyDescent="0.2">
      <c r="A4" s="4">
        <v>43102.240277777775</v>
      </c>
      <c r="B4" s="5" t="s">
        <v>67</v>
      </c>
      <c r="C4" s="6" t="s">
        <v>68</v>
      </c>
      <c r="D4" s="5">
        <v>54</v>
      </c>
      <c r="E4" s="5">
        <v>30</v>
      </c>
      <c r="F4" s="7">
        <v>67000</v>
      </c>
      <c r="G4" s="7">
        <f t="shared" si="0"/>
        <v>3618000</v>
      </c>
      <c r="H4" s="5" t="s">
        <v>77</v>
      </c>
      <c r="I4" s="5" t="s">
        <v>78</v>
      </c>
    </row>
    <row r="5" spans="1:9" ht="15.75" customHeight="1" x14ac:dyDescent="0.2">
      <c r="A5" s="8">
        <v>43087.084722222222</v>
      </c>
      <c r="B5" s="3" t="s">
        <v>29</v>
      </c>
      <c r="C5" t="s">
        <v>30</v>
      </c>
      <c r="D5" s="3">
        <v>12</v>
      </c>
      <c r="E5" s="3">
        <v>12</v>
      </c>
      <c r="F5" s="9">
        <v>72000</v>
      </c>
      <c r="G5" s="9">
        <f t="shared" si="0"/>
        <v>864000</v>
      </c>
      <c r="H5" s="3" t="s">
        <v>79</v>
      </c>
      <c r="I5" t="s">
        <v>80</v>
      </c>
    </row>
    <row r="6" spans="1:9" ht="15.75" customHeight="1" x14ac:dyDescent="0.2">
      <c r="A6" s="8">
        <v>43084.261111111111</v>
      </c>
      <c r="B6" s="3" t="s">
        <v>21</v>
      </c>
      <c r="C6" t="s">
        <v>22</v>
      </c>
      <c r="D6" s="3">
        <v>158</v>
      </c>
      <c r="E6" s="3">
        <v>158</v>
      </c>
      <c r="F6" s="9">
        <v>66000</v>
      </c>
      <c r="G6" s="9">
        <f t="shared" si="0"/>
        <v>10428000</v>
      </c>
      <c r="H6" s="3" t="s">
        <v>81</v>
      </c>
      <c r="I6" s="3" t="s">
        <v>82</v>
      </c>
    </row>
    <row r="7" spans="1:9" ht="15.75" customHeight="1" x14ac:dyDescent="0.2">
      <c r="A7" s="8">
        <v>43084.074999999997</v>
      </c>
      <c r="B7" s="3" t="s">
        <v>23</v>
      </c>
      <c r="C7" t="s">
        <v>24</v>
      </c>
      <c r="D7" s="3">
        <v>28</v>
      </c>
      <c r="E7" s="3">
        <v>28</v>
      </c>
      <c r="F7" s="9">
        <v>63000</v>
      </c>
      <c r="G7" s="9">
        <f t="shared" si="0"/>
        <v>1764000</v>
      </c>
      <c r="H7" s="3" t="s">
        <v>83</v>
      </c>
      <c r="I7" t="s">
        <v>84</v>
      </c>
    </row>
    <row r="8" spans="1:9" ht="15.75" customHeight="1" x14ac:dyDescent="0.2">
      <c r="A8" s="8">
        <v>43084.011111111111</v>
      </c>
      <c r="B8" s="3" t="s">
        <v>25</v>
      </c>
      <c r="C8" t="s">
        <v>26</v>
      </c>
      <c r="D8" s="3">
        <v>108</v>
      </c>
      <c r="E8" s="3">
        <v>108</v>
      </c>
      <c r="F8" s="9">
        <v>76000</v>
      </c>
      <c r="G8" s="9">
        <f t="shared" si="0"/>
        <v>8208000</v>
      </c>
      <c r="H8" s="3" t="s">
        <v>85</v>
      </c>
      <c r="I8" s="3" t="s">
        <v>86</v>
      </c>
    </row>
    <row r="9" spans="1:9" ht="15.75" customHeight="1" x14ac:dyDescent="0.2">
      <c r="A9" s="8">
        <v>43080.55972222222</v>
      </c>
      <c r="B9" s="3" t="s">
        <v>53</v>
      </c>
      <c r="C9" t="s">
        <v>54</v>
      </c>
      <c r="D9" s="3">
        <v>45</v>
      </c>
      <c r="E9" s="3">
        <v>45</v>
      </c>
      <c r="F9" s="9">
        <v>63000</v>
      </c>
      <c r="G9" s="9">
        <f t="shared" si="0"/>
        <v>2835000</v>
      </c>
      <c r="H9" s="3" t="s">
        <v>87</v>
      </c>
      <c r="I9" t="s">
        <v>88</v>
      </c>
    </row>
    <row r="10" spans="1:9" ht="15.75" customHeight="1" x14ac:dyDescent="0.2">
      <c r="A10" s="10">
        <v>43078.28125</v>
      </c>
      <c r="B10" s="3" t="s">
        <v>51</v>
      </c>
      <c r="C10" t="s">
        <v>52</v>
      </c>
      <c r="D10" s="3">
        <v>43</v>
      </c>
      <c r="E10" s="3">
        <v>43</v>
      </c>
      <c r="F10" s="9">
        <v>75000</v>
      </c>
      <c r="G10" s="9">
        <f t="shared" si="0"/>
        <v>3225000</v>
      </c>
      <c r="H10" s="3" t="s">
        <v>89</v>
      </c>
      <c r="I10" t="s">
        <v>90</v>
      </c>
    </row>
    <row r="11" spans="1:9" ht="15.75" customHeight="1" x14ac:dyDescent="0.2">
      <c r="A11" s="8">
        <v>43064.486805555556</v>
      </c>
      <c r="B11" s="3" t="s">
        <v>12</v>
      </c>
      <c r="C11" t="s">
        <v>18</v>
      </c>
      <c r="D11" s="3">
        <v>29</v>
      </c>
      <c r="E11" s="3">
        <v>29</v>
      </c>
      <c r="F11" s="9">
        <v>62000</v>
      </c>
      <c r="G11" s="9">
        <f t="shared" si="0"/>
        <v>1798000</v>
      </c>
      <c r="H11" s="3" t="s">
        <v>91</v>
      </c>
      <c r="I11" t="s">
        <v>92</v>
      </c>
    </row>
    <row r="12" spans="1:9" ht="15.75" customHeight="1" x14ac:dyDescent="0.2">
      <c r="A12" s="8">
        <v>43064.234027777777</v>
      </c>
      <c r="B12" s="3" t="s">
        <v>67</v>
      </c>
      <c r="C12" t="s">
        <v>68</v>
      </c>
      <c r="D12" s="3">
        <v>28</v>
      </c>
      <c r="E12" s="3">
        <v>28</v>
      </c>
      <c r="F12" s="9">
        <v>69000</v>
      </c>
      <c r="G12" s="9">
        <f t="shared" si="0"/>
        <v>1932000</v>
      </c>
      <c r="H12" s="3" t="s">
        <v>93</v>
      </c>
      <c r="I12" t="s">
        <v>94</v>
      </c>
    </row>
    <row r="13" spans="1:9" ht="15.75" customHeight="1" x14ac:dyDescent="0.2">
      <c r="A13" s="8">
        <v>43064.078472222223</v>
      </c>
      <c r="B13" s="3" t="s">
        <v>69</v>
      </c>
      <c r="C13" t="s">
        <v>70</v>
      </c>
      <c r="D13" s="3">
        <v>30</v>
      </c>
      <c r="E13" s="3">
        <v>30</v>
      </c>
      <c r="F13" s="9">
        <v>78000</v>
      </c>
      <c r="G13" s="9">
        <f t="shared" si="0"/>
        <v>2340000</v>
      </c>
      <c r="H13" s="3" t="s">
        <v>95</v>
      </c>
      <c r="I13" t="s">
        <v>96</v>
      </c>
    </row>
    <row r="14" spans="1:9" ht="15.75" customHeight="1" x14ac:dyDescent="0.2">
      <c r="A14" s="8">
        <v>43060.443749999999</v>
      </c>
      <c r="B14" s="3" t="s">
        <v>53</v>
      </c>
      <c r="C14" t="s">
        <v>54</v>
      </c>
      <c r="D14" s="3">
        <v>33</v>
      </c>
      <c r="E14" s="3">
        <v>33</v>
      </c>
      <c r="F14" s="9">
        <v>68000</v>
      </c>
      <c r="G14" s="9">
        <f t="shared" si="0"/>
        <v>2244000</v>
      </c>
      <c r="H14" s="3" t="s">
        <v>97</v>
      </c>
      <c r="I14" t="s">
        <v>98</v>
      </c>
    </row>
    <row r="15" spans="1:9" ht="15.75" customHeight="1" x14ac:dyDescent="0.2">
      <c r="A15" s="8">
        <v>43060.063888888886</v>
      </c>
      <c r="B15" s="3" t="s">
        <v>51</v>
      </c>
      <c r="C15" t="s">
        <v>52</v>
      </c>
      <c r="D15" s="3">
        <v>34</v>
      </c>
      <c r="E15" s="3">
        <v>34</v>
      </c>
      <c r="F15" s="9">
        <v>76000</v>
      </c>
      <c r="G15" s="9">
        <f t="shared" si="0"/>
        <v>2584000</v>
      </c>
      <c r="H15" s="3" t="s">
        <v>99</v>
      </c>
      <c r="I15" t="s">
        <v>100</v>
      </c>
    </row>
    <row r="16" spans="1:9" ht="15.75" customHeight="1" x14ac:dyDescent="0.2">
      <c r="A16" s="8">
        <v>43054.753472222219</v>
      </c>
      <c r="B16" s="3" t="s">
        <v>73</v>
      </c>
      <c r="C16" t="s">
        <v>74</v>
      </c>
      <c r="D16" s="3">
        <v>41</v>
      </c>
      <c r="E16" s="3">
        <v>41</v>
      </c>
      <c r="F16" s="9">
        <v>73000</v>
      </c>
      <c r="G16" s="9">
        <f t="shared" si="0"/>
        <v>2993000</v>
      </c>
      <c r="H16" s="3" t="s">
        <v>101</v>
      </c>
      <c r="I16" t="s">
        <v>102</v>
      </c>
    </row>
    <row r="17" spans="1:9" ht="15.75" customHeight="1" x14ac:dyDescent="0.2">
      <c r="A17" s="8">
        <v>43054.106249999997</v>
      </c>
      <c r="B17" s="3" t="s">
        <v>71</v>
      </c>
      <c r="C17" t="s">
        <v>72</v>
      </c>
      <c r="D17" s="3">
        <v>41</v>
      </c>
      <c r="E17" s="3">
        <v>41</v>
      </c>
      <c r="F17" s="9">
        <v>79000</v>
      </c>
      <c r="G17" s="9">
        <f t="shared" si="0"/>
        <v>3239000</v>
      </c>
      <c r="H17" s="3" t="s">
        <v>103</v>
      </c>
      <c r="I17" t="s">
        <v>104</v>
      </c>
    </row>
    <row r="18" spans="1:9" ht="15.75" customHeight="1" x14ac:dyDescent="0.2">
      <c r="A18" s="10">
        <v>43045.247916666667</v>
      </c>
      <c r="B18" s="3" t="s">
        <v>27</v>
      </c>
      <c r="C18" t="s">
        <v>28</v>
      </c>
      <c r="D18" s="3">
        <v>68</v>
      </c>
      <c r="E18" s="3">
        <v>68</v>
      </c>
      <c r="F18" s="9">
        <v>65000</v>
      </c>
      <c r="G18" s="9">
        <f t="shared" si="0"/>
        <v>4420000</v>
      </c>
      <c r="H18" s="3" t="s">
        <v>105</v>
      </c>
      <c r="I18" s="3" t="s">
        <v>106</v>
      </c>
    </row>
    <row r="19" spans="1:9" ht="15.75" customHeight="1" x14ac:dyDescent="0.2">
      <c r="A19" s="10">
        <v>43042.559027777781</v>
      </c>
      <c r="B19" s="3" t="s">
        <v>49</v>
      </c>
      <c r="C19" t="s">
        <v>50</v>
      </c>
      <c r="D19" s="3">
        <v>52</v>
      </c>
      <c r="E19" s="3">
        <v>52</v>
      </c>
      <c r="F19" s="9">
        <v>75000</v>
      </c>
      <c r="G19" s="9">
        <f t="shared" si="0"/>
        <v>3900000</v>
      </c>
      <c r="H19" s="3" t="s">
        <v>107</v>
      </c>
      <c r="I19" t="s">
        <v>108</v>
      </c>
    </row>
    <row r="20" spans="1:9" ht="15.75" customHeight="1" x14ac:dyDescent="0.2">
      <c r="A20" s="10">
        <v>43041.573611111111</v>
      </c>
      <c r="B20" s="3" t="s">
        <v>33</v>
      </c>
      <c r="C20" t="s">
        <v>34</v>
      </c>
      <c r="D20" s="3">
        <v>40</v>
      </c>
      <c r="E20" s="3">
        <v>40</v>
      </c>
      <c r="F20" s="9">
        <v>73000</v>
      </c>
      <c r="G20" s="9">
        <f t="shared" si="0"/>
        <v>2920000</v>
      </c>
      <c r="H20" s="3" t="s">
        <v>111</v>
      </c>
      <c r="I20" t="s">
        <v>112</v>
      </c>
    </row>
    <row r="21" spans="1:9" ht="15.75" customHeight="1" x14ac:dyDescent="0.2">
      <c r="A21" s="10">
        <v>43041.52847222222</v>
      </c>
      <c r="B21" s="3" t="s">
        <v>41</v>
      </c>
      <c r="C21" t="s">
        <v>42</v>
      </c>
      <c r="D21" s="3">
        <v>48</v>
      </c>
      <c r="E21" s="3">
        <v>48</v>
      </c>
      <c r="F21" s="9">
        <v>70000</v>
      </c>
      <c r="G21" s="9">
        <f t="shared" si="0"/>
        <v>3360000</v>
      </c>
      <c r="H21" s="3" t="s">
        <v>113</v>
      </c>
      <c r="I21" t="s">
        <v>114</v>
      </c>
    </row>
    <row r="22" spans="1:9" ht="15.75" customHeight="1" x14ac:dyDescent="0.2">
      <c r="A22" s="10">
        <v>43041.479166666664</v>
      </c>
      <c r="B22" s="3" t="s">
        <v>37</v>
      </c>
      <c r="C22" t="s">
        <v>38</v>
      </c>
      <c r="D22" s="3">
        <v>26</v>
      </c>
      <c r="E22" s="3">
        <v>26</v>
      </c>
      <c r="F22" s="9">
        <v>72000</v>
      </c>
      <c r="G22" s="9">
        <f t="shared" si="0"/>
        <v>1872000</v>
      </c>
      <c r="H22" s="3" t="s">
        <v>115</v>
      </c>
      <c r="I22" t="s">
        <v>116</v>
      </c>
    </row>
    <row r="23" spans="1:9" ht="15.75" customHeight="1" x14ac:dyDescent="0.2">
      <c r="A23" s="10">
        <v>43041.459027777775</v>
      </c>
      <c r="B23" s="3" t="s">
        <v>45</v>
      </c>
      <c r="C23" t="s">
        <v>46</v>
      </c>
      <c r="D23" s="3">
        <v>44</v>
      </c>
      <c r="E23" s="3">
        <v>44</v>
      </c>
      <c r="F23" s="9">
        <v>67000</v>
      </c>
      <c r="G23" s="9">
        <f t="shared" si="0"/>
        <v>2948000</v>
      </c>
      <c r="H23" s="3" t="s">
        <v>119</v>
      </c>
      <c r="I23" t="s">
        <v>121</v>
      </c>
    </row>
    <row r="24" spans="1:9" ht="15.75" customHeight="1" x14ac:dyDescent="0.2">
      <c r="A24" s="10">
        <v>43041.285416666666</v>
      </c>
      <c r="B24" s="3" t="s">
        <v>49</v>
      </c>
      <c r="C24" t="s">
        <v>50</v>
      </c>
      <c r="D24" s="3">
        <v>43</v>
      </c>
      <c r="E24" s="3">
        <v>43</v>
      </c>
      <c r="F24" s="9">
        <v>74000</v>
      </c>
      <c r="G24" s="9">
        <f t="shared" si="0"/>
        <v>3182000</v>
      </c>
      <c r="H24" s="3" t="s">
        <v>123</v>
      </c>
      <c r="I24" t="s">
        <v>124</v>
      </c>
    </row>
    <row r="25" spans="1:9" ht="12.75" x14ac:dyDescent="0.2">
      <c r="A25" s="10">
        <v>43041.012499999997</v>
      </c>
      <c r="B25" s="3" t="s">
        <v>43</v>
      </c>
      <c r="C25" t="s">
        <v>44</v>
      </c>
      <c r="D25" s="3">
        <v>24</v>
      </c>
      <c r="E25" s="3">
        <v>24</v>
      </c>
      <c r="F25" s="9">
        <v>79000</v>
      </c>
      <c r="G25" s="9">
        <f t="shared" si="0"/>
        <v>1896000</v>
      </c>
      <c r="H25" s="3" t="s">
        <v>126</v>
      </c>
      <c r="I25" t="s">
        <v>127</v>
      </c>
    </row>
    <row r="26" spans="1:9" ht="12.75" x14ac:dyDescent="0.2">
      <c r="A26" s="10">
        <v>43040.70208333333</v>
      </c>
      <c r="B26" s="3" t="s">
        <v>45</v>
      </c>
      <c r="C26" t="s">
        <v>46</v>
      </c>
      <c r="D26" s="3">
        <v>83</v>
      </c>
      <c r="E26" s="3">
        <v>83</v>
      </c>
      <c r="F26" s="9">
        <v>74000</v>
      </c>
      <c r="G26" s="9">
        <f t="shared" si="0"/>
        <v>6142000</v>
      </c>
      <c r="H26" s="3" t="s">
        <v>129</v>
      </c>
      <c r="I26" t="s">
        <v>130</v>
      </c>
    </row>
    <row r="27" spans="1:9" ht="12.75" x14ac:dyDescent="0.2">
      <c r="A27" s="10">
        <v>43040.688194444447</v>
      </c>
      <c r="B27" s="3" t="s">
        <v>33</v>
      </c>
      <c r="C27" t="s">
        <v>34</v>
      </c>
      <c r="D27" s="3">
        <v>26</v>
      </c>
      <c r="E27" s="3">
        <v>26</v>
      </c>
      <c r="F27" s="9">
        <v>60000</v>
      </c>
      <c r="G27" s="9">
        <f t="shared" si="0"/>
        <v>1560000</v>
      </c>
      <c r="H27" s="3" t="s">
        <v>131</v>
      </c>
      <c r="I27" t="s">
        <v>132</v>
      </c>
    </row>
    <row r="28" spans="1:9" ht="12.75" x14ac:dyDescent="0.2">
      <c r="A28" s="10">
        <v>43040.520138888889</v>
      </c>
      <c r="B28" s="3" t="s">
        <v>37</v>
      </c>
      <c r="C28" t="s">
        <v>38</v>
      </c>
      <c r="D28" s="3">
        <v>35</v>
      </c>
      <c r="E28" s="3">
        <v>35</v>
      </c>
      <c r="F28" s="9">
        <v>60000</v>
      </c>
      <c r="G28" s="9">
        <f t="shared" si="0"/>
        <v>2100000</v>
      </c>
      <c r="H28" s="3" t="s">
        <v>134</v>
      </c>
      <c r="I28" t="s">
        <v>135</v>
      </c>
    </row>
    <row r="29" spans="1:9" ht="12.75" x14ac:dyDescent="0.2">
      <c r="A29" s="10">
        <v>43040.480555555558</v>
      </c>
      <c r="B29" s="3" t="s">
        <v>33</v>
      </c>
      <c r="C29" t="s">
        <v>34</v>
      </c>
      <c r="D29" s="3">
        <v>50</v>
      </c>
      <c r="E29" s="3">
        <v>50</v>
      </c>
      <c r="F29" s="9">
        <v>68000</v>
      </c>
      <c r="G29" s="9">
        <f t="shared" si="0"/>
        <v>3400000</v>
      </c>
      <c r="H29" s="3" t="s">
        <v>134</v>
      </c>
      <c r="I29" t="s">
        <v>139</v>
      </c>
    </row>
    <row r="30" spans="1:9" ht="12.75" x14ac:dyDescent="0.2">
      <c r="A30" s="10">
        <v>43040.473611111112</v>
      </c>
      <c r="B30" s="3" t="s">
        <v>37</v>
      </c>
      <c r="C30" t="s">
        <v>38</v>
      </c>
      <c r="D30" s="3">
        <v>23</v>
      </c>
      <c r="E30" s="3">
        <v>23</v>
      </c>
      <c r="F30" s="9">
        <v>63000</v>
      </c>
      <c r="G30" s="9">
        <f t="shared" si="0"/>
        <v>1449000</v>
      </c>
      <c r="H30" s="3" t="s">
        <v>142</v>
      </c>
      <c r="I30" t="s">
        <v>143</v>
      </c>
    </row>
    <row r="31" spans="1:9" ht="12.75" x14ac:dyDescent="0.2">
      <c r="A31" s="10">
        <v>43040.46875</v>
      </c>
      <c r="B31" s="3" t="s">
        <v>35</v>
      </c>
      <c r="C31" t="s">
        <v>36</v>
      </c>
      <c r="D31" s="3">
        <v>33</v>
      </c>
      <c r="E31" s="3">
        <v>33</v>
      </c>
      <c r="F31" s="9">
        <v>77000</v>
      </c>
      <c r="G31" s="9">
        <f t="shared" si="0"/>
        <v>2541000</v>
      </c>
      <c r="H31" s="3" t="s">
        <v>134</v>
      </c>
      <c r="I31" t="s">
        <v>147</v>
      </c>
    </row>
    <row r="32" spans="1:9" ht="12.75" x14ac:dyDescent="0.2">
      <c r="A32" s="10">
        <v>43040.129861111112</v>
      </c>
      <c r="B32" s="3" t="s">
        <v>39</v>
      </c>
      <c r="C32" t="s">
        <v>40</v>
      </c>
      <c r="D32" s="3">
        <v>21</v>
      </c>
      <c r="E32" s="3">
        <v>21</v>
      </c>
      <c r="F32" s="9">
        <v>71000</v>
      </c>
      <c r="G32" s="9">
        <f t="shared" si="0"/>
        <v>1491000</v>
      </c>
      <c r="H32" s="3" t="s">
        <v>149</v>
      </c>
      <c r="I32" t="s">
        <v>150</v>
      </c>
    </row>
    <row r="33" spans="1:9" ht="12.75" x14ac:dyDescent="0.2">
      <c r="A33" s="10">
        <v>43040.085416666669</v>
      </c>
      <c r="B33" s="3" t="s">
        <v>49</v>
      </c>
      <c r="C33" t="s">
        <v>50</v>
      </c>
      <c r="D33" s="3">
        <v>32</v>
      </c>
      <c r="E33" s="3">
        <v>32</v>
      </c>
      <c r="F33" s="9">
        <v>61000</v>
      </c>
      <c r="G33" s="9">
        <f t="shared" si="0"/>
        <v>1952000</v>
      </c>
      <c r="H33" s="3" t="s">
        <v>134</v>
      </c>
      <c r="I33" t="s">
        <v>152</v>
      </c>
    </row>
    <row r="34" spans="1:9" ht="12.75" x14ac:dyDescent="0.2">
      <c r="A34" s="8">
        <v>43038.645138888889</v>
      </c>
      <c r="B34" s="3" t="s">
        <v>55</v>
      </c>
      <c r="C34" t="s">
        <v>56</v>
      </c>
      <c r="D34" s="3">
        <v>47</v>
      </c>
      <c r="E34" s="3">
        <v>47</v>
      </c>
      <c r="F34" s="9">
        <v>67000</v>
      </c>
      <c r="G34" s="9">
        <f t="shared" si="0"/>
        <v>3149000</v>
      </c>
      <c r="H34" s="3" t="s">
        <v>154</v>
      </c>
      <c r="I34" t="s">
        <v>155</v>
      </c>
    </row>
    <row r="35" spans="1:9" ht="12.75" x14ac:dyDescent="0.2">
      <c r="A35" s="8">
        <v>43038.621527777781</v>
      </c>
      <c r="B35" s="3" t="s">
        <v>69</v>
      </c>
      <c r="C35" t="s">
        <v>70</v>
      </c>
      <c r="D35" s="3">
        <v>35</v>
      </c>
      <c r="E35" s="3">
        <v>35</v>
      </c>
      <c r="F35" s="9">
        <v>68000</v>
      </c>
      <c r="G35" s="9">
        <f t="shared" si="0"/>
        <v>2380000</v>
      </c>
      <c r="H35" s="3" t="s">
        <v>160</v>
      </c>
      <c r="I35" t="s">
        <v>161</v>
      </c>
    </row>
    <row r="36" spans="1:9" ht="12.75" x14ac:dyDescent="0.2">
      <c r="A36" s="8">
        <v>43038.6</v>
      </c>
      <c r="B36" s="3" t="s">
        <v>23</v>
      </c>
      <c r="C36" t="s">
        <v>24</v>
      </c>
      <c r="D36" s="3">
        <v>20</v>
      </c>
      <c r="E36" s="3">
        <v>20</v>
      </c>
      <c r="F36" s="9">
        <v>74000</v>
      </c>
      <c r="G36" s="9">
        <f t="shared" si="0"/>
        <v>1480000</v>
      </c>
      <c r="H36" s="3" t="s">
        <v>163</v>
      </c>
      <c r="I36" t="s">
        <v>164</v>
      </c>
    </row>
    <row r="37" spans="1:9" ht="12.75" x14ac:dyDescent="0.2">
      <c r="A37" s="8">
        <v>43038.56527777778</v>
      </c>
      <c r="B37" s="3" t="s">
        <v>39</v>
      </c>
      <c r="C37" t="s">
        <v>40</v>
      </c>
      <c r="D37" s="3">
        <v>33</v>
      </c>
      <c r="E37" s="3">
        <v>33</v>
      </c>
      <c r="F37" s="9">
        <v>70000</v>
      </c>
      <c r="G37" s="9">
        <f t="shared" si="0"/>
        <v>2310000</v>
      </c>
      <c r="H37" s="3" t="s">
        <v>165</v>
      </c>
      <c r="I37" t="s">
        <v>166</v>
      </c>
    </row>
    <row r="38" spans="1:9" ht="12.75" x14ac:dyDescent="0.2">
      <c r="A38" s="8">
        <v>43038.530555555553</v>
      </c>
      <c r="B38" s="3" t="s">
        <v>49</v>
      </c>
      <c r="C38" t="s">
        <v>50</v>
      </c>
      <c r="D38" s="3">
        <v>43</v>
      </c>
      <c r="E38" s="3">
        <v>43</v>
      </c>
      <c r="F38" s="9">
        <v>76000</v>
      </c>
      <c r="G38" s="9">
        <f t="shared" si="0"/>
        <v>3268000</v>
      </c>
      <c r="H38" s="3" t="s">
        <v>168</v>
      </c>
      <c r="I38" t="s">
        <v>169</v>
      </c>
    </row>
    <row r="39" spans="1:9" ht="12.75" x14ac:dyDescent="0.2">
      <c r="A39" s="8">
        <v>43038.300694444442</v>
      </c>
      <c r="B39" s="3" t="s">
        <v>59</v>
      </c>
      <c r="C39" t="s">
        <v>60</v>
      </c>
      <c r="D39" s="3">
        <v>48</v>
      </c>
      <c r="E39" s="3">
        <v>48</v>
      </c>
      <c r="F39" s="9">
        <v>71000</v>
      </c>
      <c r="G39" s="9">
        <f t="shared" si="0"/>
        <v>3408000</v>
      </c>
      <c r="H39" s="3" t="s">
        <v>171</v>
      </c>
      <c r="I39" t="s">
        <v>172</v>
      </c>
    </row>
    <row r="40" spans="1:9" ht="12.75" x14ac:dyDescent="0.2">
      <c r="A40" s="8">
        <v>43038.293055555558</v>
      </c>
      <c r="B40" s="3" t="s">
        <v>61</v>
      </c>
      <c r="C40" t="s">
        <v>62</v>
      </c>
      <c r="D40" s="3">
        <v>48</v>
      </c>
      <c r="E40" s="3">
        <v>48</v>
      </c>
      <c r="F40" s="9">
        <v>68000</v>
      </c>
      <c r="G40" s="9">
        <f t="shared" si="0"/>
        <v>3264000</v>
      </c>
      <c r="H40" s="3" t="s">
        <v>154</v>
      </c>
      <c r="I40" t="s">
        <v>174</v>
      </c>
    </row>
    <row r="41" spans="1:9" ht="12.75" x14ac:dyDescent="0.2">
      <c r="A41" s="8">
        <v>43038.222222222219</v>
      </c>
      <c r="B41" s="3" t="s">
        <v>63</v>
      </c>
      <c r="C41" t="s">
        <v>64</v>
      </c>
      <c r="D41" s="3">
        <v>41</v>
      </c>
      <c r="E41" s="3">
        <v>41</v>
      </c>
      <c r="F41" s="9">
        <v>68000</v>
      </c>
      <c r="G41" s="9">
        <f t="shared" si="0"/>
        <v>2788000</v>
      </c>
      <c r="H41" s="3" t="s">
        <v>176</v>
      </c>
      <c r="I41" t="s">
        <v>177</v>
      </c>
    </row>
    <row r="42" spans="1:9" ht="12.75" x14ac:dyDescent="0.2">
      <c r="A42" s="8">
        <v>43038.179861111108</v>
      </c>
      <c r="B42" s="3" t="s">
        <v>19</v>
      </c>
      <c r="C42" t="s">
        <v>20</v>
      </c>
      <c r="D42" s="3">
        <v>50</v>
      </c>
      <c r="E42" s="3">
        <v>50</v>
      </c>
      <c r="F42" s="9">
        <v>71000</v>
      </c>
      <c r="G42" s="9">
        <f t="shared" si="0"/>
        <v>3550000</v>
      </c>
      <c r="H42" s="3" t="s">
        <v>179</v>
      </c>
      <c r="I42" t="s">
        <v>180</v>
      </c>
    </row>
    <row r="43" spans="1:9" ht="12.75" x14ac:dyDescent="0.2">
      <c r="A43" s="8">
        <v>43038.13958333333</v>
      </c>
      <c r="B43" s="3" t="s">
        <v>43</v>
      </c>
      <c r="C43" t="s">
        <v>44</v>
      </c>
      <c r="D43" s="3">
        <v>31</v>
      </c>
      <c r="E43" s="3">
        <v>31</v>
      </c>
      <c r="F43" s="9">
        <v>60000</v>
      </c>
      <c r="G43" s="9">
        <f t="shared" si="0"/>
        <v>1860000</v>
      </c>
      <c r="H43" s="3" t="s">
        <v>182</v>
      </c>
      <c r="I43" t="s">
        <v>183</v>
      </c>
    </row>
    <row r="44" spans="1:9" ht="12.75" x14ac:dyDescent="0.2">
      <c r="A44" s="8">
        <v>43038.030555555553</v>
      </c>
      <c r="B44" s="3" t="s">
        <v>35</v>
      </c>
      <c r="C44" t="s">
        <v>36</v>
      </c>
      <c r="D44" s="3">
        <v>24</v>
      </c>
      <c r="E44" s="3">
        <v>24</v>
      </c>
      <c r="F44" s="9">
        <v>76000</v>
      </c>
      <c r="G44" s="9">
        <f t="shared" si="0"/>
        <v>1824000</v>
      </c>
      <c r="H44" s="3" t="s">
        <v>184</v>
      </c>
      <c r="I44" t="s">
        <v>186</v>
      </c>
    </row>
    <row r="45" spans="1:9" ht="12.75" x14ac:dyDescent="0.2">
      <c r="A45" s="8">
        <v>43038.022222222222</v>
      </c>
      <c r="B45" s="3" t="s">
        <v>57</v>
      </c>
      <c r="C45" t="s">
        <v>58</v>
      </c>
      <c r="D45" s="3">
        <v>42</v>
      </c>
      <c r="E45" s="3">
        <v>42</v>
      </c>
      <c r="F45" s="9">
        <v>73000</v>
      </c>
      <c r="G45" s="9">
        <f t="shared" si="0"/>
        <v>3066000</v>
      </c>
      <c r="H45" s="3" t="s">
        <v>188</v>
      </c>
      <c r="I45" t="s">
        <v>189</v>
      </c>
    </row>
    <row r="46" spans="1:9" ht="12.75" x14ac:dyDescent="0.2">
      <c r="A46" s="8">
        <v>43029.538888888892</v>
      </c>
      <c r="B46" s="3" t="s">
        <v>35</v>
      </c>
      <c r="C46" t="s">
        <v>36</v>
      </c>
      <c r="D46" s="3">
        <v>40</v>
      </c>
      <c r="E46" s="3">
        <v>40</v>
      </c>
      <c r="F46" s="9">
        <v>68000</v>
      </c>
      <c r="G46" s="9">
        <f t="shared" si="0"/>
        <v>2720000</v>
      </c>
      <c r="H46" s="3" t="s">
        <v>190</v>
      </c>
      <c r="I46" t="s">
        <v>191</v>
      </c>
    </row>
    <row r="47" spans="1:9" ht="12.75" x14ac:dyDescent="0.2">
      <c r="A47" s="8">
        <v>43029.534722222219</v>
      </c>
      <c r="B47" s="3" t="s">
        <v>33</v>
      </c>
      <c r="C47" t="s">
        <v>34</v>
      </c>
      <c r="D47" s="3">
        <v>23</v>
      </c>
      <c r="E47" s="3">
        <v>23</v>
      </c>
      <c r="F47" s="9">
        <v>67000</v>
      </c>
      <c r="G47" s="9">
        <f t="shared" si="0"/>
        <v>1541000</v>
      </c>
      <c r="H47" s="3" t="s">
        <v>193</v>
      </c>
      <c r="I47" t="s">
        <v>194</v>
      </c>
    </row>
    <row r="48" spans="1:9" ht="12.75" x14ac:dyDescent="0.2">
      <c r="A48" s="8">
        <v>43029.121527777781</v>
      </c>
      <c r="B48" s="3" t="s">
        <v>43</v>
      </c>
      <c r="C48" t="s">
        <v>44</v>
      </c>
      <c r="D48" s="3">
        <v>63</v>
      </c>
      <c r="E48" s="3">
        <v>63</v>
      </c>
      <c r="F48" s="9">
        <v>66000</v>
      </c>
      <c r="G48" s="9">
        <f t="shared" si="0"/>
        <v>4158000</v>
      </c>
      <c r="H48" s="3" t="s">
        <v>195</v>
      </c>
      <c r="I48" t="s">
        <v>197</v>
      </c>
    </row>
    <row r="49" spans="1:9" ht="12.75" x14ac:dyDescent="0.2">
      <c r="A49" s="8">
        <v>43029.091666666667</v>
      </c>
      <c r="B49" s="3" t="s">
        <v>47</v>
      </c>
      <c r="C49" t="s">
        <v>48</v>
      </c>
      <c r="D49" s="3">
        <v>20</v>
      </c>
      <c r="E49" s="3">
        <v>20</v>
      </c>
      <c r="F49" s="9">
        <v>76000</v>
      </c>
      <c r="G49" s="9">
        <f t="shared" si="0"/>
        <v>1520000</v>
      </c>
      <c r="H49" s="3" t="s">
        <v>198</v>
      </c>
      <c r="I49" t="s">
        <v>200</v>
      </c>
    </row>
    <row r="50" spans="1:9" ht="12.75" x14ac:dyDescent="0.2">
      <c r="A50" s="8">
        <v>43029.031944444447</v>
      </c>
      <c r="B50" s="3" t="s">
        <v>49</v>
      </c>
      <c r="C50" t="s">
        <v>50</v>
      </c>
      <c r="D50" s="3">
        <v>23</v>
      </c>
      <c r="E50" s="3">
        <v>23</v>
      </c>
      <c r="F50" s="9">
        <v>71000</v>
      </c>
      <c r="G50" s="9">
        <f t="shared" si="0"/>
        <v>1633000</v>
      </c>
      <c r="H50" s="3" t="s">
        <v>202</v>
      </c>
      <c r="I50" t="s">
        <v>194</v>
      </c>
    </row>
    <row r="51" spans="1:9" ht="12.75" x14ac:dyDescent="0.2">
      <c r="A51" s="8">
        <v>43022.675000000003</v>
      </c>
      <c r="B51" s="3" t="s">
        <v>51</v>
      </c>
      <c r="C51" t="s">
        <v>52</v>
      </c>
      <c r="D51" s="3">
        <v>23</v>
      </c>
      <c r="E51" s="3">
        <v>23</v>
      </c>
      <c r="F51" s="9">
        <v>76000</v>
      </c>
      <c r="G51" s="9">
        <f t="shared" si="0"/>
        <v>1748000</v>
      </c>
      <c r="H51" s="3" t="s">
        <v>204</v>
      </c>
      <c r="I51" t="s">
        <v>205</v>
      </c>
    </row>
    <row r="52" spans="1:9" ht="12.75" x14ac:dyDescent="0.2">
      <c r="A52" s="8">
        <v>43022.293749999997</v>
      </c>
      <c r="B52" s="3" t="s">
        <v>53</v>
      </c>
      <c r="C52" t="s">
        <v>54</v>
      </c>
      <c r="D52" s="3">
        <v>22</v>
      </c>
      <c r="E52" s="3">
        <v>22</v>
      </c>
      <c r="F52" s="9">
        <v>61000</v>
      </c>
      <c r="G52" s="9">
        <f t="shared" si="0"/>
        <v>1342000</v>
      </c>
      <c r="H52" s="3" t="s">
        <v>208</v>
      </c>
      <c r="I52" t="s">
        <v>209</v>
      </c>
    </row>
    <row r="53" spans="1:9" ht="12.75" x14ac:dyDescent="0.2">
      <c r="A53" s="10">
        <v>43010.148611111108</v>
      </c>
      <c r="B53" s="3" t="s">
        <v>61</v>
      </c>
      <c r="C53" t="s">
        <v>62</v>
      </c>
      <c r="D53" s="3">
        <v>75</v>
      </c>
      <c r="E53" s="3">
        <v>75</v>
      </c>
      <c r="F53" s="9">
        <v>72000</v>
      </c>
      <c r="G53" s="9">
        <f t="shared" si="0"/>
        <v>5400000</v>
      </c>
      <c r="H53" s="3" t="s">
        <v>210</v>
      </c>
      <c r="I53" t="s">
        <v>211</v>
      </c>
    </row>
    <row r="54" spans="1:9" ht="12.75" x14ac:dyDescent="0.2">
      <c r="A54" s="10">
        <v>43010.127083333333</v>
      </c>
      <c r="B54" s="3" t="s">
        <v>55</v>
      </c>
      <c r="C54" t="s">
        <v>56</v>
      </c>
      <c r="D54" s="3">
        <v>76</v>
      </c>
      <c r="E54" s="3">
        <v>76</v>
      </c>
      <c r="F54" s="9">
        <v>68000</v>
      </c>
      <c r="G54" s="9">
        <f t="shared" si="0"/>
        <v>5168000</v>
      </c>
      <c r="H54" s="3" t="s">
        <v>212</v>
      </c>
      <c r="I54" t="s">
        <v>214</v>
      </c>
    </row>
    <row r="55" spans="1:9" ht="12.75" x14ac:dyDescent="0.2">
      <c r="A55" s="10">
        <v>43008.729861111111</v>
      </c>
      <c r="B55" s="3" t="s">
        <v>57</v>
      </c>
      <c r="C55" t="s">
        <v>58</v>
      </c>
      <c r="D55" s="3">
        <v>37</v>
      </c>
      <c r="E55" s="3">
        <v>37</v>
      </c>
      <c r="F55" s="9">
        <v>76000</v>
      </c>
      <c r="G55" s="9">
        <f t="shared" si="0"/>
        <v>2812000</v>
      </c>
      <c r="H55" s="3" t="s">
        <v>215</v>
      </c>
      <c r="I55" t="s">
        <v>216</v>
      </c>
    </row>
    <row r="56" spans="1:9" ht="12.75" x14ac:dyDescent="0.2">
      <c r="A56" s="10">
        <v>43008.657638888886</v>
      </c>
      <c r="B56" s="3" t="s">
        <v>59</v>
      </c>
      <c r="C56" t="s">
        <v>60</v>
      </c>
      <c r="D56" s="3">
        <v>76</v>
      </c>
      <c r="E56" s="3">
        <v>76</v>
      </c>
      <c r="F56" s="9">
        <v>67000</v>
      </c>
      <c r="G56" s="9">
        <f t="shared" si="0"/>
        <v>5092000</v>
      </c>
      <c r="H56" s="3" t="s">
        <v>218</v>
      </c>
      <c r="I56" t="s">
        <v>219</v>
      </c>
    </row>
    <row r="57" spans="1:9" ht="12.75" x14ac:dyDescent="0.2">
      <c r="A57" s="10">
        <v>43008.277083333334</v>
      </c>
      <c r="B57" s="3" t="s">
        <v>63</v>
      </c>
      <c r="C57" t="s">
        <v>64</v>
      </c>
      <c r="D57" s="3">
        <v>23</v>
      </c>
      <c r="E57" s="3">
        <v>23</v>
      </c>
      <c r="F57" s="9">
        <v>78000</v>
      </c>
      <c r="G57" s="9">
        <f t="shared" si="0"/>
        <v>1794000</v>
      </c>
      <c r="H57" s="3" t="s">
        <v>221</v>
      </c>
      <c r="I57" t="s">
        <v>222</v>
      </c>
    </row>
    <row r="58" spans="1:9" ht="12.75" x14ac:dyDescent="0.2">
      <c r="A58" s="10">
        <v>43003.73333333333</v>
      </c>
      <c r="B58" s="3" t="s">
        <v>21</v>
      </c>
      <c r="C58" t="s">
        <v>22</v>
      </c>
      <c r="D58" s="3">
        <v>83</v>
      </c>
      <c r="E58" s="3">
        <v>83</v>
      </c>
      <c r="F58" s="9">
        <v>75000</v>
      </c>
      <c r="G58" s="9">
        <f t="shared" si="0"/>
        <v>6225000</v>
      </c>
      <c r="H58" s="3" t="s">
        <v>224</v>
      </c>
      <c r="I58" t="s">
        <v>225</v>
      </c>
    </row>
    <row r="59" spans="1:9" ht="12.75" x14ac:dyDescent="0.2">
      <c r="A59" s="10">
        <v>43003.418749999997</v>
      </c>
      <c r="B59" s="3" t="s">
        <v>31</v>
      </c>
      <c r="C59" t="s">
        <v>32</v>
      </c>
      <c r="D59" s="3">
        <v>27</v>
      </c>
      <c r="E59" s="3">
        <v>27</v>
      </c>
      <c r="F59" s="9">
        <v>76000</v>
      </c>
      <c r="G59" s="9">
        <f t="shared" si="0"/>
        <v>2052000</v>
      </c>
      <c r="H59" s="3" t="s">
        <v>227</v>
      </c>
      <c r="I59" s="3" t="s">
        <v>228</v>
      </c>
    </row>
    <row r="60" spans="1:9" ht="12.75" x14ac:dyDescent="0.2">
      <c r="A60" s="10">
        <v>43003.402777777781</v>
      </c>
      <c r="B60" s="3" t="s">
        <v>29</v>
      </c>
      <c r="C60" t="s">
        <v>30</v>
      </c>
      <c r="D60" s="3">
        <v>28</v>
      </c>
      <c r="E60" s="3">
        <v>28</v>
      </c>
      <c r="F60" s="9">
        <v>70000</v>
      </c>
      <c r="G60" s="9">
        <f t="shared" si="0"/>
        <v>1960000</v>
      </c>
      <c r="H60" s="3" t="s">
        <v>229</v>
      </c>
      <c r="I60" t="s">
        <v>231</v>
      </c>
    </row>
    <row r="61" spans="1:9" ht="12.75" x14ac:dyDescent="0.2">
      <c r="A61" s="10">
        <v>43003.217361111114</v>
      </c>
      <c r="B61" s="3" t="s">
        <v>25</v>
      </c>
      <c r="C61" t="s">
        <v>26</v>
      </c>
      <c r="D61" s="3">
        <v>133</v>
      </c>
      <c r="E61" s="3">
        <v>133</v>
      </c>
      <c r="F61" s="9">
        <v>65000</v>
      </c>
      <c r="G61" s="9">
        <f t="shared" si="0"/>
        <v>8645000</v>
      </c>
      <c r="H61" s="3" t="s">
        <v>232</v>
      </c>
      <c r="I61" s="3" t="s">
        <v>233</v>
      </c>
    </row>
    <row r="62" spans="1:9" ht="12.75" x14ac:dyDescent="0.2">
      <c r="A62" s="10">
        <v>43001.77847222222</v>
      </c>
      <c r="B62" s="3" t="s">
        <v>27</v>
      </c>
      <c r="C62" t="s">
        <v>28</v>
      </c>
      <c r="D62" s="3">
        <v>49</v>
      </c>
      <c r="E62" s="3">
        <v>49</v>
      </c>
      <c r="F62" s="9">
        <v>64000</v>
      </c>
      <c r="G62" s="9">
        <f t="shared" si="0"/>
        <v>3136000</v>
      </c>
      <c r="H62" s="3" t="s">
        <v>235</v>
      </c>
      <c r="I62" t="s">
        <v>236</v>
      </c>
    </row>
    <row r="63" spans="1:9" ht="12.75" x14ac:dyDescent="0.2">
      <c r="A63" s="10">
        <v>42996.259722222225</v>
      </c>
      <c r="B63" s="3" t="s">
        <v>29</v>
      </c>
      <c r="C63" t="s">
        <v>30</v>
      </c>
      <c r="D63" s="3">
        <v>44</v>
      </c>
      <c r="E63" s="3">
        <v>44</v>
      </c>
      <c r="F63" s="9">
        <v>77000</v>
      </c>
      <c r="G63" s="9">
        <f t="shared" si="0"/>
        <v>3388000</v>
      </c>
      <c r="H63" s="3" t="s">
        <v>237</v>
      </c>
      <c r="I63" t="s">
        <v>238</v>
      </c>
    </row>
    <row r="64" spans="1:9" ht="12.75" x14ac:dyDescent="0.2">
      <c r="A64" s="10">
        <v>42994.658333333333</v>
      </c>
      <c r="B64" s="3" t="s">
        <v>49</v>
      </c>
      <c r="C64" t="s">
        <v>50</v>
      </c>
      <c r="D64" s="3">
        <v>35</v>
      </c>
      <c r="E64" s="3">
        <v>35</v>
      </c>
      <c r="F64" s="9">
        <v>66000</v>
      </c>
      <c r="G64" s="9">
        <f t="shared" si="0"/>
        <v>2310000</v>
      </c>
      <c r="H64" s="3" t="s">
        <v>240</v>
      </c>
      <c r="I64" t="s">
        <v>241</v>
      </c>
    </row>
    <row r="65" spans="1:9" ht="12.75" x14ac:dyDescent="0.2">
      <c r="A65" s="10">
        <v>42994.505555555559</v>
      </c>
      <c r="B65" s="3" t="s">
        <v>41</v>
      </c>
      <c r="C65" t="s">
        <v>42</v>
      </c>
      <c r="D65" s="3">
        <v>31</v>
      </c>
      <c r="E65" s="3">
        <v>31</v>
      </c>
      <c r="F65" s="9">
        <v>78000</v>
      </c>
      <c r="G65" s="9">
        <f t="shared" si="0"/>
        <v>2418000</v>
      </c>
      <c r="H65" s="3" t="s">
        <v>243</v>
      </c>
      <c r="I65" t="s">
        <v>245</v>
      </c>
    </row>
    <row r="66" spans="1:9" ht="12.75" x14ac:dyDescent="0.2">
      <c r="A66" s="10">
        <v>42992.561805555553</v>
      </c>
      <c r="B66" s="3" t="s">
        <v>31</v>
      </c>
      <c r="C66" t="s">
        <v>32</v>
      </c>
      <c r="D66" s="3">
        <v>54</v>
      </c>
      <c r="E66" s="3">
        <v>54</v>
      </c>
      <c r="F66" s="9">
        <v>63000</v>
      </c>
      <c r="G66" s="9">
        <f t="shared" si="0"/>
        <v>3402000</v>
      </c>
      <c r="H66" s="3" t="s">
        <v>246</v>
      </c>
      <c r="I66" t="s">
        <v>247</v>
      </c>
    </row>
    <row r="67" spans="1:9" ht="12.75" x14ac:dyDescent="0.2">
      <c r="A67" s="10">
        <v>42989.662499999999</v>
      </c>
      <c r="B67" s="3" t="s">
        <v>39</v>
      </c>
      <c r="C67" t="s">
        <v>40</v>
      </c>
      <c r="D67" s="3">
        <v>10</v>
      </c>
      <c r="E67" s="3">
        <v>10</v>
      </c>
      <c r="F67" s="9">
        <v>67000</v>
      </c>
      <c r="G67" s="9">
        <f t="shared" si="0"/>
        <v>670000</v>
      </c>
      <c r="H67" s="3" t="s">
        <v>248</v>
      </c>
      <c r="I67" t="s">
        <v>249</v>
      </c>
    </row>
    <row r="68" spans="1:9" ht="12.75" x14ac:dyDescent="0.2">
      <c r="A68" s="10">
        <v>42989.445138888892</v>
      </c>
      <c r="B68" s="3" t="s">
        <v>41</v>
      </c>
      <c r="C68" t="s">
        <v>42</v>
      </c>
      <c r="D68" s="3">
        <v>14</v>
      </c>
      <c r="E68" s="3">
        <v>14</v>
      </c>
      <c r="F68" s="9">
        <v>60000</v>
      </c>
      <c r="G68" s="9">
        <f t="shared" si="0"/>
        <v>840000</v>
      </c>
      <c r="H68" s="3" t="s">
        <v>250</v>
      </c>
      <c r="I68" t="s">
        <v>251</v>
      </c>
    </row>
    <row r="69" spans="1:9" ht="12.75" x14ac:dyDescent="0.2">
      <c r="A69" s="10">
        <v>42989.227777777778</v>
      </c>
      <c r="B69" s="3" t="s">
        <v>35</v>
      </c>
      <c r="C69" t="s">
        <v>36</v>
      </c>
      <c r="D69" s="3">
        <v>13</v>
      </c>
      <c r="E69" s="3">
        <v>13</v>
      </c>
      <c r="F69" s="9">
        <v>61000</v>
      </c>
      <c r="G69" s="9">
        <f t="shared" si="0"/>
        <v>793000</v>
      </c>
      <c r="H69" s="3" t="s">
        <v>252</v>
      </c>
      <c r="I69" t="s">
        <v>253</v>
      </c>
    </row>
    <row r="70" spans="1:9" ht="12.75" x14ac:dyDescent="0.2">
      <c r="A70" s="10">
        <v>42982.445833333331</v>
      </c>
      <c r="B70" s="3" t="s">
        <v>41</v>
      </c>
      <c r="C70" t="s">
        <v>42</v>
      </c>
      <c r="D70" s="3">
        <v>19</v>
      </c>
      <c r="E70" s="3">
        <v>19</v>
      </c>
      <c r="F70" s="9">
        <v>60000</v>
      </c>
      <c r="G70" s="9">
        <f t="shared" si="0"/>
        <v>1140000</v>
      </c>
      <c r="H70" s="3" t="s">
        <v>254</v>
      </c>
      <c r="I70" t="s">
        <v>255</v>
      </c>
    </row>
    <row r="71" spans="1:9" ht="12.75" x14ac:dyDescent="0.2">
      <c r="A71" s="10">
        <v>42976.8125</v>
      </c>
      <c r="B71" s="3" t="s">
        <v>33</v>
      </c>
      <c r="C71" t="s">
        <v>34</v>
      </c>
      <c r="D71" s="3">
        <v>27</v>
      </c>
      <c r="E71" s="3">
        <v>27</v>
      </c>
      <c r="F71" s="9">
        <v>63000</v>
      </c>
      <c r="G71" s="9">
        <f t="shared" si="0"/>
        <v>1701000</v>
      </c>
      <c r="H71" s="3" t="s">
        <v>126</v>
      </c>
      <c r="I71" t="s">
        <v>256</v>
      </c>
    </row>
    <row r="72" spans="1:9" ht="12.75" x14ac:dyDescent="0.2">
      <c r="A72" s="10">
        <v>42970.824999999997</v>
      </c>
      <c r="B72" s="3" t="s">
        <v>7</v>
      </c>
      <c r="C72" t="s">
        <v>13</v>
      </c>
      <c r="D72" s="3">
        <v>54</v>
      </c>
      <c r="E72" s="3">
        <v>54</v>
      </c>
      <c r="F72" s="9">
        <v>77000</v>
      </c>
      <c r="G72" s="9">
        <f t="shared" si="0"/>
        <v>4158000</v>
      </c>
      <c r="H72" s="3" t="s">
        <v>257</v>
      </c>
      <c r="I72" t="s">
        <v>258</v>
      </c>
    </row>
    <row r="73" spans="1:9" ht="12.75" x14ac:dyDescent="0.2">
      <c r="A73" s="10">
        <v>42970.804166666669</v>
      </c>
      <c r="B73" s="3" t="s">
        <v>59</v>
      </c>
      <c r="C73" t="s">
        <v>60</v>
      </c>
      <c r="D73" s="3">
        <v>24</v>
      </c>
      <c r="E73" s="3">
        <v>24</v>
      </c>
      <c r="F73" s="9">
        <v>60000</v>
      </c>
      <c r="G73" s="9">
        <f t="shared" si="0"/>
        <v>1440000</v>
      </c>
      <c r="H73" s="3" t="s">
        <v>259</v>
      </c>
      <c r="I73" t="s">
        <v>260</v>
      </c>
    </row>
    <row r="74" spans="1:9" ht="12.75" x14ac:dyDescent="0.2">
      <c r="A74" s="10">
        <v>42970.429166666669</v>
      </c>
      <c r="B74" s="3" t="s">
        <v>57</v>
      </c>
      <c r="C74" t="s">
        <v>58</v>
      </c>
      <c r="D74" s="3">
        <v>47</v>
      </c>
      <c r="E74" s="3">
        <v>47</v>
      </c>
      <c r="F74" s="9">
        <v>71000</v>
      </c>
      <c r="G74" s="9">
        <f t="shared" si="0"/>
        <v>3337000</v>
      </c>
      <c r="H74" s="3" t="s">
        <v>261</v>
      </c>
      <c r="I74" t="s">
        <v>262</v>
      </c>
    </row>
    <row r="75" spans="1:9" ht="12.75" x14ac:dyDescent="0.2">
      <c r="A75" s="10">
        <v>42970.395138888889</v>
      </c>
      <c r="B75" s="3" t="s">
        <v>61</v>
      </c>
      <c r="C75" t="s">
        <v>62</v>
      </c>
      <c r="D75" s="3">
        <v>24</v>
      </c>
      <c r="E75" s="3">
        <v>24</v>
      </c>
      <c r="F75" s="9">
        <v>78000</v>
      </c>
      <c r="G75" s="9">
        <f t="shared" si="0"/>
        <v>1872000</v>
      </c>
      <c r="H75" s="3" t="s">
        <v>263</v>
      </c>
      <c r="I75" t="s">
        <v>264</v>
      </c>
    </row>
    <row r="76" spans="1:9" ht="12.75" x14ac:dyDescent="0.2">
      <c r="A76" s="10">
        <v>42970.343055555553</v>
      </c>
      <c r="B76" s="3" t="s">
        <v>14</v>
      </c>
      <c r="C76" t="s">
        <v>15</v>
      </c>
      <c r="D76" s="3">
        <v>56</v>
      </c>
      <c r="E76" s="3">
        <v>56</v>
      </c>
      <c r="F76" s="9">
        <v>64000</v>
      </c>
      <c r="G76" s="9">
        <f t="shared" si="0"/>
        <v>3584000</v>
      </c>
      <c r="H76" s="3" t="s">
        <v>257</v>
      </c>
      <c r="I76" t="s">
        <v>265</v>
      </c>
    </row>
    <row r="77" spans="1:9" ht="12.75" x14ac:dyDescent="0.2">
      <c r="A77" s="10">
        <v>42970.258333333331</v>
      </c>
      <c r="B77" s="3" t="s">
        <v>16</v>
      </c>
      <c r="C77" t="s">
        <v>17</v>
      </c>
      <c r="D77" s="3">
        <v>55</v>
      </c>
      <c r="E77" s="3">
        <v>55</v>
      </c>
      <c r="F77" s="9">
        <v>75000</v>
      </c>
      <c r="G77" s="9">
        <f t="shared" si="0"/>
        <v>4125000</v>
      </c>
      <c r="H77" s="3" t="s">
        <v>266</v>
      </c>
      <c r="I77" t="s">
        <v>267</v>
      </c>
    </row>
    <row r="78" spans="1:9" ht="12.75" x14ac:dyDescent="0.2">
      <c r="A78" s="10">
        <v>42970.116666666669</v>
      </c>
      <c r="B78" s="3" t="s">
        <v>63</v>
      </c>
      <c r="C78" t="s">
        <v>64</v>
      </c>
      <c r="D78" s="3">
        <v>47</v>
      </c>
      <c r="E78" s="3">
        <v>47</v>
      </c>
      <c r="F78" s="9">
        <v>78000</v>
      </c>
      <c r="G78" s="9">
        <f t="shared" si="0"/>
        <v>3666000</v>
      </c>
      <c r="H78" s="3" t="s">
        <v>268</v>
      </c>
      <c r="I78" t="s">
        <v>262</v>
      </c>
    </row>
    <row r="79" spans="1:9" ht="12.75" x14ac:dyDescent="0.2">
      <c r="A79" s="10">
        <v>42957.824999999997</v>
      </c>
      <c r="B79" s="3" t="s">
        <v>29</v>
      </c>
      <c r="C79" t="s">
        <v>30</v>
      </c>
      <c r="D79" s="3">
        <v>24</v>
      </c>
      <c r="E79" s="3">
        <v>24</v>
      </c>
      <c r="F79" s="9">
        <v>79000</v>
      </c>
      <c r="G79" s="9">
        <f t="shared" si="0"/>
        <v>1896000</v>
      </c>
      <c r="H79" s="3" t="s">
        <v>126</v>
      </c>
      <c r="I79" t="s">
        <v>269</v>
      </c>
    </row>
    <row r="80" spans="1:9" ht="12.75" x14ac:dyDescent="0.2">
      <c r="A80" s="10">
        <v>42957.679166666669</v>
      </c>
      <c r="B80" s="3" t="s">
        <v>31</v>
      </c>
      <c r="C80" t="s">
        <v>32</v>
      </c>
      <c r="D80" s="3">
        <v>36</v>
      </c>
      <c r="E80" s="3">
        <v>36</v>
      </c>
      <c r="F80" s="9">
        <v>73000</v>
      </c>
      <c r="G80" s="9">
        <f t="shared" si="0"/>
        <v>2628000</v>
      </c>
      <c r="H80" s="3" t="s">
        <v>126</v>
      </c>
      <c r="I80" t="s">
        <v>270</v>
      </c>
    </row>
    <row r="81" spans="1:9" ht="12.75" x14ac:dyDescent="0.2">
      <c r="A81" s="10">
        <v>42954.352777777778</v>
      </c>
      <c r="B81" s="3" t="s">
        <v>47</v>
      </c>
      <c r="C81" t="s">
        <v>48</v>
      </c>
      <c r="D81" s="3">
        <v>22</v>
      </c>
      <c r="E81" s="3">
        <v>22</v>
      </c>
      <c r="F81" s="9">
        <v>73000</v>
      </c>
      <c r="G81" s="9">
        <f t="shared" si="0"/>
        <v>1606000</v>
      </c>
      <c r="H81" s="3" t="s">
        <v>271</v>
      </c>
      <c r="I81" t="s">
        <v>272</v>
      </c>
    </row>
    <row r="82" spans="1:9" ht="12.75" x14ac:dyDescent="0.2">
      <c r="A82" s="10">
        <v>42954.179861111108</v>
      </c>
      <c r="B82" s="3" t="s">
        <v>35</v>
      </c>
      <c r="C82" t="s">
        <v>36</v>
      </c>
      <c r="D82" s="3">
        <v>45</v>
      </c>
      <c r="E82" s="3">
        <v>45</v>
      </c>
      <c r="F82" s="9">
        <v>73000</v>
      </c>
      <c r="G82" s="9">
        <f t="shared" si="0"/>
        <v>3285000</v>
      </c>
      <c r="H82" s="3" t="s">
        <v>273</v>
      </c>
      <c r="I82" t="s">
        <v>274</v>
      </c>
    </row>
    <row r="83" spans="1:9" ht="12.75" x14ac:dyDescent="0.2">
      <c r="A83" s="10">
        <v>42954.177777777775</v>
      </c>
      <c r="B83" s="3" t="s">
        <v>37</v>
      </c>
      <c r="C83" t="s">
        <v>38</v>
      </c>
      <c r="D83" s="3">
        <v>44</v>
      </c>
      <c r="E83" s="3">
        <v>44</v>
      </c>
      <c r="F83" s="9">
        <v>63000</v>
      </c>
      <c r="G83" s="9">
        <f t="shared" si="0"/>
        <v>2772000</v>
      </c>
      <c r="H83" s="3" t="s">
        <v>275</v>
      </c>
      <c r="I83" t="s">
        <v>276</v>
      </c>
    </row>
    <row r="84" spans="1:9" ht="12.75" x14ac:dyDescent="0.2">
      <c r="A84" s="10">
        <v>42950.649305555555</v>
      </c>
      <c r="B84" s="3" t="s">
        <v>31</v>
      </c>
      <c r="C84" t="s">
        <v>32</v>
      </c>
      <c r="D84" s="3">
        <v>39</v>
      </c>
      <c r="E84" s="3">
        <v>39</v>
      </c>
      <c r="F84" s="9">
        <v>78000</v>
      </c>
      <c r="G84" s="9">
        <f t="shared" si="0"/>
        <v>3042000</v>
      </c>
      <c r="H84" s="3" t="s">
        <v>277</v>
      </c>
      <c r="I84" t="s">
        <v>278</v>
      </c>
    </row>
    <row r="85" spans="1:9" ht="12.75" x14ac:dyDescent="0.2">
      <c r="A85" s="10">
        <v>42921.308333333334</v>
      </c>
      <c r="B85" s="3" t="s">
        <v>19</v>
      </c>
      <c r="C85" t="s">
        <v>20</v>
      </c>
      <c r="D85" s="3">
        <v>101</v>
      </c>
      <c r="E85" s="3">
        <v>101</v>
      </c>
      <c r="F85" s="9">
        <v>73000</v>
      </c>
      <c r="G85" s="9">
        <f t="shared" si="0"/>
        <v>7373000</v>
      </c>
      <c r="H85" s="3" t="s">
        <v>279</v>
      </c>
      <c r="I85" t="s">
        <v>280</v>
      </c>
    </row>
    <row r="86" spans="1:9" ht="12.75" x14ac:dyDescent="0.2">
      <c r="A86" s="10">
        <v>42907.724305555559</v>
      </c>
      <c r="B86" s="3" t="s">
        <v>35</v>
      </c>
      <c r="C86" t="s">
        <v>36</v>
      </c>
      <c r="D86" s="3">
        <v>15</v>
      </c>
      <c r="E86" s="3">
        <v>15</v>
      </c>
      <c r="F86" s="9">
        <v>65000</v>
      </c>
      <c r="G86" s="9">
        <f t="shared" si="0"/>
        <v>975000</v>
      </c>
      <c r="H86" s="3" t="s">
        <v>281</v>
      </c>
      <c r="I86" t="s">
        <v>282</v>
      </c>
    </row>
    <row r="87" spans="1:9" ht="12.75" x14ac:dyDescent="0.2">
      <c r="A87" s="10">
        <v>42907.400694444441</v>
      </c>
      <c r="B87" s="3" t="s">
        <v>37</v>
      </c>
      <c r="C87" t="s">
        <v>38</v>
      </c>
      <c r="D87" s="3">
        <v>18</v>
      </c>
      <c r="E87" s="3">
        <v>18</v>
      </c>
      <c r="F87" s="9">
        <v>67000</v>
      </c>
      <c r="G87" s="9">
        <f t="shared" si="0"/>
        <v>1206000</v>
      </c>
      <c r="H87" s="3" t="s">
        <v>283</v>
      </c>
      <c r="I87" t="s">
        <v>284</v>
      </c>
    </row>
    <row r="88" spans="1:9" ht="12.75" x14ac:dyDescent="0.2">
      <c r="A88" s="10">
        <v>42902.759027777778</v>
      </c>
      <c r="B88" s="3" t="s">
        <v>19</v>
      </c>
      <c r="C88" t="s">
        <v>20</v>
      </c>
      <c r="D88" s="3">
        <v>69</v>
      </c>
      <c r="E88" s="3">
        <v>69</v>
      </c>
      <c r="F88" s="9">
        <v>67000</v>
      </c>
      <c r="G88" s="9">
        <f t="shared" si="0"/>
        <v>4623000</v>
      </c>
      <c r="H88" s="3" t="s">
        <v>285</v>
      </c>
      <c r="I88" t="s">
        <v>286</v>
      </c>
    </row>
    <row r="89" spans="1:9" ht="12.75" x14ac:dyDescent="0.2">
      <c r="A89" s="10">
        <v>42895.595833333333</v>
      </c>
      <c r="B89" s="3" t="s">
        <v>29</v>
      </c>
      <c r="C89" t="s">
        <v>30</v>
      </c>
      <c r="D89" s="3">
        <v>85</v>
      </c>
      <c r="E89" s="3">
        <v>85</v>
      </c>
      <c r="F89" s="9">
        <v>60000</v>
      </c>
      <c r="G89" s="9">
        <f t="shared" si="0"/>
        <v>5100000</v>
      </c>
      <c r="H89" s="3" t="s">
        <v>287</v>
      </c>
      <c r="I89" t="s">
        <v>288</v>
      </c>
    </row>
    <row r="90" spans="1:9" ht="12.75" x14ac:dyDescent="0.2">
      <c r="A90" s="10">
        <v>42893.012499999997</v>
      </c>
      <c r="B90" s="3" t="s">
        <v>37</v>
      </c>
      <c r="C90" t="s">
        <v>38</v>
      </c>
      <c r="D90" s="3">
        <v>152</v>
      </c>
      <c r="E90" s="3">
        <v>152</v>
      </c>
      <c r="F90" s="9">
        <v>79000</v>
      </c>
      <c r="G90" s="9">
        <f t="shared" si="0"/>
        <v>12008000</v>
      </c>
      <c r="H90" s="3" t="s">
        <v>289</v>
      </c>
      <c r="I90" s="3" t="s">
        <v>290</v>
      </c>
    </row>
    <row r="91" spans="1:9" ht="12.75" x14ac:dyDescent="0.2">
      <c r="A91" s="10">
        <v>42885.553472222222</v>
      </c>
      <c r="B91" s="3" t="s">
        <v>14</v>
      </c>
      <c r="C91" t="s">
        <v>15</v>
      </c>
      <c r="D91" s="3">
        <v>42</v>
      </c>
      <c r="E91" s="3">
        <v>42</v>
      </c>
      <c r="F91" s="9">
        <v>69000</v>
      </c>
      <c r="G91" s="9">
        <f t="shared" si="0"/>
        <v>2898000</v>
      </c>
      <c r="H91" s="3" t="s">
        <v>291</v>
      </c>
      <c r="I91" t="s">
        <v>292</v>
      </c>
    </row>
    <row r="92" spans="1:9" ht="12.75" x14ac:dyDescent="0.2">
      <c r="A92" s="10">
        <v>42885.325694444444</v>
      </c>
      <c r="B92" s="3" t="s">
        <v>7</v>
      </c>
      <c r="C92" t="s">
        <v>13</v>
      </c>
      <c r="D92" s="3">
        <v>41</v>
      </c>
      <c r="E92" s="3">
        <v>41</v>
      </c>
      <c r="F92" s="9">
        <v>60000</v>
      </c>
      <c r="G92" s="9">
        <f t="shared" si="0"/>
        <v>2460000</v>
      </c>
      <c r="H92" s="3" t="s">
        <v>293</v>
      </c>
      <c r="I92" t="s">
        <v>294</v>
      </c>
    </row>
    <row r="93" spans="1:9" ht="12.75" x14ac:dyDescent="0.2">
      <c r="A93" s="10">
        <v>42885.04583333333</v>
      </c>
      <c r="B93" s="3" t="s">
        <v>16</v>
      </c>
      <c r="C93" t="s">
        <v>17</v>
      </c>
      <c r="D93" s="3">
        <v>42</v>
      </c>
      <c r="E93" s="3">
        <v>42</v>
      </c>
      <c r="F93" s="9">
        <v>69000</v>
      </c>
      <c r="G93" s="9">
        <f t="shared" si="0"/>
        <v>2898000</v>
      </c>
      <c r="H93" s="3" t="s">
        <v>295</v>
      </c>
      <c r="I93" t="s">
        <v>296</v>
      </c>
    </row>
    <row r="94" spans="1:9" ht="12.75" x14ac:dyDescent="0.2">
      <c r="A94" s="10">
        <v>42884.519444444442</v>
      </c>
      <c r="B94" s="3" t="s">
        <v>41</v>
      </c>
      <c r="C94" t="s">
        <v>42</v>
      </c>
      <c r="D94" s="3">
        <v>138</v>
      </c>
      <c r="E94" s="3">
        <v>138</v>
      </c>
      <c r="F94" s="9">
        <v>74000</v>
      </c>
      <c r="G94" s="9">
        <f t="shared" si="0"/>
        <v>10212000</v>
      </c>
      <c r="H94" s="3" t="s">
        <v>297</v>
      </c>
      <c r="I94" s="3" t="s">
        <v>298</v>
      </c>
    </row>
    <row r="95" spans="1:9" ht="12.75" x14ac:dyDescent="0.2">
      <c r="A95" s="10">
        <v>42884.124305555553</v>
      </c>
      <c r="B95" s="3" t="s">
        <v>71</v>
      </c>
      <c r="C95" t="s">
        <v>72</v>
      </c>
      <c r="D95" s="3">
        <v>111</v>
      </c>
      <c r="E95" s="3">
        <v>111</v>
      </c>
      <c r="F95" s="9">
        <v>78000</v>
      </c>
      <c r="G95" s="9">
        <f t="shared" si="0"/>
        <v>8658000</v>
      </c>
      <c r="H95" s="3" t="s">
        <v>299</v>
      </c>
      <c r="I95" s="3" t="s">
        <v>300</v>
      </c>
    </row>
    <row r="96" spans="1:9" ht="12.75" x14ac:dyDescent="0.2">
      <c r="A96" s="10">
        <v>42884.066666666666</v>
      </c>
      <c r="B96" s="3" t="s">
        <v>73</v>
      </c>
      <c r="C96" t="s">
        <v>74</v>
      </c>
      <c r="D96" s="3">
        <v>112</v>
      </c>
      <c r="E96" s="3">
        <v>112</v>
      </c>
      <c r="F96" s="9">
        <v>69000</v>
      </c>
      <c r="G96" s="9">
        <f t="shared" si="0"/>
        <v>7728000</v>
      </c>
      <c r="H96" s="3" t="s">
        <v>301</v>
      </c>
      <c r="I96" s="3" t="s">
        <v>302</v>
      </c>
    </row>
    <row r="97" spans="1:9" ht="12.75" x14ac:dyDescent="0.2">
      <c r="A97" s="10">
        <v>42884.054166666669</v>
      </c>
      <c r="B97" s="3" t="s">
        <v>39</v>
      </c>
      <c r="C97" t="s">
        <v>40</v>
      </c>
      <c r="D97" s="3">
        <v>126</v>
      </c>
      <c r="E97" s="3">
        <v>126</v>
      </c>
      <c r="F97" s="9">
        <v>66000</v>
      </c>
      <c r="G97" s="9">
        <f t="shared" si="0"/>
        <v>8316000</v>
      </c>
      <c r="H97" s="3" t="s">
        <v>126</v>
      </c>
      <c r="I97" s="3" t="s">
        <v>303</v>
      </c>
    </row>
    <row r="98" spans="1:9" ht="12.75" x14ac:dyDescent="0.2">
      <c r="A98" s="10">
        <v>42880.518750000003</v>
      </c>
      <c r="B98" s="3" t="s">
        <v>69</v>
      </c>
      <c r="C98" t="s">
        <v>70</v>
      </c>
      <c r="D98" s="3">
        <v>73</v>
      </c>
      <c r="E98" s="3">
        <v>73</v>
      </c>
      <c r="F98" s="9">
        <v>69000</v>
      </c>
      <c r="G98" s="9">
        <f t="shared" si="0"/>
        <v>5037000</v>
      </c>
      <c r="H98" s="3" t="s">
        <v>304</v>
      </c>
      <c r="I98" s="3" t="s">
        <v>305</v>
      </c>
    </row>
    <row r="99" spans="1:9" ht="12.75" x14ac:dyDescent="0.2">
      <c r="A99" s="10">
        <v>42878.513194444444</v>
      </c>
      <c r="B99" s="3" t="s">
        <v>55</v>
      </c>
      <c r="C99" t="s">
        <v>56</v>
      </c>
      <c r="D99" s="3">
        <v>123</v>
      </c>
      <c r="E99" s="3">
        <v>123</v>
      </c>
      <c r="F99" s="9">
        <v>72000</v>
      </c>
      <c r="G99" s="9">
        <f t="shared" si="0"/>
        <v>8856000</v>
      </c>
      <c r="H99" s="3" t="s">
        <v>306</v>
      </c>
      <c r="I99" s="3" t="s">
        <v>307</v>
      </c>
    </row>
    <row r="100" spans="1:9" ht="12.75" x14ac:dyDescent="0.2">
      <c r="A100" s="10">
        <v>42876.658333333333</v>
      </c>
      <c r="B100" s="3" t="s">
        <v>51</v>
      </c>
      <c r="C100" t="s">
        <v>52</v>
      </c>
      <c r="D100" s="3">
        <v>123</v>
      </c>
      <c r="E100" s="3">
        <v>123</v>
      </c>
      <c r="F100" s="9">
        <v>72000</v>
      </c>
      <c r="G100" s="9">
        <f t="shared" si="0"/>
        <v>8856000</v>
      </c>
      <c r="H100" s="3" t="s">
        <v>308</v>
      </c>
      <c r="I100" s="3" t="s">
        <v>309</v>
      </c>
    </row>
    <row r="101" spans="1:9" ht="12.75" x14ac:dyDescent="0.2">
      <c r="A101" s="10">
        <v>42876.474999999999</v>
      </c>
      <c r="B101" s="3" t="s">
        <v>47</v>
      </c>
      <c r="C101" t="s">
        <v>48</v>
      </c>
      <c r="D101" s="3">
        <v>124</v>
      </c>
      <c r="E101" s="3">
        <v>124</v>
      </c>
      <c r="F101" s="9">
        <v>60000</v>
      </c>
      <c r="G101" s="9">
        <f t="shared" si="0"/>
        <v>7440000</v>
      </c>
      <c r="H101" s="3" t="s">
        <v>126</v>
      </c>
      <c r="I101" s="3" t="s">
        <v>310</v>
      </c>
    </row>
    <row r="102" spans="1:9" ht="12.75" x14ac:dyDescent="0.2">
      <c r="A102" s="10">
        <v>42874.738194444442</v>
      </c>
      <c r="B102" s="3" t="s">
        <v>33</v>
      </c>
      <c r="C102" t="s">
        <v>34</v>
      </c>
      <c r="D102" s="3">
        <v>115</v>
      </c>
      <c r="E102" s="3">
        <v>115</v>
      </c>
      <c r="F102" s="9">
        <v>72000</v>
      </c>
      <c r="G102" s="9">
        <f t="shared" si="0"/>
        <v>8280000</v>
      </c>
      <c r="H102" s="3" t="s">
        <v>311</v>
      </c>
      <c r="I102" s="3" t="s">
        <v>312</v>
      </c>
    </row>
    <row r="103" spans="1:9" ht="12.75" x14ac:dyDescent="0.2">
      <c r="A103" s="10">
        <v>42874.02847222222</v>
      </c>
      <c r="B103" s="3" t="s">
        <v>29</v>
      </c>
      <c r="C103" t="s">
        <v>30</v>
      </c>
      <c r="D103" s="3">
        <v>90</v>
      </c>
      <c r="E103" s="3">
        <v>90</v>
      </c>
      <c r="F103" s="9">
        <v>67000</v>
      </c>
      <c r="G103" s="9">
        <f t="shared" si="0"/>
        <v>6030000</v>
      </c>
      <c r="H103" s="3" t="s">
        <v>313</v>
      </c>
      <c r="I103" s="3" t="s">
        <v>314</v>
      </c>
    </row>
    <row r="104" spans="1:9" ht="12.75" x14ac:dyDescent="0.2">
      <c r="A104" s="10">
        <v>42874.025694444441</v>
      </c>
      <c r="B104" s="3" t="s">
        <v>43</v>
      </c>
      <c r="C104" t="s">
        <v>44</v>
      </c>
      <c r="D104" s="3">
        <v>145</v>
      </c>
      <c r="E104" s="3">
        <v>145</v>
      </c>
      <c r="F104" s="9">
        <v>77000</v>
      </c>
      <c r="G104" s="9">
        <f t="shared" si="0"/>
        <v>11165000</v>
      </c>
      <c r="H104" s="3" t="s">
        <v>315</v>
      </c>
      <c r="I104" s="3" t="s">
        <v>316</v>
      </c>
    </row>
    <row r="105" spans="1:9" ht="12.75" x14ac:dyDescent="0.2">
      <c r="A105" s="10">
        <v>42873.604861111111</v>
      </c>
      <c r="B105" s="3" t="s">
        <v>31</v>
      </c>
      <c r="C105" t="s">
        <v>32</v>
      </c>
      <c r="D105" s="3">
        <v>141</v>
      </c>
      <c r="E105" s="3">
        <v>141</v>
      </c>
      <c r="F105" s="9">
        <v>77000</v>
      </c>
      <c r="G105" s="9">
        <f t="shared" si="0"/>
        <v>10857000</v>
      </c>
      <c r="H105" s="3" t="s">
        <v>317</v>
      </c>
      <c r="I105" s="3" t="s">
        <v>318</v>
      </c>
    </row>
    <row r="106" spans="1:9" ht="12.75" x14ac:dyDescent="0.2">
      <c r="A106" s="10">
        <v>42872.770833333336</v>
      </c>
      <c r="B106" s="3" t="s">
        <v>61</v>
      </c>
      <c r="C106" t="s">
        <v>62</v>
      </c>
      <c r="D106" s="3">
        <v>137</v>
      </c>
      <c r="E106" s="3">
        <v>137</v>
      </c>
      <c r="F106" s="9">
        <v>65000</v>
      </c>
      <c r="G106" s="9">
        <f t="shared" si="0"/>
        <v>8905000</v>
      </c>
      <c r="H106" s="3" t="s">
        <v>319</v>
      </c>
      <c r="I106" s="3" t="s">
        <v>320</v>
      </c>
    </row>
    <row r="107" spans="1:9" ht="12.75" x14ac:dyDescent="0.2">
      <c r="A107" s="10">
        <v>42872.020138888889</v>
      </c>
      <c r="B107" s="3" t="s">
        <v>59</v>
      </c>
      <c r="C107" t="s">
        <v>60</v>
      </c>
      <c r="D107" s="3">
        <v>132</v>
      </c>
      <c r="E107" s="3">
        <v>132</v>
      </c>
      <c r="F107" s="9">
        <v>62000</v>
      </c>
      <c r="G107" s="9">
        <f t="shared" si="0"/>
        <v>8184000</v>
      </c>
      <c r="H107" s="3" t="s">
        <v>321</v>
      </c>
      <c r="I107" s="3" t="s">
        <v>322</v>
      </c>
    </row>
    <row r="108" spans="1:9" ht="12.75" x14ac:dyDescent="0.2">
      <c r="A108" s="10">
        <v>42872.015972222223</v>
      </c>
      <c r="B108" s="3" t="s">
        <v>63</v>
      </c>
      <c r="C108" t="s">
        <v>64</v>
      </c>
      <c r="D108" s="3">
        <v>137</v>
      </c>
      <c r="E108" s="3">
        <v>137</v>
      </c>
      <c r="F108" s="9">
        <v>61000</v>
      </c>
      <c r="G108" s="9">
        <f t="shared" si="0"/>
        <v>8357000</v>
      </c>
      <c r="H108" s="3" t="s">
        <v>323</v>
      </c>
      <c r="I108" s="3" t="s">
        <v>324</v>
      </c>
    </row>
    <row r="109" spans="1:9" ht="12.75" x14ac:dyDescent="0.2">
      <c r="A109" s="10">
        <v>42872.005555555559</v>
      </c>
      <c r="B109" s="3" t="s">
        <v>57</v>
      </c>
      <c r="C109" t="s">
        <v>58</v>
      </c>
      <c r="D109" s="3">
        <v>146</v>
      </c>
      <c r="E109" s="3">
        <v>146</v>
      </c>
      <c r="F109" s="9">
        <v>77000</v>
      </c>
      <c r="G109" s="9">
        <f t="shared" si="0"/>
        <v>11242000</v>
      </c>
      <c r="H109" s="3" t="s">
        <v>325</v>
      </c>
      <c r="I109" s="3" t="s">
        <v>326</v>
      </c>
    </row>
    <row r="110" spans="1:9" ht="12.75" x14ac:dyDescent="0.2">
      <c r="A110" s="10">
        <v>42871.582638888889</v>
      </c>
      <c r="B110" s="3" t="s">
        <v>45</v>
      </c>
      <c r="C110" t="s">
        <v>46</v>
      </c>
      <c r="D110" s="3">
        <v>147</v>
      </c>
      <c r="E110" s="3">
        <v>147</v>
      </c>
      <c r="F110" s="9">
        <v>60000</v>
      </c>
      <c r="G110" s="9">
        <f t="shared" si="0"/>
        <v>8820000</v>
      </c>
      <c r="H110" s="3" t="s">
        <v>327</v>
      </c>
      <c r="I110" s="3" t="s">
        <v>328</v>
      </c>
    </row>
    <row r="111" spans="1:9" ht="12.75" x14ac:dyDescent="0.2">
      <c r="A111" s="10">
        <v>42869.525694444441</v>
      </c>
      <c r="B111" s="3" t="s">
        <v>67</v>
      </c>
      <c r="C111" t="s">
        <v>68</v>
      </c>
      <c r="D111" s="3">
        <v>124</v>
      </c>
      <c r="E111" s="3">
        <v>124</v>
      </c>
      <c r="F111" s="9">
        <v>73000</v>
      </c>
      <c r="G111" s="9">
        <f t="shared" si="0"/>
        <v>9052000</v>
      </c>
      <c r="H111" s="3" t="s">
        <v>126</v>
      </c>
      <c r="I111" s="3" t="s">
        <v>329</v>
      </c>
    </row>
    <row r="112" spans="1:9" ht="12.75" x14ac:dyDescent="0.2">
      <c r="A112" s="10">
        <v>42869.504166666666</v>
      </c>
      <c r="B112" s="3" t="s">
        <v>12</v>
      </c>
      <c r="C112" t="s">
        <v>18</v>
      </c>
      <c r="D112" s="3">
        <v>125</v>
      </c>
      <c r="E112" s="3">
        <v>125</v>
      </c>
      <c r="F112" s="9">
        <v>68000</v>
      </c>
      <c r="G112" s="9">
        <f t="shared" si="0"/>
        <v>8500000</v>
      </c>
      <c r="H112" s="3" t="s">
        <v>126</v>
      </c>
      <c r="I112" s="3" t="s">
        <v>330</v>
      </c>
    </row>
    <row r="113" spans="1:9" ht="12.75" x14ac:dyDescent="0.2">
      <c r="A113" s="8">
        <v>42869.45416666667</v>
      </c>
      <c r="B113" s="3" t="s">
        <v>35</v>
      </c>
      <c r="C113" t="s">
        <v>36</v>
      </c>
      <c r="D113" s="3">
        <v>136</v>
      </c>
      <c r="E113" s="3">
        <v>136</v>
      </c>
      <c r="F113" s="9">
        <v>63000</v>
      </c>
      <c r="G113" s="9">
        <f t="shared" si="0"/>
        <v>8568000</v>
      </c>
      <c r="H113" s="3" t="s">
        <v>331</v>
      </c>
      <c r="I113" s="3" t="s">
        <v>332</v>
      </c>
    </row>
    <row r="114" spans="1:9" ht="12.75" x14ac:dyDescent="0.2">
      <c r="A114" s="10">
        <v>42868.5</v>
      </c>
      <c r="B114" s="3" t="s">
        <v>19</v>
      </c>
      <c r="C114" t="s">
        <v>20</v>
      </c>
      <c r="D114" s="3">
        <v>114</v>
      </c>
      <c r="E114" s="3">
        <v>114</v>
      </c>
      <c r="F114" s="9">
        <v>61000</v>
      </c>
      <c r="G114" s="9">
        <f t="shared" si="0"/>
        <v>6954000</v>
      </c>
      <c r="H114" s="3" t="s">
        <v>333</v>
      </c>
      <c r="I114" t="s">
        <v>334</v>
      </c>
    </row>
    <row r="115" spans="1:9" ht="12.75" x14ac:dyDescent="0.2">
      <c r="A115" s="10">
        <v>42868.111805555556</v>
      </c>
      <c r="B115" s="3" t="s">
        <v>27</v>
      </c>
      <c r="C115" t="s">
        <v>28</v>
      </c>
      <c r="D115" s="3">
        <v>114</v>
      </c>
      <c r="E115" s="3">
        <v>114</v>
      </c>
      <c r="F115" s="9">
        <v>60000</v>
      </c>
      <c r="G115" s="9">
        <f t="shared" si="0"/>
        <v>6840000</v>
      </c>
      <c r="H115" s="3" t="s">
        <v>335</v>
      </c>
      <c r="I115" s="3" t="s">
        <v>336</v>
      </c>
    </row>
    <row r="116" spans="1:9" ht="12.75" x14ac:dyDescent="0.2">
      <c r="A116" s="10">
        <v>42867.577777777777</v>
      </c>
      <c r="B116" s="3" t="s">
        <v>16</v>
      </c>
      <c r="C116" t="s">
        <v>17</v>
      </c>
      <c r="D116" s="3">
        <v>132</v>
      </c>
      <c r="E116" s="3">
        <v>132</v>
      </c>
      <c r="F116" s="9">
        <v>74000</v>
      </c>
      <c r="G116" s="9">
        <f t="shared" si="0"/>
        <v>9768000</v>
      </c>
      <c r="H116" s="3" t="s">
        <v>337</v>
      </c>
      <c r="I116" t="s">
        <v>338</v>
      </c>
    </row>
    <row r="117" spans="1:9" ht="12.75" x14ac:dyDescent="0.2">
      <c r="A117" s="10">
        <v>42867.400694444441</v>
      </c>
      <c r="B117" s="3" t="s">
        <v>23</v>
      </c>
      <c r="C117" t="s">
        <v>24</v>
      </c>
      <c r="D117" s="3">
        <v>141</v>
      </c>
      <c r="E117" s="3">
        <v>141</v>
      </c>
      <c r="F117" s="9">
        <v>73000</v>
      </c>
      <c r="G117" s="9">
        <f t="shared" si="0"/>
        <v>10293000</v>
      </c>
      <c r="H117" s="3" t="s">
        <v>339</v>
      </c>
      <c r="I117" s="3" t="s">
        <v>340</v>
      </c>
    </row>
    <row r="118" spans="1:9" ht="12.75" x14ac:dyDescent="0.2">
      <c r="A118" s="10">
        <v>42866.788194444445</v>
      </c>
      <c r="B118" s="3" t="s">
        <v>7</v>
      </c>
      <c r="C118" t="s">
        <v>13</v>
      </c>
      <c r="D118" s="3">
        <v>135</v>
      </c>
      <c r="E118" s="3">
        <v>135</v>
      </c>
      <c r="F118" s="9">
        <v>71000</v>
      </c>
      <c r="G118" s="9">
        <f t="shared" si="0"/>
        <v>9585000</v>
      </c>
      <c r="H118" s="3" t="s">
        <v>341</v>
      </c>
      <c r="I118" s="3" t="s">
        <v>342</v>
      </c>
    </row>
    <row r="119" spans="1:9" ht="12.75" x14ac:dyDescent="0.2">
      <c r="A119" s="10">
        <v>42866.604861111111</v>
      </c>
      <c r="B119" s="3" t="s">
        <v>53</v>
      </c>
      <c r="C119" t="s">
        <v>54</v>
      </c>
      <c r="D119" s="3">
        <v>136</v>
      </c>
      <c r="E119" s="3">
        <v>136</v>
      </c>
      <c r="F119" s="9">
        <v>61000</v>
      </c>
      <c r="G119" s="9">
        <f t="shared" si="0"/>
        <v>8296000</v>
      </c>
      <c r="H119" s="3" t="s">
        <v>343</v>
      </c>
      <c r="I119" s="3" t="s">
        <v>344</v>
      </c>
    </row>
    <row r="120" spans="1:9" ht="12.75" x14ac:dyDescent="0.2">
      <c r="A120" s="10">
        <v>42866.57916666667</v>
      </c>
      <c r="B120" s="3" t="s">
        <v>14</v>
      </c>
      <c r="C120" t="s">
        <v>15</v>
      </c>
      <c r="D120" s="3">
        <v>135</v>
      </c>
      <c r="E120" s="3">
        <v>135</v>
      </c>
      <c r="F120" s="9">
        <v>76000</v>
      </c>
      <c r="G120" s="9">
        <f t="shared" si="0"/>
        <v>10260000</v>
      </c>
      <c r="H120" s="3" t="s">
        <v>345</v>
      </c>
      <c r="I120" s="3" t="s">
        <v>346</v>
      </c>
    </row>
    <row r="121" spans="1:9" ht="12.75" x14ac:dyDescent="0.2">
      <c r="A121" s="10">
        <v>42866.208333333336</v>
      </c>
      <c r="B121" s="3" t="s">
        <v>49</v>
      </c>
      <c r="C121" t="s">
        <v>50</v>
      </c>
      <c r="D121" s="3">
        <v>114</v>
      </c>
      <c r="E121" s="3">
        <v>114</v>
      </c>
      <c r="F121" s="9">
        <v>60000</v>
      </c>
      <c r="G121" s="9">
        <f t="shared" si="0"/>
        <v>6840000</v>
      </c>
      <c r="H121" s="3" t="s">
        <v>250</v>
      </c>
      <c r="I121" s="3" t="s">
        <v>347</v>
      </c>
    </row>
    <row r="122" spans="1:9" ht="12.75" x14ac:dyDescent="0.2">
      <c r="A122" s="10">
        <v>42865.564583333333</v>
      </c>
      <c r="B122" s="3" t="s">
        <v>21</v>
      </c>
      <c r="C122" t="s">
        <v>22</v>
      </c>
      <c r="D122" s="3">
        <v>187</v>
      </c>
      <c r="E122" s="3">
        <v>187</v>
      </c>
      <c r="F122" s="9">
        <v>61000</v>
      </c>
      <c r="G122" s="9">
        <f t="shared" si="0"/>
        <v>11407000</v>
      </c>
      <c r="H122" s="3" t="s">
        <v>348</v>
      </c>
      <c r="I122" s="3" t="s">
        <v>349</v>
      </c>
    </row>
    <row r="123" spans="1:9" ht="12.75" x14ac:dyDescent="0.2">
      <c r="A123" s="10">
        <v>42865.298611111109</v>
      </c>
      <c r="B123" s="3" t="s">
        <v>25</v>
      </c>
      <c r="C123" t="s">
        <v>26</v>
      </c>
      <c r="D123" s="3">
        <v>145</v>
      </c>
      <c r="E123" s="3">
        <v>145</v>
      </c>
      <c r="F123" s="9">
        <v>78000</v>
      </c>
      <c r="G123" s="9">
        <f t="shared" si="0"/>
        <v>11310000</v>
      </c>
      <c r="H123" s="3" t="s">
        <v>350</v>
      </c>
      <c r="I123" s="3" t="s">
        <v>351</v>
      </c>
    </row>
    <row r="124" spans="1:9" ht="12.75" x14ac:dyDescent="0.2">
      <c r="E124" s="19"/>
      <c r="F124" s="19"/>
      <c r="G124" s="19"/>
    </row>
    <row r="125" spans="1:9" ht="12.75" x14ac:dyDescent="0.2">
      <c r="E125" s="19"/>
      <c r="F125" s="19"/>
      <c r="G125" s="19"/>
    </row>
    <row r="126" spans="1:9" ht="12.75" x14ac:dyDescent="0.2">
      <c r="E126" s="19"/>
      <c r="F126" s="19"/>
      <c r="G126" s="19"/>
    </row>
    <row r="127" spans="1:9" ht="12.75" x14ac:dyDescent="0.2">
      <c r="E127" s="19"/>
      <c r="F127" s="19"/>
      <c r="G127" s="19"/>
    </row>
    <row r="128" spans="1:9" ht="12.75" x14ac:dyDescent="0.2">
      <c r="E128" s="19"/>
      <c r="F128" s="19"/>
      <c r="G128" s="19"/>
    </row>
    <row r="129" spans="5:7" ht="12.75" x14ac:dyDescent="0.2">
      <c r="E129" s="19"/>
      <c r="F129" s="19"/>
      <c r="G129" s="19"/>
    </row>
    <row r="130" spans="5:7" ht="12.75" x14ac:dyDescent="0.2">
      <c r="E130" s="19"/>
      <c r="F130" s="19"/>
      <c r="G130" s="19"/>
    </row>
    <row r="131" spans="5:7" ht="12.75" x14ac:dyDescent="0.2">
      <c r="E131" s="19"/>
      <c r="F131" s="19"/>
      <c r="G131" s="19"/>
    </row>
    <row r="132" spans="5:7" ht="12.75" x14ac:dyDescent="0.2">
      <c r="E132" s="19"/>
      <c r="F132" s="19"/>
      <c r="G132" s="19"/>
    </row>
    <row r="133" spans="5:7" ht="12.75" x14ac:dyDescent="0.2">
      <c r="E133" s="19"/>
      <c r="F133" s="19"/>
      <c r="G133" s="19"/>
    </row>
    <row r="134" spans="5:7" ht="12.75" x14ac:dyDescent="0.2">
      <c r="E134" s="19"/>
      <c r="F134" s="19"/>
      <c r="G134" s="19"/>
    </row>
    <row r="135" spans="5:7" ht="12.75" x14ac:dyDescent="0.2">
      <c r="E135" s="19"/>
      <c r="F135" s="19"/>
      <c r="G135" s="19"/>
    </row>
    <row r="136" spans="5:7" ht="12.75" x14ac:dyDescent="0.2">
      <c r="E136" s="19"/>
      <c r="F136" s="19"/>
      <c r="G136" s="19"/>
    </row>
    <row r="137" spans="5:7" ht="12.75" x14ac:dyDescent="0.2">
      <c r="E137" s="19"/>
      <c r="F137" s="19"/>
      <c r="G137" s="19"/>
    </row>
    <row r="138" spans="5:7" ht="12.75" x14ac:dyDescent="0.2">
      <c r="E138" s="19"/>
      <c r="F138" s="19"/>
      <c r="G138" s="19"/>
    </row>
    <row r="139" spans="5:7" ht="12.75" x14ac:dyDescent="0.2">
      <c r="E139" s="19"/>
      <c r="F139" s="19"/>
      <c r="G139" s="19"/>
    </row>
    <row r="140" spans="5:7" ht="12.75" x14ac:dyDescent="0.2">
      <c r="E140" s="19"/>
      <c r="F140" s="19"/>
      <c r="G140" s="19"/>
    </row>
    <row r="141" spans="5:7" ht="12.75" x14ac:dyDescent="0.2">
      <c r="E141" s="19"/>
      <c r="F141" s="19"/>
      <c r="G141" s="19"/>
    </row>
    <row r="142" spans="5:7" ht="12.75" x14ac:dyDescent="0.2">
      <c r="E142" s="19"/>
      <c r="F142" s="19"/>
      <c r="G142" s="19"/>
    </row>
    <row r="143" spans="5:7" ht="12.75" x14ac:dyDescent="0.2">
      <c r="E143" s="19"/>
      <c r="F143" s="19"/>
      <c r="G143" s="19"/>
    </row>
    <row r="144" spans="5:7" ht="12.75" x14ac:dyDescent="0.2">
      <c r="E144" s="19"/>
      <c r="F144" s="19"/>
      <c r="G144" s="19"/>
    </row>
    <row r="145" spans="5:7" ht="12.75" x14ac:dyDescent="0.2">
      <c r="E145" s="19"/>
      <c r="F145" s="19"/>
      <c r="G145" s="19"/>
    </row>
    <row r="146" spans="5:7" ht="12.75" x14ac:dyDescent="0.2">
      <c r="E146" s="19"/>
      <c r="F146" s="19"/>
      <c r="G146" s="19"/>
    </row>
    <row r="147" spans="5:7" ht="12.75" x14ac:dyDescent="0.2">
      <c r="E147" s="19"/>
      <c r="F147" s="19"/>
      <c r="G147" s="19"/>
    </row>
    <row r="148" spans="5:7" ht="12.75" x14ac:dyDescent="0.2">
      <c r="E148" s="19"/>
      <c r="F148" s="19"/>
      <c r="G148" s="19"/>
    </row>
    <row r="149" spans="5:7" ht="12.75" x14ac:dyDescent="0.2">
      <c r="E149" s="19"/>
      <c r="F149" s="19"/>
      <c r="G149" s="19"/>
    </row>
    <row r="150" spans="5:7" ht="12.75" x14ac:dyDescent="0.2">
      <c r="E150" s="19"/>
      <c r="F150" s="19"/>
      <c r="G150" s="19"/>
    </row>
    <row r="151" spans="5:7" ht="12.75" x14ac:dyDescent="0.2">
      <c r="E151" s="19"/>
      <c r="F151" s="19"/>
      <c r="G151" s="19"/>
    </row>
    <row r="152" spans="5:7" ht="12.75" x14ac:dyDescent="0.2">
      <c r="E152" s="19"/>
      <c r="F152" s="19"/>
      <c r="G152" s="19"/>
    </row>
    <row r="153" spans="5:7" ht="12.75" x14ac:dyDescent="0.2">
      <c r="E153" s="19"/>
      <c r="F153" s="19"/>
      <c r="G153" s="19"/>
    </row>
    <row r="154" spans="5:7" ht="12.75" x14ac:dyDescent="0.2">
      <c r="E154" s="19"/>
      <c r="F154" s="19"/>
      <c r="G154" s="19"/>
    </row>
    <row r="155" spans="5:7" ht="12.75" x14ac:dyDescent="0.2">
      <c r="E155" s="19"/>
      <c r="F155" s="19"/>
      <c r="G155" s="19"/>
    </row>
    <row r="156" spans="5:7" ht="12.75" x14ac:dyDescent="0.2">
      <c r="E156" s="19"/>
      <c r="F156" s="19"/>
      <c r="G156" s="19"/>
    </row>
    <row r="157" spans="5:7" ht="12.75" x14ac:dyDescent="0.2">
      <c r="E157" s="19"/>
      <c r="F157" s="19"/>
      <c r="G157" s="19"/>
    </row>
    <row r="158" spans="5:7" ht="12.75" x14ac:dyDescent="0.2">
      <c r="E158" s="19"/>
      <c r="F158" s="19"/>
      <c r="G158" s="19"/>
    </row>
    <row r="159" spans="5:7" ht="12.75" x14ac:dyDescent="0.2">
      <c r="E159" s="19"/>
      <c r="F159" s="19"/>
      <c r="G159" s="19"/>
    </row>
    <row r="160" spans="5:7" ht="12.75" x14ac:dyDescent="0.2">
      <c r="E160" s="19"/>
      <c r="F160" s="19"/>
      <c r="G160" s="19"/>
    </row>
    <row r="161" spans="5:7" ht="12.75" x14ac:dyDescent="0.2">
      <c r="E161" s="19"/>
      <c r="F161" s="19"/>
      <c r="G161" s="19"/>
    </row>
    <row r="162" spans="5:7" ht="12.75" x14ac:dyDescent="0.2">
      <c r="E162" s="19"/>
      <c r="F162" s="19"/>
      <c r="G162" s="19"/>
    </row>
    <row r="163" spans="5:7" ht="12.75" x14ac:dyDescent="0.2">
      <c r="E163" s="19"/>
      <c r="F163" s="19"/>
      <c r="G163" s="19"/>
    </row>
    <row r="164" spans="5:7" ht="12.75" x14ac:dyDescent="0.2">
      <c r="E164" s="19"/>
      <c r="F164" s="19"/>
      <c r="G164" s="19"/>
    </row>
    <row r="165" spans="5:7" ht="12.75" x14ac:dyDescent="0.2">
      <c r="E165" s="19"/>
      <c r="F165" s="19"/>
      <c r="G165" s="19"/>
    </row>
    <row r="166" spans="5:7" ht="12.75" x14ac:dyDescent="0.2">
      <c r="E166" s="19"/>
      <c r="F166" s="19"/>
      <c r="G166" s="19"/>
    </row>
    <row r="167" spans="5:7" ht="12.75" x14ac:dyDescent="0.2">
      <c r="E167" s="19"/>
      <c r="F167" s="19"/>
      <c r="G167" s="19"/>
    </row>
    <row r="168" spans="5:7" ht="12.75" x14ac:dyDescent="0.2">
      <c r="E168" s="19"/>
      <c r="F168" s="19"/>
      <c r="G168" s="19"/>
    </row>
    <row r="169" spans="5:7" ht="12.75" x14ac:dyDescent="0.2">
      <c r="E169" s="19"/>
      <c r="F169" s="19"/>
      <c r="G169" s="19"/>
    </row>
    <row r="170" spans="5:7" ht="12.75" x14ac:dyDescent="0.2">
      <c r="E170" s="19"/>
      <c r="F170" s="19"/>
      <c r="G170" s="19"/>
    </row>
    <row r="171" spans="5:7" ht="12.75" x14ac:dyDescent="0.2">
      <c r="E171" s="19"/>
      <c r="F171" s="19"/>
      <c r="G171" s="19"/>
    </row>
    <row r="172" spans="5:7" ht="12.75" x14ac:dyDescent="0.2">
      <c r="E172" s="19"/>
      <c r="F172" s="19"/>
      <c r="G172" s="19"/>
    </row>
    <row r="173" spans="5:7" ht="12.75" x14ac:dyDescent="0.2">
      <c r="E173" s="19"/>
      <c r="F173" s="19"/>
      <c r="G173" s="19"/>
    </row>
    <row r="174" spans="5:7" ht="12.75" x14ac:dyDescent="0.2">
      <c r="E174" s="19"/>
      <c r="F174" s="19"/>
      <c r="G174" s="19"/>
    </row>
    <row r="175" spans="5:7" ht="12.75" x14ac:dyDescent="0.2">
      <c r="E175" s="19"/>
      <c r="F175" s="19"/>
      <c r="G175" s="19"/>
    </row>
    <row r="176" spans="5:7" ht="12.75" x14ac:dyDescent="0.2">
      <c r="E176" s="19"/>
      <c r="F176" s="19"/>
      <c r="G176" s="19"/>
    </row>
    <row r="177" spans="5:7" ht="12.75" x14ac:dyDescent="0.2">
      <c r="E177" s="19"/>
      <c r="F177" s="19"/>
      <c r="G177" s="19"/>
    </row>
    <row r="178" spans="5:7" ht="12.75" x14ac:dyDescent="0.2">
      <c r="E178" s="19"/>
      <c r="F178" s="19"/>
      <c r="G178" s="19"/>
    </row>
    <row r="179" spans="5:7" ht="12.75" x14ac:dyDescent="0.2">
      <c r="E179" s="19"/>
      <c r="F179" s="19"/>
      <c r="G179" s="19"/>
    </row>
    <row r="180" spans="5:7" ht="12.75" x14ac:dyDescent="0.2">
      <c r="E180" s="19"/>
      <c r="F180" s="19"/>
      <c r="G180" s="19"/>
    </row>
    <row r="181" spans="5:7" ht="12.75" x14ac:dyDescent="0.2">
      <c r="E181" s="19"/>
      <c r="F181" s="19"/>
      <c r="G181" s="19"/>
    </row>
    <row r="182" spans="5:7" ht="12.75" x14ac:dyDescent="0.2">
      <c r="E182" s="19"/>
      <c r="F182" s="19"/>
      <c r="G182" s="19"/>
    </row>
    <row r="183" spans="5:7" ht="12.75" x14ac:dyDescent="0.2">
      <c r="E183" s="19"/>
      <c r="F183" s="19"/>
      <c r="G183" s="19"/>
    </row>
    <row r="184" spans="5:7" ht="12.75" x14ac:dyDescent="0.2">
      <c r="E184" s="19"/>
      <c r="F184" s="19"/>
      <c r="G184" s="19"/>
    </row>
    <row r="185" spans="5:7" ht="12.75" x14ac:dyDescent="0.2">
      <c r="E185" s="19"/>
      <c r="F185" s="19"/>
      <c r="G185" s="19"/>
    </row>
    <row r="186" spans="5:7" ht="12.75" x14ac:dyDescent="0.2">
      <c r="E186" s="19"/>
      <c r="F186" s="19"/>
      <c r="G186" s="19"/>
    </row>
    <row r="187" spans="5:7" ht="12.75" x14ac:dyDescent="0.2">
      <c r="E187" s="19"/>
      <c r="F187" s="19"/>
      <c r="G187" s="19"/>
    </row>
    <row r="188" spans="5:7" ht="12.75" x14ac:dyDescent="0.2">
      <c r="E188" s="19"/>
      <c r="F188" s="19"/>
      <c r="G188" s="19"/>
    </row>
    <row r="189" spans="5:7" ht="12.75" x14ac:dyDescent="0.2">
      <c r="E189" s="19"/>
      <c r="F189" s="19"/>
      <c r="G189" s="19"/>
    </row>
    <row r="190" spans="5:7" ht="12.75" x14ac:dyDescent="0.2">
      <c r="E190" s="19"/>
      <c r="F190" s="19"/>
      <c r="G190" s="19"/>
    </row>
    <row r="191" spans="5:7" ht="12.75" x14ac:dyDescent="0.2">
      <c r="E191" s="19"/>
      <c r="F191" s="19"/>
      <c r="G191" s="19"/>
    </row>
    <row r="192" spans="5:7" ht="12.75" x14ac:dyDescent="0.2">
      <c r="E192" s="19"/>
      <c r="F192" s="19"/>
      <c r="G192" s="19"/>
    </row>
    <row r="193" spans="5:7" ht="12.75" x14ac:dyDescent="0.2">
      <c r="E193" s="19"/>
      <c r="F193" s="19"/>
      <c r="G193" s="19"/>
    </row>
    <row r="194" spans="5:7" ht="12.75" x14ac:dyDescent="0.2">
      <c r="E194" s="19"/>
      <c r="F194" s="19"/>
      <c r="G194" s="19"/>
    </row>
    <row r="195" spans="5:7" ht="12.75" x14ac:dyDescent="0.2">
      <c r="E195" s="19"/>
      <c r="F195" s="19"/>
      <c r="G195" s="19"/>
    </row>
    <row r="196" spans="5:7" ht="12.75" x14ac:dyDescent="0.2">
      <c r="E196" s="19"/>
      <c r="F196" s="19"/>
      <c r="G196" s="19"/>
    </row>
    <row r="197" spans="5:7" ht="12.75" x14ac:dyDescent="0.2">
      <c r="E197" s="19"/>
      <c r="F197" s="19"/>
      <c r="G197" s="19"/>
    </row>
    <row r="198" spans="5:7" ht="12.75" x14ac:dyDescent="0.2">
      <c r="E198" s="19"/>
      <c r="F198" s="19"/>
      <c r="G198" s="19"/>
    </row>
    <row r="199" spans="5:7" ht="12.75" x14ac:dyDescent="0.2">
      <c r="E199" s="19"/>
      <c r="F199" s="19"/>
      <c r="G199" s="19"/>
    </row>
    <row r="200" spans="5:7" ht="12.75" x14ac:dyDescent="0.2">
      <c r="E200" s="19"/>
      <c r="F200" s="19"/>
      <c r="G200" s="19"/>
    </row>
    <row r="201" spans="5:7" ht="12.75" x14ac:dyDescent="0.2">
      <c r="E201" s="19"/>
      <c r="F201" s="19"/>
      <c r="G201" s="19"/>
    </row>
    <row r="202" spans="5:7" ht="12.75" x14ac:dyDescent="0.2">
      <c r="E202" s="19"/>
      <c r="F202" s="19"/>
      <c r="G202" s="19"/>
    </row>
    <row r="203" spans="5:7" ht="12.75" x14ac:dyDescent="0.2">
      <c r="E203" s="19"/>
      <c r="F203" s="19"/>
      <c r="G203" s="19"/>
    </row>
    <row r="204" spans="5:7" ht="12.75" x14ac:dyDescent="0.2">
      <c r="E204" s="19"/>
      <c r="F204" s="19"/>
      <c r="G204" s="19"/>
    </row>
    <row r="205" spans="5:7" ht="12.75" x14ac:dyDescent="0.2">
      <c r="E205" s="19"/>
      <c r="F205" s="19"/>
      <c r="G205" s="19"/>
    </row>
    <row r="206" spans="5:7" ht="12.75" x14ac:dyDescent="0.2">
      <c r="E206" s="19"/>
      <c r="F206" s="19"/>
      <c r="G206" s="19"/>
    </row>
    <row r="207" spans="5:7" ht="12.75" x14ac:dyDescent="0.2">
      <c r="E207" s="19"/>
      <c r="F207" s="19"/>
      <c r="G207" s="19"/>
    </row>
    <row r="208" spans="5:7" ht="12.75" x14ac:dyDescent="0.2">
      <c r="E208" s="19"/>
      <c r="F208" s="19"/>
      <c r="G208" s="19"/>
    </row>
    <row r="209" spans="5:7" ht="12.75" x14ac:dyDescent="0.2">
      <c r="E209" s="19"/>
      <c r="F209" s="19"/>
      <c r="G209" s="19"/>
    </row>
    <row r="210" spans="5:7" ht="12.75" x14ac:dyDescent="0.2">
      <c r="E210" s="19"/>
      <c r="F210" s="19"/>
      <c r="G210" s="19"/>
    </row>
    <row r="211" spans="5:7" ht="12.75" x14ac:dyDescent="0.2">
      <c r="E211" s="19"/>
      <c r="F211" s="19"/>
      <c r="G211" s="19"/>
    </row>
    <row r="212" spans="5:7" ht="12.75" x14ac:dyDescent="0.2">
      <c r="E212" s="19"/>
      <c r="F212" s="19"/>
      <c r="G212" s="19"/>
    </row>
    <row r="213" spans="5:7" ht="12.75" x14ac:dyDescent="0.2">
      <c r="E213" s="19"/>
      <c r="F213" s="19"/>
      <c r="G213" s="19"/>
    </row>
    <row r="214" spans="5:7" ht="12.75" x14ac:dyDescent="0.2">
      <c r="E214" s="19"/>
      <c r="F214" s="19"/>
      <c r="G214" s="19"/>
    </row>
    <row r="215" spans="5:7" ht="12.75" x14ac:dyDescent="0.2">
      <c r="E215" s="19"/>
      <c r="F215" s="19"/>
      <c r="G215" s="19"/>
    </row>
    <row r="216" spans="5:7" ht="12.75" x14ac:dyDescent="0.2">
      <c r="E216" s="19"/>
      <c r="F216" s="19"/>
      <c r="G216" s="19"/>
    </row>
    <row r="217" spans="5:7" ht="12.75" x14ac:dyDescent="0.2">
      <c r="E217" s="19"/>
      <c r="F217" s="19"/>
      <c r="G217" s="19"/>
    </row>
    <row r="218" spans="5:7" ht="12.75" x14ac:dyDescent="0.2">
      <c r="E218" s="19"/>
      <c r="F218" s="19"/>
      <c r="G218" s="19"/>
    </row>
    <row r="219" spans="5:7" ht="12.75" x14ac:dyDescent="0.2">
      <c r="E219" s="19"/>
      <c r="F219" s="19"/>
      <c r="G219" s="19"/>
    </row>
    <row r="220" spans="5:7" ht="12.75" x14ac:dyDescent="0.2">
      <c r="E220" s="19"/>
      <c r="F220" s="19"/>
      <c r="G220" s="19"/>
    </row>
    <row r="221" spans="5:7" ht="12.75" x14ac:dyDescent="0.2">
      <c r="E221" s="19"/>
      <c r="F221" s="19"/>
      <c r="G221" s="19"/>
    </row>
    <row r="222" spans="5:7" ht="12.75" x14ac:dyDescent="0.2">
      <c r="E222" s="19"/>
      <c r="F222" s="19"/>
      <c r="G222" s="19"/>
    </row>
    <row r="223" spans="5:7" ht="12.75" x14ac:dyDescent="0.2">
      <c r="E223" s="19"/>
      <c r="F223" s="19"/>
      <c r="G223" s="19"/>
    </row>
    <row r="224" spans="5:7" ht="12.75" x14ac:dyDescent="0.2">
      <c r="E224" s="19"/>
      <c r="F224" s="19"/>
      <c r="G224" s="19"/>
    </row>
    <row r="225" spans="5:7" ht="12.75" x14ac:dyDescent="0.2">
      <c r="E225" s="19"/>
      <c r="F225" s="19"/>
      <c r="G225" s="19"/>
    </row>
    <row r="226" spans="5:7" ht="12.75" x14ac:dyDescent="0.2">
      <c r="E226" s="19"/>
      <c r="F226" s="19"/>
      <c r="G226" s="19"/>
    </row>
    <row r="227" spans="5:7" ht="12.75" x14ac:dyDescent="0.2">
      <c r="E227" s="19"/>
      <c r="F227" s="19"/>
      <c r="G227" s="19"/>
    </row>
    <row r="228" spans="5:7" ht="12.75" x14ac:dyDescent="0.2">
      <c r="E228" s="19"/>
      <c r="F228" s="19"/>
      <c r="G228" s="19"/>
    </row>
    <row r="229" spans="5:7" ht="12.75" x14ac:dyDescent="0.2">
      <c r="E229" s="19"/>
      <c r="F229" s="19"/>
      <c r="G229" s="19"/>
    </row>
    <row r="230" spans="5:7" ht="12.75" x14ac:dyDescent="0.2">
      <c r="E230" s="19"/>
      <c r="F230" s="19"/>
      <c r="G230" s="19"/>
    </row>
    <row r="231" spans="5:7" ht="12.75" x14ac:dyDescent="0.2">
      <c r="E231" s="19"/>
      <c r="F231" s="19"/>
      <c r="G231" s="19"/>
    </row>
    <row r="232" spans="5:7" ht="12.75" x14ac:dyDescent="0.2">
      <c r="E232" s="19"/>
      <c r="F232" s="19"/>
      <c r="G232" s="19"/>
    </row>
    <row r="233" spans="5:7" ht="12.75" x14ac:dyDescent="0.2">
      <c r="E233" s="19"/>
      <c r="F233" s="19"/>
      <c r="G233" s="19"/>
    </row>
    <row r="234" spans="5:7" ht="12.75" x14ac:dyDescent="0.2">
      <c r="E234" s="19"/>
      <c r="F234" s="19"/>
      <c r="G234" s="19"/>
    </row>
    <row r="235" spans="5:7" ht="12.75" x14ac:dyDescent="0.2">
      <c r="E235" s="19"/>
      <c r="F235" s="19"/>
      <c r="G235" s="19"/>
    </row>
    <row r="236" spans="5:7" ht="12.75" x14ac:dyDescent="0.2">
      <c r="E236" s="19"/>
      <c r="F236" s="19"/>
      <c r="G236" s="19"/>
    </row>
    <row r="237" spans="5:7" ht="12.75" x14ac:dyDescent="0.2">
      <c r="E237" s="19"/>
      <c r="F237" s="19"/>
      <c r="G237" s="19"/>
    </row>
    <row r="238" spans="5:7" ht="12.75" x14ac:dyDescent="0.2">
      <c r="E238" s="19"/>
      <c r="F238" s="19"/>
      <c r="G238" s="19"/>
    </row>
    <row r="239" spans="5:7" ht="12.75" x14ac:dyDescent="0.2">
      <c r="E239" s="19"/>
      <c r="F239" s="19"/>
      <c r="G239" s="19"/>
    </row>
    <row r="240" spans="5:7" ht="12.75" x14ac:dyDescent="0.2">
      <c r="E240" s="19"/>
      <c r="F240" s="19"/>
      <c r="G240" s="19"/>
    </row>
    <row r="241" spans="5:7" ht="12.75" x14ac:dyDescent="0.2">
      <c r="E241" s="19"/>
      <c r="F241" s="19"/>
      <c r="G241" s="19"/>
    </row>
    <row r="242" spans="5:7" ht="12.75" x14ac:dyDescent="0.2">
      <c r="E242" s="19"/>
      <c r="F242" s="19"/>
      <c r="G242" s="19"/>
    </row>
    <row r="243" spans="5:7" ht="12.75" x14ac:dyDescent="0.2">
      <c r="E243" s="19"/>
      <c r="F243" s="19"/>
      <c r="G243" s="19"/>
    </row>
    <row r="244" spans="5:7" ht="12.75" x14ac:dyDescent="0.2">
      <c r="E244" s="19"/>
      <c r="F244" s="19"/>
      <c r="G244" s="19"/>
    </row>
    <row r="245" spans="5:7" ht="12.75" x14ac:dyDescent="0.2">
      <c r="E245" s="19"/>
      <c r="F245" s="19"/>
      <c r="G245" s="19"/>
    </row>
    <row r="246" spans="5:7" ht="12.75" x14ac:dyDescent="0.2">
      <c r="E246" s="19"/>
      <c r="F246" s="19"/>
      <c r="G246" s="19"/>
    </row>
    <row r="247" spans="5:7" ht="12.75" x14ac:dyDescent="0.2">
      <c r="E247" s="19"/>
      <c r="F247" s="19"/>
      <c r="G247" s="19"/>
    </row>
    <row r="248" spans="5:7" ht="12.75" x14ac:dyDescent="0.2">
      <c r="E248" s="19"/>
      <c r="F248" s="19"/>
      <c r="G248" s="19"/>
    </row>
    <row r="249" spans="5:7" ht="12.75" x14ac:dyDescent="0.2">
      <c r="E249" s="19"/>
      <c r="F249" s="19"/>
      <c r="G249" s="19"/>
    </row>
    <row r="250" spans="5:7" ht="12.75" x14ac:dyDescent="0.2">
      <c r="E250" s="19"/>
      <c r="F250" s="19"/>
      <c r="G250" s="19"/>
    </row>
    <row r="251" spans="5:7" ht="12.75" x14ac:dyDescent="0.2">
      <c r="E251" s="19"/>
      <c r="F251" s="19"/>
      <c r="G251" s="19"/>
    </row>
    <row r="252" spans="5:7" ht="12.75" x14ac:dyDescent="0.2">
      <c r="E252" s="19"/>
      <c r="F252" s="19"/>
      <c r="G252" s="19"/>
    </row>
    <row r="253" spans="5:7" ht="12.75" x14ac:dyDescent="0.2">
      <c r="E253" s="19"/>
      <c r="F253" s="19"/>
      <c r="G253" s="19"/>
    </row>
    <row r="254" spans="5:7" ht="12.75" x14ac:dyDescent="0.2">
      <c r="E254" s="19"/>
      <c r="F254" s="19"/>
      <c r="G254" s="19"/>
    </row>
    <row r="255" spans="5:7" ht="12.75" x14ac:dyDescent="0.2">
      <c r="E255" s="19"/>
      <c r="F255" s="19"/>
      <c r="G255" s="19"/>
    </row>
    <row r="256" spans="5:7" ht="12.75" x14ac:dyDescent="0.2">
      <c r="E256" s="19"/>
      <c r="F256" s="19"/>
      <c r="G256" s="19"/>
    </row>
    <row r="257" spans="5:7" ht="12.75" x14ac:dyDescent="0.2">
      <c r="E257" s="19"/>
      <c r="F257" s="19"/>
      <c r="G257" s="19"/>
    </row>
    <row r="258" spans="5:7" ht="12.75" x14ac:dyDescent="0.2">
      <c r="E258" s="19"/>
      <c r="F258" s="19"/>
      <c r="G258" s="19"/>
    </row>
    <row r="259" spans="5:7" ht="12.75" x14ac:dyDescent="0.2">
      <c r="E259" s="19"/>
      <c r="F259" s="19"/>
      <c r="G259" s="19"/>
    </row>
    <row r="260" spans="5:7" ht="12.75" x14ac:dyDescent="0.2">
      <c r="E260" s="19"/>
      <c r="F260" s="19"/>
      <c r="G260" s="19"/>
    </row>
    <row r="261" spans="5:7" ht="12.75" x14ac:dyDescent="0.2">
      <c r="E261" s="19"/>
      <c r="F261" s="19"/>
      <c r="G261" s="19"/>
    </row>
    <row r="262" spans="5:7" ht="12.75" x14ac:dyDescent="0.2">
      <c r="E262" s="19"/>
      <c r="F262" s="19"/>
      <c r="G262" s="19"/>
    </row>
    <row r="263" spans="5:7" ht="12.75" x14ac:dyDescent="0.2">
      <c r="E263" s="19"/>
      <c r="F263" s="19"/>
      <c r="G263" s="19"/>
    </row>
    <row r="264" spans="5:7" ht="12.75" x14ac:dyDescent="0.2">
      <c r="E264" s="19"/>
      <c r="F264" s="19"/>
      <c r="G264" s="19"/>
    </row>
    <row r="265" spans="5:7" ht="12.75" x14ac:dyDescent="0.2">
      <c r="E265" s="19"/>
      <c r="F265" s="19"/>
      <c r="G265" s="19"/>
    </row>
    <row r="266" spans="5:7" ht="12.75" x14ac:dyDescent="0.2">
      <c r="E266" s="19"/>
      <c r="F266" s="19"/>
      <c r="G266" s="19"/>
    </row>
    <row r="267" spans="5:7" ht="12.75" x14ac:dyDescent="0.2">
      <c r="E267" s="19"/>
      <c r="F267" s="19"/>
      <c r="G267" s="19"/>
    </row>
    <row r="268" spans="5:7" ht="12.75" x14ac:dyDescent="0.2">
      <c r="E268" s="19"/>
      <c r="F268" s="19"/>
      <c r="G268" s="19"/>
    </row>
    <row r="269" spans="5:7" ht="12.75" x14ac:dyDescent="0.2">
      <c r="E269" s="19"/>
      <c r="F269" s="19"/>
      <c r="G269" s="19"/>
    </row>
    <row r="270" spans="5:7" ht="12.75" x14ac:dyDescent="0.2">
      <c r="E270" s="19"/>
      <c r="F270" s="19"/>
      <c r="G270" s="19"/>
    </row>
    <row r="271" spans="5:7" ht="12.75" x14ac:dyDescent="0.2">
      <c r="E271" s="19"/>
      <c r="F271" s="19"/>
      <c r="G271" s="19"/>
    </row>
    <row r="272" spans="5:7" ht="12.75" x14ac:dyDescent="0.2">
      <c r="E272" s="19"/>
      <c r="F272" s="19"/>
      <c r="G272" s="19"/>
    </row>
    <row r="273" spans="5:7" ht="12.75" x14ac:dyDescent="0.2">
      <c r="E273" s="19"/>
      <c r="F273" s="19"/>
      <c r="G273" s="19"/>
    </row>
    <row r="274" spans="5:7" ht="12.75" x14ac:dyDescent="0.2">
      <c r="E274" s="19"/>
      <c r="F274" s="19"/>
      <c r="G274" s="19"/>
    </row>
    <row r="275" spans="5:7" ht="12.75" x14ac:dyDescent="0.2">
      <c r="E275" s="19"/>
      <c r="F275" s="19"/>
      <c r="G275" s="19"/>
    </row>
    <row r="276" spans="5:7" ht="12.75" x14ac:dyDescent="0.2">
      <c r="E276" s="19"/>
      <c r="F276" s="19"/>
      <c r="G276" s="19"/>
    </row>
    <row r="277" spans="5:7" ht="12.75" x14ac:dyDescent="0.2">
      <c r="E277" s="19"/>
      <c r="F277" s="19"/>
      <c r="G277" s="19"/>
    </row>
    <row r="278" spans="5:7" ht="12.75" x14ac:dyDescent="0.2">
      <c r="E278" s="19"/>
      <c r="F278" s="19"/>
      <c r="G278" s="19"/>
    </row>
    <row r="279" spans="5:7" ht="12.75" x14ac:dyDescent="0.2">
      <c r="E279" s="19"/>
      <c r="F279" s="19"/>
      <c r="G279" s="19"/>
    </row>
    <row r="280" spans="5:7" ht="12.75" x14ac:dyDescent="0.2">
      <c r="E280" s="19"/>
      <c r="F280" s="19"/>
      <c r="G280" s="19"/>
    </row>
    <row r="281" spans="5:7" ht="12.75" x14ac:dyDescent="0.2">
      <c r="E281" s="19"/>
      <c r="F281" s="19"/>
      <c r="G281" s="19"/>
    </row>
    <row r="282" spans="5:7" ht="12.75" x14ac:dyDescent="0.2">
      <c r="E282" s="19"/>
      <c r="F282" s="19"/>
      <c r="G282" s="19"/>
    </row>
    <row r="283" spans="5:7" ht="12.75" x14ac:dyDescent="0.2">
      <c r="E283" s="19"/>
      <c r="F283" s="19"/>
      <c r="G283" s="19"/>
    </row>
    <row r="284" spans="5:7" ht="12.75" x14ac:dyDescent="0.2">
      <c r="E284" s="19"/>
      <c r="F284" s="19"/>
      <c r="G284" s="19"/>
    </row>
    <row r="285" spans="5:7" ht="12.75" x14ac:dyDescent="0.2">
      <c r="E285" s="19"/>
      <c r="F285" s="19"/>
      <c r="G285" s="19"/>
    </row>
    <row r="286" spans="5:7" ht="12.75" x14ac:dyDescent="0.2">
      <c r="E286" s="19"/>
      <c r="F286" s="19"/>
      <c r="G286" s="19"/>
    </row>
    <row r="287" spans="5:7" ht="12.75" x14ac:dyDescent="0.2">
      <c r="E287" s="19"/>
      <c r="F287" s="19"/>
      <c r="G287" s="19"/>
    </row>
    <row r="288" spans="5:7" ht="12.75" x14ac:dyDescent="0.2">
      <c r="E288" s="19"/>
      <c r="F288" s="19"/>
      <c r="G288" s="19"/>
    </row>
    <row r="289" spans="5:7" ht="12.75" x14ac:dyDescent="0.2">
      <c r="E289" s="19"/>
      <c r="F289" s="19"/>
      <c r="G289" s="19"/>
    </row>
    <row r="290" spans="5:7" ht="12.75" x14ac:dyDescent="0.2">
      <c r="E290" s="19"/>
      <c r="F290" s="19"/>
      <c r="G290" s="19"/>
    </row>
    <row r="291" spans="5:7" ht="12.75" x14ac:dyDescent="0.2">
      <c r="E291" s="19"/>
      <c r="F291" s="19"/>
      <c r="G291" s="19"/>
    </row>
    <row r="292" spans="5:7" ht="12.75" x14ac:dyDescent="0.2">
      <c r="E292" s="19"/>
      <c r="F292" s="19"/>
      <c r="G292" s="19"/>
    </row>
    <row r="293" spans="5:7" ht="12.75" x14ac:dyDescent="0.2">
      <c r="E293" s="19"/>
      <c r="F293" s="19"/>
      <c r="G293" s="19"/>
    </row>
    <row r="294" spans="5:7" ht="12.75" x14ac:dyDescent="0.2">
      <c r="E294" s="19"/>
      <c r="F294" s="19"/>
      <c r="G294" s="19"/>
    </row>
    <row r="295" spans="5:7" ht="12.75" x14ac:dyDescent="0.2">
      <c r="E295" s="19"/>
      <c r="F295" s="19"/>
      <c r="G295" s="19"/>
    </row>
    <row r="296" spans="5:7" ht="12.75" x14ac:dyDescent="0.2">
      <c r="E296" s="19"/>
      <c r="F296" s="19"/>
      <c r="G296" s="19"/>
    </row>
    <row r="297" spans="5:7" ht="12.75" x14ac:dyDescent="0.2">
      <c r="E297" s="19"/>
      <c r="F297" s="19"/>
      <c r="G297" s="19"/>
    </row>
    <row r="298" spans="5:7" ht="12.75" x14ac:dyDescent="0.2">
      <c r="E298" s="19"/>
      <c r="F298" s="19"/>
      <c r="G298" s="19"/>
    </row>
    <row r="299" spans="5:7" ht="12.75" x14ac:dyDescent="0.2">
      <c r="E299" s="19"/>
      <c r="F299" s="19"/>
      <c r="G299" s="19"/>
    </row>
    <row r="300" spans="5:7" ht="12.75" x14ac:dyDescent="0.2">
      <c r="E300" s="19"/>
      <c r="F300" s="19"/>
      <c r="G300" s="19"/>
    </row>
    <row r="301" spans="5:7" ht="12.75" x14ac:dyDescent="0.2">
      <c r="E301" s="19"/>
      <c r="F301" s="19"/>
      <c r="G301" s="19"/>
    </row>
    <row r="302" spans="5:7" ht="12.75" x14ac:dyDescent="0.2">
      <c r="E302" s="19"/>
      <c r="F302" s="19"/>
      <c r="G302" s="19"/>
    </row>
    <row r="303" spans="5:7" ht="12.75" x14ac:dyDescent="0.2">
      <c r="E303" s="19"/>
      <c r="F303" s="19"/>
      <c r="G303" s="19"/>
    </row>
    <row r="304" spans="5:7" ht="12.75" x14ac:dyDescent="0.2">
      <c r="E304" s="19"/>
      <c r="F304" s="19"/>
      <c r="G304" s="19"/>
    </row>
    <row r="305" spans="5:7" ht="12.75" x14ac:dyDescent="0.2">
      <c r="E305" s="19"/>
      <c r="F305" s="19"/>
      <c r="G305" s="19"/>
    </row>
    <row r="306" spans="5:7" ht="12.75" x14ac:dyDescent="0.2">
      <c r="E306" s="19"/>
      <c r="F306" s="19"/>
      <c r="G306" s="19"/>
    </row>
    <row r="307" spans="5:7" ht="12.75" x14ac:dyDescent="0.2">
      <c r="E307" s="19"/>
      <c r="F307" s="19"/>
      <c r="G307" s="19"/>
    </row>
    <row r="308" spans="5:7" ht="12.75" x14ac:dyDescent="0.2">
      <c r="E308" s="19"/>
      <c r="F308" s="19"/>
      <c r="G308" s="19"/>
    </row>
    <row r="309" spans="5:7" ht="12.75" x14ac:dyDescent="0.2">
      <c r="E309" s="19"/>
      <c r="F309" s="19"/>
      <c r="G309" s="19"/>
    </row>
    <row r="310" spans="5:7" ht="12.75" x14ac:dyDescent="0.2">
      <c r="E310" s="19"/>
      <c r="F310" s="19"/>
      <c r="G310" s="19"/>
    </row>
    <row r="311" spans="5:7" ht="12.75" x14ac:dyDescent="0.2">
      <c r="E311" s="19"/>
      <c r="F311" s="19"/>
      <c r="G311" s="19"/>
    </row>
    <row r="312" spans="5:7" ht="12.75" x14ac:dyDescent="0.2">
      <c r="E312" s="19"/>
      <c r="F312" s="19"/>
      <c r="G312" s="19"/>
    </row>
    <row r="313" spans="5:7" ht="12.75" x14ac:dyDescent="0.2">
      <c r="E313" s="19"/>
      <c r="F313" s="19"/>
      <c r="G313" s="19"/>
    </row>
    <row r="314" spans="5:7" ht="12.75" x14ac:dyDescent="0.2">
      <c r="E314" s="19"/>
      <c r="F314" s="19"/>
      <c r="G314" s="19"/>
    </row>
    <row r="315" spans="5:7" ht="12.75" x14ac:dyDescent="0.2">
      <c r="E315" s="19"/>
      <c r="F315" s="19"/>
      <c r="G315" s="19"/>
    </row>
    <row r="316" spans="5:7" ht="12.75" x14ac:dyDescent="0.2">
      <c r="E316" s="19"/>
      <c r="F316" s="19"/>
      <c r="G316" s="19"/>
    </row>
    <row r="317" spans="5:7" ht="12.75" x14ac:dyDescent="0.2">
      <c r="E317" s="19"/>
      <c r="F317" s="19"/>
      <c r="G317" s="19"/>
    </row>
    <row r="318" spans="5:7" ht="12.75" x14ac:dyDescent="0.2">
      <c r="E318" s="19"/>
      <c r="F318" s="19"/>
      <c r="G318" s="19"/>
    </row>
    <row r="319" spans="5:7" ht="12.75" x14ac:dyDescent="0.2">
      <c r="E319" s="19"/>
      <c r="F319" s="19"/>
      <c r="G319" s="19"/>
    </row>
    <row r="320" spans="5:7" ht="12.75" x14ac:dyDescent="0.2">
      <c r="E320" s="19"/>
      <c r="F320" s="19"/>
      <c r="G320" s="19"/>
    </row>
    <row r="321" spans="5:7" ht="12.75" x14ac:dyDescent="0.2">
      <c r="E321" s="19"/>
      <c r="F321" s="19"/>
      <c r="G321" s="19"/>
    </row>
    <row r="322" spans="5:7" ht="12.75" x14ac:dyDescent="0.2">
      <c r="E322" s="19"/>
      <c r="F322" s="19"/>
      <c r="G322" s="19"/>
    </row>
    <row r="323" spans="5:7" ht="12.75" x14ac:dyDescent="0.2">
      <c r="E323" s="19"/>
      <c r="F323" s="19"/>
      <c r="G323" s="19"/>
    </row>
    <row r="324" spans="5:7" ht="12.75" x14ac:dyDescent="0.2">
      <c r="E324" s="19"/>
      <c r="F324" s="19"/>
      <c r="G324" s="19"/>
    </row>
    <row r="325" spans="5:7" ht="12.75" x14ac:dyDescent="0.2">
      <c r="E325" s="19"/>
      <c r="F325" s="19"/>
      <c r="G325" s="19"/>
    </row>
    <row r="326" spans="5:7" ht="12.75" x14ac:dyDescent="0.2">
      <c r="E326" s="19"/>
      <c r="F326" s="19"/>
      <c r="G326" s="19"/>
    </row>
    <row r="327" spans="5:7" ht="12.75" x14ac:dyDescent="0.2">
      <c r="E327" s="19"/>
      <c r="F327" s="19"/>
      <c r="G327" s="19"/>
    </row>
    <row r="328" spans="5:7" ht="12.75" x14ac:dyDescent="0.2">
      <c r="E328" s="19"/>
      <c r="F328" s="19"/>
      <c r="G328" s="19"/>
    </row>
    <row r="329" spans="5:7" ht="12.75" x14ac:dyDescent="0.2">
      <c r="E329" s="19"/>
      <c r="F329" s="19"/>
      <c r="G329" s="19"/>
    </row>
    <row r="330" spans="5:7" ht="12.75" x14ac:dyDescent="0.2">
      <c r="E330" s="19"/>
      <c r="F330" s="19"/>
      <c r="G330" s="19"/>
    </row>
    <row r="331" spans="5:7" ht="12.75" x14ac:dyDescent="0.2">
      <c r="E331" s="19"/>
      <c r="F331" s="19"/>
      <c r="G331" s="19"/>
    </row>
    <row r="332" spans="5:7" ht="12.75" x14ac:dyDescent="0.2">
      <c r="E332" s="19"/>
      <c r="F332" s="19"/>
      <c r="G332" s="19"/>
    </row>
    <row r="333" spans="5:7" ht="12.75" x14ac:dyDescent="0.2">
      <c r="E333" s="19"/>
      <c r="F333" s="19"/>
      <c r="G333" s="19"/>
    </row>
    <row r="334" spans="5:7" ht="12.75" x14ac:dyDescent="0.2">
      <c r="E334" s="19"/>
      <c r="F334" s="19"/>
      <c r="G334" s="19"/>
    </row>
    <row r="335" spans="5:7" ht="12.75" x14ac:dyDescent="0.2">
      <c r="E335" s="19"/>
      <c r="F335" s="19"/>
      <c r="G335" s="19"/>
    </row>
    <row r="336" spans="5:7" ht="12.75" x14ac:dyDescent="0.2">
      <c r="E336" s="19"/>
      <c r="F336" s="19"/>
      <c r="G336" s="19"/>
    </row>
    <row r="337" spans="5:7" ht="12.75" x14ac:dyDescent="0.2">
      <c r="E337" s="19"/>
      <c r="F337" s="19"/>
      <c r="G337" s="19"/>
    </row>
    <row r="338" spans="5:7" ht="12.75" x14ac:dyDescent="0.2">
      <c r="E338" s="19"/>
      <c r="F338" s="19"/>
      <c r="G338" s="19"/>
    </row>
    <row r="339" spans="5:7" ht="12.75" x14ac:dyDescent="0.2">
      <c r="E339" s="19"/>
      <c r="F339" s="19"/>
      <c r="G339" s="19"/>
    </row>
    <row r="340" spans="5:7" ht="12.75" x14ac:dyDescent="0.2">
      <c r="E340" s="19"/>
      <c r="F340" s="19"/>
      <c r="G340" s="19"/>
    </row>
    <row r="341" spans="5:7" ht="12.75" x14ac:dyDescent="0.2">
      <c r="E341" s="19"/>
      <c r="F341" s="19"/>
      <c r="G341" s="19"/>
    </row>
    <row r="342" spans="5:7" ht="12.75" x14ac:dyDescent="0.2">
      <c r="E342" s="19"/>
      <c r="F342" s="19"/>
      <c r="G342" s="19"/>
    </row>
    <row r="343" spans="5:7" ht="12.75" x14ac:dyDescent="0.2">
      <c r="E343" s="19"/>
      <c r="F343" s="19"/>
      <c r="G343" s="19"/>
    </row>
    <row r="344" spans="5:7" ht="12.75" x14ac:dyDescent="0.2">
      <c r="E344" s="19"/>
      <c r="F344" s="19"/>
      <c r="G344" s="19"/>
    </row>
    <row r="345" spans="5:7" ht="12.75" x14ac:dyDescent="0.2">
      <c r="E345" s="19"/>
      <c r="F345" s="19"/>
      <c r="G345" s="19"/>
    </row>
    <row r="346" spans="5:7" ht="12.75" x14ac:dyDescent="0.2">
      <c r="E346" s="19"/>
      <c r="F346" s="19"/>
      <c r="G346" s="19"/>
    </row>
    <row r="347" spans="5:7" ht="12.75" x14ac:dyDescent="0.2">
      <c r="E347" s="19"/>
      <c r="F347" s="19"/>
      <c r="G347" s="19"/>
    </row>
    <row r="348" spans="5:7" ht="12.75" x14ac:dyDescent="0.2">
      <c r="E348" s="19"/>
      <c r="F348" s="19"/>
      <c r="G348" s="19"/>
    </row>
    <row r="349" spans="5:7" ht="12.75" x14ac:dyDescent="0.2">
      <c r="E349" s="19"/>
      <c r="F349" s="19"/>
      <c r="G349" s="19"/>
    </row>
    <row r="350" spans="5:7" ht="12.75" x14ac:dyDescent="0.2">
      <c r="E350" s="19"/>
      <c r="F350" s="19"/>
      <c r="G350" s="19"/>
    </row>
    <row r="351" spans="5:7" ht="12.75" x14ac:dyDescent="0.2">
      <c r="E351" s="19"/>
      <c r="F351" s="19"/>
      <c r="G351" s="19"/>
    </row>
    <row r="352" spans="5:7" ht="12.75" x14ac:dyDescent="0.2">
      <c r="E352" s="19"/>
      <c r="F352" s="19"/>
      <c r="G352" s="19"/>
    </row>
    <row r="353" spans="5:7" ht="12.75" x14ac:dyDescent="0.2">
      <c r="E353" s="19"/>
      <c r="F353" s="19"/>
      <c r="G353" s="19"/>
    </row>
    <row r="354" spans="5:7" ht="12.75" x14ac:dyDescent="0.2">
      <c r="E354" s="19"/>
      <c r="F354" s="19"/>
      <c r="G354" s="19"/>
    </row>
    <row r="355" spans="5:7" ht="12.75" x14ac:dyDescent="0.2">
      <c r="E355" s="19"/>
      <c r="F355" s="19"/>
      <c r="G355" s="19"/>
    </row>
    <row r="356" spans="5:7" ht="12.75" x14ac:dyDescent="0.2">
      <c r="E356" s="19"/>
      <c r="F356" s="19"/>
      <c r="G356" s="19"/>
    </row>
    <row r="357" spans="5:7" ht="12.75" x14ac:dyDescent="0.2">
      <c r="E357" s="19"/>
      <c r="F357" s="19"/>
      <c r="G357" s="19"/>
    </row>
    <row r="358" spans="5:7" ht="12.75" x14ac:dyDescent="0.2">
      <c r="E358" s="19"/>
      <c r="F358" s="19"/>
      <c r="G358" s="19"/>
    </row>
    <row r="359" spans="5:7" ht="12.75" x14ac:dyDescent="0.2">
      <c r="E359" s="19"/>
      <c r="F359" s="19"/>
      <c r="G359" s="19"/>
    </row>
    <row r="360" spans="5:7" ht="12.75" x14ac:dyDescent="0.2">
      <c r="E360" s="19"/>
      <c r="F360" s="19"/>
      <c r="G360" s="19"/>
    </row>
    <row r="361" spans="5:7" ht="12.75" x14ac:dyDescent="0.2">
      <c r="E361" s="19"/>
      <c r="F361" s="19"/>
      <c r="G361" s="19"/>
    </row>
    <row r="362" spans="5:7" ht="12.75" x14ac:dyDescent="0.2">
      <c r="E362" s="19"/>
      <c r="F362" s="19"/>
      <c r="G362" s="19"/>
    </row>
    <row r="363" spans="5:7" ht="12.75" x14ac:dyDescent="0.2">
      <c r="E363" s="19"/>
      <c r="F363" s="19"/>
      <c r="G363" s="19"/>
    </row>
    <row r="364" spans="5:7" ht="12.75" x14ac:dyDescent="0.2">
      <c r="E364" s="19"/>
      <c r="F364" s="19"/>
      <c r="G364" s="19"/>
    </row>
    <row r="365" spans="5:7" ht="12.75" x14ac:dyDescent="0.2">
      <c r="E365" s="19"/>
      <c r="F365" s="19"/>
      <c r="G365" s="19"/>
    </row>
    <row r="366" spans="5:7" ht="12.75" x14ac:dyDescent="0.2">
      <c r="E366" s="19"/>
      <c r="F366" s="19"/>
      <c r="G366" s="19"/>
    </row>
    <row r="367" spans="5:7" ht="12.75" x14ac:dyDescent="0.2">
      <c r="E367" s="19"/>
      <c r="F367" s="19"/>
      <c r="G367" s="19"/>
    </row>
    <row r="368" spans="5:7" ht="12.75" x14ac:dyDescent="0.2">
      <c r="E368" s="19"/>
      <c r="F368" s="19"/>
      <c r="G368" s="19"/>
    </row>
    <row r="369" spans="5:7" ht="12.75" x14ac:dyDescent="0.2">
      <c r="E369" s="19"/>
      <c r="F369" s="19"/>
      <c r="G369" s="19"/>
    </row>
    <row r="370" spans="5:7" ht="12.75" x14ac:dyDescent="0.2">
      <c r="E370" s="19"/>
      <c r="F370" s="19"/>
      <c r="G370" s="19"/>
    </row>
    <row r="371" spans="5:7" ht="12.75" x14ac:dyDescent="0.2">
      <c r="E371" s="19"/>
      <c r="F371" s="19"/>
      <c r="G371" s="19"/>
    </row>
    <row r="372" spans="5:7" ht="12.75" x14ac:dyDescent="0.2">
      <c r="E372" s="19"/>
      <c r="F372" s="19"/>
      <c r="G372" s="19"/>
    </row>
    <row r="373" spans="5:7" ht="12.75" x14ac:dyDescent="0.2">
      <c r="E373" s="19"/>
      <c r="F373" s="19"/>
      <c r="G373" s="19"/>
    </row>
    <row r="374" spans="5:7" ht="12.75" x14ac:dyDescent="0.2">
      <c r="E374" s="19"/>
      <c r="F374" s="19"/>
      <c r="G374" s="19"/>
    </row>
    <row r="375" spans="5:7" ht="12.75" x14ac:dyDescent="0.2">
      <c r="E375" s="19"/>
      <c r="F375" s="19"/>
      <c r="G375" s="19"/>
    </row>
    <row r="376" spans="5:7" ht="12.75" x14ac:dyDescent="0.2">
      <c r="E376" s="19"/>
      <c r="F376" s="19"/>
      <c r="G376" s="19"/>
    </row>
    <row r="377" spans="5:7" ht="12.75" x14ac:dyDescent="0.2">
      <c r="E377" s="19"/>
      <c r="F377" s="19"/>
      <c r="G377" s="19"/>
    </row>
    <row r="378" spans="5:7" ht="12.75" x14ac:dyDescent="0.2">
      <c r="E378" s="19"/>
      <c r="F378" s="19"/>
      <c r="G378" s="19"/>
    </row>
    <row r="379" spans="5:7" ht="12.75" x14ac:dyDescent="0.2">
      <c r="E379" s="19"/>
      <c r="F379" s="19"/>
      <c r="G379" s="19"/>
    </row>
    <row r="380" spans="5:7" ht="12.75" x14ac:dyDescent="0.2">
      <c r="E380" s="19"/>
      <c r="F380" s="19"/>
      <c r="G380" s="19"/>
    </row>
    <row r="381" spans="5:7" ht="12.75" x14ac:dyDescent="0.2">
      <c r="E381" s="19"/>
      <c r="F381" s="19"/>
      <c r="G381" s="19"/>
    </row>
    <row r="382" spans="5:7" ht="12.75" x14ac:dyDescent="0.2">
      <c r="E382" s="19"/>
      <c r="F382" s="19"/>
      <c r="G382" s="19"/>
    </row>
    <row r="383" spans="5:7" ht="12.75" x14ac:dyDescent="0.2">
      <c r="E383" s="19"/>
      <c r="F383" s="19"/>
      <c r="G383" s="19"/>
    </row>
    <row r="384" spans="5:7" ht="12.75" x14ac:dyDescent="0.2">
      <c r="E384" s="19"/>
      <c r="F384" s="19"/>
      <c r="G384" s="19"/>
    </row>
    <row r="385" spans="5:7" ht="12.75" x14ac:dyDescent="0.2">
      <c r="E385" s="19"/>
      <c r="F385" s="19"/>
      <c r="G385" s="19"/>
    </row>
    <row r="386" spans="5:7" ht="12.75" x14ac:dyDescent="0.2">
      <c r="E386" s="19"/>
      <c r="F386" s="19"/>
      <c r="G386" s="19"/>
    </row>
    <row r="387" spans="5:7" ht="12.75" x14ac:dyDescent="0.2">
      <c r="E387" s="19"/>
      <c r="F387" s="19"/>
      <c r="G387" s="19"/>
    </row>
    <row r="388" spans="5:7" ht="12.75" x14ac:dyDescent="0.2">
      <c r="E388" s="19"/>
      <c r="F388" s="19"/>
      <c r="G388" s="19"/>
    </row>
    <row r="389" spans="5:7" ht="12.75" x14ac:dyDescent="0.2">
      <c r="E389" s="19"/>
      <c r="F389" s="19"/>
      <c r="G389" s="19"/>
    </row>
    <row r="390" spans="5:7" ht="12.75" x14ac:dyDescent="0.2">
      <c r="E390" s="19"/>
      <c r="F390" s="19"/>
      <c r="G390" s="19"/>
    </row>
    <row r="391" spans="5:7" ht="12.75" x14ac:dyDescent="0.2">
      <c r="E391" s="19"/>
      <c r="F391" s="19"/>
      <c r="G391" s="19"/>
    </row>
    <row r="392" spans="5:7" ht="12.75" x14ac:dyDescent="0.2">
      <c r="E392" s="19"/>
      <c r="F392" s="19"/>
      <c r="G392" s="19"/>
    </row>
    <row r="393" spans="5:7" ht="12.75" x14ac:dyDescent="0.2">
      <c r="E393" s="19"/>
      <c r="F393" s="19"/>
      <c r="G393" s="19"/>
    </row>
    <row r="394" spans="5:7" ht="12.75" x14ac:dyDescent="0.2">
      <c r="E394" s="19"/>
      <c r="F394" s="19"/>
      <c r="G394" s="19"/>
    </row>
    <row r="395" spans="5:7" ht="12.75" x14ac:dyDescent="0.2">
      <c r="E395" s="19"/>
      <c r="F395" s="19"/>
      <c r="G395" s="19"/>
    </row>
    <row r="396" spans="5:7" ht="12.75" x14ac:dyDescent="0.2">
      <c r="E396" s="19"/>
      <c r="F396" s="19"/>
      <c r="G396" s="19"/>
    </row>
    <row r="397" spans="5:7" ht="12.75" x14ac:dyDescent="0.2">
      <c r="E397" s="19"/>
      <c r="F397" s="19"/>
      <c r="G397" s="19"/>
    </row>
    <row r="398" spans="5:7" ht="12.75" x14ac:dyDescent="0.2">
      <c r="E398" s="19"/>
      <c r="F398" s="19"/>
      <c r="G398" s="19"/>
    </row>
    <row r="399" spans="5:7" ht="12.75" x14ac:dyDescent="0.2">
      <c r="E399" s="19"/>
      <c r="F399" s="19"/>
      <c r="G399" s="19"/>
    </row>
    <row r="400" spans="5:7" ht="12.75" x14ac:dyDescent="0.2">
      <c r="E400" s="19"/>
      <c r="F400" s="19"/>
      <c r="G400" s="19"/>
    </row>
    <row r="401" spans="5:7" ht="12.75" x14ac:dyDescent="0.2">
      <c r="E401" s="19"/>
      <c r="F401" s="19"/>
      <c r="G401" s="19"/>
    </row>
    <row r="402" spans="5:7" ht="12.75" x14ac:dyDescent="0.2">
      <c r="E402" s="19"/>
      <c r="F402" s="19"/>
      <c r="G402" s="19"/>
    </row>
    <row r="403" spans="5:7" ht="12.75" x14ac:dyDescent="0.2">
      <c r="E403" s="19"/>
      <c r="F403" s="19"/>
      <c r="G403" s="19"/>
    </row>
    <row r="404" spans="5:7" ht="12.75" x14ac:dyDescent="0.2">
      <c r="E404" s="19"/>
      <c r="F404" s="19"/>
      <c r="G404" s="19"/>
    </row>
    <row r="405" spans="5:7" ht="12.75" x14ac:dyDescent="0.2">
      <c r="E405" s="19"/>
      <c r="F405" s="19"/>
      <c r="G405" s="19"/>
    </row>
    <row r="406" spans="5:7" ht="12.75" x14ac:dyDescent="0.2">
      <c r="E406" s="19"/>
      <c r="F406" s="19"/>
      <c r="G406" s="19"/>
    </row>
    <row r="407" spans="5:7" ht="12.75" x14ac:dyDescent="0.2">
      <c r="E407" s="19"/>
      <c r="F407" s="19"/>
      <c r="G407" s="19"/>
    </row>
    <row r="408" spans="5:7" ht="12.75" x14ac:dyDescent="0.2">
      <c r="E408" s="19"/>
      <c r="F408" s="19"/>
      <c r="G408" s="19"/>
    </row>
    <row r="409" spans="5:7" ht="12.75" x14ac:dyDescent="0.2">
      <c r="E409" s="19"/>
      <c r="F409" s="19"/>
      <c r="G409" s="19"/>
    </row>
    <row r="410" spans="5:7" ht="12.75" x14ac:dyDescent="0.2">
      <c r="E410" s="19"/>
      <c r="F410" s="19"/>
      <c r="G410" s="19"/>
    </row>
    <row r="411" spans="5:7" ht="12.75" x14ac:dyDescent="0.2">
      <c r="E411" s="19"/>
      <c r="F411" s="19"/>
      <c r="G411" s="19"/>
    </row>
    <row r="412" spans="5:7" ht="12.75" x14ac:dyDescent="0.2">
      <c r="E412" s="19"/>
      <c r="F412" s="19"/>
      <c r="G412" s="19"/>
    </row>
    <row r="413" spans="5:7" ht="12.75" x14ac:dyDescent="0.2">
      <c r="E413" s="19"/>
      <c r="F413" s="19"/>
      <c r="G413" s="19"/>
    </row>
    <row r="414" spans="5:7" ht="12.75" x14ac:dyDescent="0.2">
      <c r="E414" s="19"/>
      <c r="F414" s="19"/>
      <c r="G414" s="19"/>
    </row>
    <row r="415" spans="5:7" ht="12.75" x14ac:dyDescent="0.2">
      <c r="E415" s="19"/>
      <c r="F415" s="19"/>
      <c r="G415" s="19"/>
    </row>
    <row r="416" spans="5:7" ht="12.75" x14ac:dyDescent="0.2">
      <c r="E416" s="19"/>
      <c r="F416" s="19"/>
      <c r="G416" s="19"/>
    </row>
    <row r="417" spans="5:7" ht="12.75" x14ac:dyDescent="0.2">
      <c r="E417" s="19"/>
      <c r="F417" s="19"/>
      <c r="G417" s="19"/>
    </row>
    <row r="418" spans="5:7" ht="12.75" x14ac:dyDescent="0.2">
      <c r="E418" s="19"/>
      <c r="F418" s="19"/>
      <c r="G418" s="19"/>
    </row>
    <row r="419" spans="5:7" ht="12.75" x14ac:dyDescent="0.2">
      <c r="E419" s="19"/>
      <c r="F419" s="19"/>
      <c r="G419" s="19"/>
    </row>
    <row r="420" spans="5:7" ht="12.75" x14ac:dyDescent="0.2">
      <c r="E420" s="19"/>
      <c r="F420" s="19"/>
      <c r="G420" s="19"/>
    </row>
    <row r="421" spans="5:7" ht="12.75" x14ac:dyDescent="0.2">
      <c r="E421" s="19"/>
      <c r="F421" s="19"/>
      <c r="G421" s="19"/>
    </row>
    <row r="422" spans="5:7" ht="12.75" x14ac:dyDescent="0.2">
      <c r="E422" s="19"/>
      <c r="F422" s="19"/>
      <c r="G422" s="19"/>
    </row>
    <row r="423" spans="5:7" ht="12.75" x14ac:dyDescent="0.2">
      <c r="E423" s="19"/>
      <c r="F423" s="19"/>
      <c r="G423" s="19"/>
    </row>
    <row r="424" spans="5:7" ht="12.75" x14ac:dyDescent="0.2">
      <c r="E424" s="19"/>
      <c r="F424" s="19"/>
      <c r="G424" s="19"/>
    </row>
    <row r="425" spans="5:7" ht="12.75" x14ac:dyDescent="0.2">
      <c r="E425" s="19"/>
      <c r="F425" s="19"/>
      <c r="G425" s="19"/>
    </row>
    <row r="426" spans="5:7" ht="12.75" x14ac:dyDescent="0.2">
      <c r="E426" s="19"/>
      <c r="F426" s="19"/>
      <c r="G426" s="19"/>
    </row>
    <row r="427" spans="5:7" ht="12.75" x14ac:dyDescent="0.2">
      <c r="E427" s="19"/>
      <c r="F427" s="19"/>
      <c r="G427" s="19"/>
    </row>
    <row r="428" spans="5:7" ht="12.75" x14ac:dyDescent="0.2">
      <c r="E428" s="19"/>
      <c r="F428" s="19"/>
      <c r="G428" s="19"/>
    </row>
    <row r="429" spans="5:7" ht="12.75" x14ac:dyDescent="0.2">
      <c r="E429" s="19"/>
      <c r="F429" s="19"/>
      <c r="G429" s="19"/>
    </row>
    <row r="430" spans="5:7" ht="12.75" x14ac:dyDescent="0.2">
      <c r="E430" s="19"/>
      <c r="F430" s="19"/>
      <c r="G430" s="19"/>
    </row>
    <row r="431" spans="5:7" ht="12.75" x14ac:dyDescent="0.2">
      <c r="E431" s="19"/>
      <c r="F431" s="19"/>
      <c r="G431" s="19"/>
    </row>
    <row r="432" spans="5:7" ht="12.75" x14ac:dyDescent="0.2">
      <c r="E432" s="19"/>
      <c r="F432" s="19"/>
      <c r="G432" s="19"/>
    </row>
    <row r="433" spans="5:7" ht="12.75" x14ac:dyDescent="0.2">
      <c r="E433" s="19"/>
      <c r="F433" s="19"/>
      <c r="G433" s="19"/>
    </row>
    <row r="434" spans="5:7" ht="12.75" x14ac:dyDescent="0.2">
      <c r="E434" s="19"/>
      <c r="F434" s="19"/>
      <c r="G434" s="19"/>
    </row>
    <row r="435" spans="5:7" ht="12.75" x14ac:dyDescent="0.2">
      <c r="E435" s="19"/>
      <c r="F435" s="19"/>
      <c r="G435" s="19"/>
    </row>
    <row r="436" spans="5:7" ht="12.75" x14ac:dyDescent="0.2">
      <c r="E436" s="19"/>
      <c r="F436" s="19"/>
      <c r="G436" s="19"/>
    </row>
    <row r="437" spans="5:7" ht="12.75" x14ac:dyDescent="0.2">
      <c r="E437" s="19"/>
      <c r="F437" s="19"/>
      <c r="G437" s="19"/>
    </row>
    <row r="438" spans="5:7" ht="12.75" x14ac:dyDescent="0.2">
      <c r="E438" s="19"/>
      <c r="F438" s="19"/>
      <c r="G438" s="19"/>
    </row>
    <row r="439" spans="5:7" ht="12.75" x14ac:dyDescent="0.2">
      <c r="E439" s="19"/>
      <c r="F439" s="19"/>
      <c r="G439" s="19"/>
    </row>
    <row r="440" spans="5:7" ht="12.75" x14ac:dyDescent="0.2">
      <c r="E440" s="19"/>
      <c r="F440" s="19"/>
      <c r="G440" s="19"/>
    </row>
    <row r="441" spans="5:7" ht="12.75" x14ac:dyDescent="0.2">
      <c r="E441" s="19"/>
      <c r="F441" s="19"/>
      <c r="G441" s="19"/>
    </row>
    <row r="442" spans="5:7" ht="12.75" x14ac:dyDescent="0.2">
      <c r="E442" s="19"/>
      <c r="F442" s="19"/>
      <c r="G442" s="19"/>
    </row>
    <row r="443" spans="5:7" ht="12.75" x14ac:dyDescent="0.2">
      <c r="E443" s="19"/>
      <c r="F443" s="19"/>
      <c r="G443" s="19"/>
    </row>
    <row r="444" spans="5:7" ht="12.75" x14ac:dyDescent="0.2">
      <c r="E444" s="19"/>
      <c r="F444" s="19"/>
      <c r="G444" s="19"/>
    </row>
    <row r="445" spans="5:7" ht="12.75" x14ac:dyDescent="0.2">
      <c r="E445" s="19"/>
      <c r="F445" s="19"/>
      <c r="G445" s="19"/>
    </row>
    <row r="446" spans="5:7" ht="12.75" x14ac:dyDescent="0.2">
      <c r="E446" s="19"/>
      <c r="F446" s="19"/>
      <c r="G446" s="19"/>
    </row>
    <row r="447" spans="5:7" ht="12.75" x14ac:dyDescent="0.2">
      <c r="E447" s="19"/>
      <c r="F447" s="19"/>
      <c r="G447" s="19"/>
    </row>
    <row r="448" spans="5:7" ht="12.75" x14ac:dyDescent="0.2">
      <c r="E448" s="19"/>
      <c r="F448" s="19"/>
      <c r="G448" s="19"/>
    </row>
    <row r="449" spans="5:7" ht="12.75" x14ac:dyDescent="0.2">
      <c r="E449" s="19"/>
      <c r="F449" s="19"/>
      <c r="G449" s="19"/>
    </row>
    <row r="450" spans="5:7" ht="12.75" x14ac:dyDescent="0.2">
      <c r="E450" s="19"/>
      <c r="F450" s="19"/>
      <c r="G450" s="19"/>
    </row>
    <row r="451" spans="5:7" ht="12.75" x14ac:dyDescent="0.2">
      <c r="E451" s="19"/>
      <c r="F451" s="19"/>
      <c r="G451" s="19"/>
    </row>
    <row r="452" spans="5:7" ht="12.75" x14ac:dyDescent="0.2">
      <c r="E452" s="19"/>
      <c r="F452" s="19"/>
      <c r="G452" s="19"/>
    </row>
    <row r="453" spans="5:7" ht="12.75" x14ac:dyDescent="0.2">
      <c r="E453" s="19"/>
      <c r="F453" s="19"/>
      <c r="G453" s="19"/>
    </row>
    <row r="454" spans="5:7" ht="12.75" x14ac:dyDescent="0.2">
      <c r="E454" s="19"/>
      <c r="F454" s="19"/>
      <c r="G454" s="19"/>
    </row>
    <row r="455" spans="5:7" ht="12.75" x14ac:dyDescent="0.2">
      <c r="E455" s="19"/>
      <c r="F455" s="19"/>
      <c r="G455" s="19"/>
    </row>
    <row r="456" spans="5:7" ht="12.75" x14ac:dyDescent="0.2">
      <c r="E456" s="19"/>
      <c r="F456" s="19"/>
      <c r="G456" s="19"/>
    </row>
    <row r="457" spans="5:7" ht="12.75" x14ac:dyDescent="0.2">
      <c r="E457" s="19"/>
      <c r="F457" s="19"/>
      <c r="G457" s="19"/>
    </row>
    <row r="458" spans="5:7" ht="12.75" x14ac:dyDescent="0.2">
      <c r="E458" s="19"/>
      <c r="F458" s="19"/>
      <c r="G458" s="19"/>
    </row>
    <row r="459" spans="5:7" ht="12.75" x14ac:dyDescent="0.2">
      <c r="E459" s="19"/>
      <c r="F459" s="19"/>
      <c r="G459" s="19"/>
    </row>
    <row r="460" spans="5:7" ht="12.75" x14ac:dyDescent="0.2">
      <c r="E460" s="19"/>
      <c r="F460" s="19"/>
      <c r="G460" s="19"/>
    </row>
    <row r="461" spans="5:7" ht="12.75" x14ac:dyDescent="0.2">
      <c r="E461" s="19"/>
      <c r="F461" s="19"/>
      <c r="G461" s="19"/>
    </row>
    <row r="462" spans="5:7" ht="12.75" x14ac:dyDescent="0.2">
      <c r="E462" s="19"/>
      <c r="F462" s="19"/>
      <c r="G462" s="19"/>
    </row>
    <row r="463" spans="5:7" ht="12.75" x14ac:dyDescent="0.2">
      <c r="E463" s="19"/>
      <c r="F463" s="19"/>
      <c r="G463" s="19"/>
    </row>
    <row r="464" spans="5:7" ht="12.75" x14ac:dyDescent="0.2">
      <c r="E464" s="19"/>
      <c r="F464" s="19"/>
      <c r="G464" s="19"/>
    </row>
    <row r="465" spans="5:7" ht="12.75" x14ac:dyDescent="0.2">
      <c r="E465" s="19"/>
      <c r="F465" s="19"/>
      <c r="G465" s="19"/>
    </row>
    <row r="466" spans="5:7" ht="12.75" x14ac:dyDescent="0.2">
      <c r="E466" s="19"/>
      <c r="F466" s="19"/>
      <c r="G466" s="19"/>
    </row>
    <row r="467" spans="5:7" ht="12.75" x14ac:dyDescent="0.2">
      <c r="E467" s="19"/>
      <c r="F467" s="19"/>
      <c r="G467" s="19"/>
    </row>
    <row r="468" spans="5:7" ht="12.75" x14ac:dyDescent="0.2">
      <c r="E468" s="19"/>
      <c r="F468" s="19"/>
      <c r="G468" s="19"/>
    </row>
    <row r="469" spans="5:7" ht="12.75" x14ac:dyDescent="0.2">
      <c r="E469" s="19"/>
      <c r="F469" s="19"/>
      <c r="G469" s="19"/>
    </row>
    <row r="470" spans="5:7" ht="12.75" x14ac:dyDescent="0.2">
      <c r="E470" s="19"/>
      <c r="F470" s="19"/>
      <c r="G470" s="19"/>
    </row>
    <row r="471" spans="5:7" ht="12.75" x14ac:dyDescent="0.2">
      <c r="E471" s="19"/>
      <c r="F471" s="19"/>
      <c r="G471" s="19"/>
    </row>
    <row r="472" spans="5:7" ht="12.75" x14ac:dyDescent="0.2">
      <c r="E472" s="19"/>
      <c r="F472" s="19"/>
      <c r="G472" s="19"/>
    </row>
    <row r="473" spans="5:7" ht="12.75" x14ac:dyDescent="0.2">
      <c r="E473" s="19"/>
      <c r="F473" s="19"/>
      <c r="G473" s="19"/>
    </row>
    <row r="474" spans="5:7" ht="12.75" x14ac:dyDescent="0.2">
      <c r="E474" s="19"/>
      <c r="F474" s="19"/>
      <c r="G474" s="19"/>
    </row>
    <row r="475" spans="5:7" ht="12.75" x14ac:dyDescent="0.2">
      <c r="E475" s="19"/>
      <c r="F475" s="19"/>
      <c r="G475" s="19"/>
    </row>
    <row r="476" spans="5:7" ht="12.75" x14ac:dyDescent="0.2">
      <c r="E476" s="19"/>
      <c r="F476" s="19"/>
      <c r="G476" s="19"/>
    </row>
    <row r="477" spans="5:7" ht="12.75" x14ac:dyDescent="0.2">
      <c r="E477" s="19"/>
      <c r="F477" s="19"/>
      <c r="G477" s="19"/>
    </row>
    <row r="478" spans="5:7" ht="12.75" x14ac:dyDescent="0.2">
      <c r="E478" s="19"/>
      <c r="F478" s="19"/>
      <c r="G478" s="19"/>
    </row>
    <row r="479" spans="5:7" ht="12.75" x14ac:dyDescent="0.2">
      <c r="E479" s="19"/>
      <c r="F479" s="19"/>
      <c r="G479" s="19"/>
    </row>
    <row r="480" spans="5:7" ht="12.75" x14ac:dyDescent="0.2">
      <c r="E480" s="19"/>
      <c r="F480" s="19"/>
      <c r="G480" s="19"/>
    </row>
    <row r="481" spans="5:7" ht="12.75" x14ac:dyDescent="0.2">
      <c r="E481" s="19"/>
      <c r="F481" s="19"/>
      <c r="G481" s="19"/>
    </row>
    <row r="482" spans="5:7" ht="12.75" x14ac:dyDescent="0.2">
      <c r="E482" s="19"/>
      <c r="F482" s="19"/>
      <c r="G482" s="19"/>
    </row>
    <row r="483" spans="5:7" ht="12.75" x14ac:dyDescent="0.2">
      <c r="E483" s="19"/>
      <c r="F483" s="19"/>
      <c r="G483" s="19"/>
    </row>
    <row r="484" spans="5:7" ht="12.75" x14ac:dyDescent="0.2">
      <c r="E484" s="19"/>
      <c r="F484" s="19"/>
      <c r="G484" s="19"/>
    </row>
    <row r="485" spans="5:7" ht="12.75" x14ac:dyDescent="0.2">
      <c r="E485" s="19"/>
      <c r="F485" s="19"/>
      <c r="G485" s="19"/>
    </row>
    <row r="486" spans="5:7" ht="12.75" x14ac:dyDescent="0.2">
      <c r="E486" s="19"/>
      <c r="F486" s="19"/>
      <c r="G486" s="19"/>
    </row>
    <row r="487" spans="5:7" ht="12.75" x14ac:dyDescent="0.2">
      <c r="E487" s="19"/>
      <c r="F487" s="19"/>
      <c r="G487" s="19"/>
    </row>
    <row r="488" spans="5:7" ht="12.75" x14ac:dyDescent="0.2">
      <c r="E488" s="19"/>
      <c r="F488" s="19"/>
      <c r="G488" s="19"/>
    </row>
    <row r="489" spans="5:7" ht="12.75" x14ac:dyDescent="0.2">
      <c r="E489" s="19"/>
      <c r="F489" s="19"/>
      <c r="G489" s="19"/>
    </row>
    <row r="490" spans="5:7" ht="12.75" x14ac:dyDescent="0.2">
      <c r="E490" s="19"/>
      <c r="F490" s="19"/>
      <c r="G490" s="19"/>
    </row>
    <row r="491" spans="5:7" ht="12.75" x14ac:dyDescent="0.2">
      <c r="E491" s="19"/>
      <c r="F491" s="19"/>
      <c r="G491" s="19"/>
    </row>
    <row r="492" spans="5:7" ht="12.75" x14ac:dyDescent="0.2">
      <c r="E492" s="19"/>
      <c r="F492" s="19"/>
      <c r="G492" s="19"/>
    </row>
    <row r="493" spans="5:7" ht="12.75" x14ac:dyDescent="0.2">
      <c r="E493" s="19"/>
      <c r="F493" s="19"/>
      <c r="G493" s="19"/>
    </row>
    <row r="494" spans="5:7" ht="12.75" x14ac:dyDescent="0.2">
      <c r="E494" s="19"/>
      <c r="F494" s="19"/>
      <c r="G494" s="19"/>
    </row>
    <row r="495" spans="5:7" ht="12.75" x14ac:dyDescent="0.2">
      <c r="E495" s="19"/>
      <c r="F495" s="19"/>
      <c r="G495" s="19"/>
    </row>
    <row r="496" spans="5:7" ht="12.75" x14ac:dyDescent="0.2">
      <c r="E496" s="19"/>
      <c r="F496" s="19"/>
      <c r="G496" s="19"/>
    </row>
    <row r="497" spans="5:7" ht="12.75" x14ac:dyDescent="0.2">
      <c r="E497" s="19"/>
      <c r="F497" s="19"/>
      <c r="G497" s="19"/>
    </row>
    <row r="498" spans="5:7" ht="12.75" x14ac:dyDescent="0.2">
      <c r="E498" s="19"/>
      <c r="F498" s="19"/>
      <c r="G498" s="19"/>
    </row>
    <row r="499" spans="5:7" ht="12.75" x14ac:dyDescent="0.2">
      <c r="E499" s="19"/>
      <c r="F499" s="19"/>
      <c r="G499" s="19"/>
    </row>
    <row r="500" spans="5:7" ht="12.75" x14ac:dyDescent="0.2">
      <c r="E500" s="19"/>
      <c r="F500" s="19"/>
      <c r="G500" s="19"/>
    </row>
    <row r="501" spans="5:7" ht="12.75" x14ac:dyDescent="0.2">
      <c r="E501" s="19"/>
      <c r="F501" s="19"/>
      <c r="G501" s="19"/>
    </row>
    <row r="502" spans="5:7" ht="12.75" x14ac:dyDescent="0.2">
      <c r="E502" s="19"/>
      <c r="F502" s="19"/>
      <c r="G502" s="19"/>
    </row>
    <row r="503" spans="5:7" ht="12.75" x14ac:dyDescent="0.2">
      <c r="E503" s="19"/>
      <c r="F503" s="19"/>
      <c r="G503" s="19"/>
    </row>
    <row r="504" spans="5:7" ht="12.75" x14ac:dyDescent="0.2">
      <c r="E504" s="19"/>
      <c r="F504" s="19"/>
      <c r="G504" s="19"/>
    </row>
    <row r="505" spans="5:7" ht="12.75" x14ac:dyDescent="0.2">
      <c r="E505" s="19"/>
      <c r="F505" s="19"/>
      <c r="G505" s="19"/>
    </row>
    <row r="506" spans="5:7" ht="12.75" x14ac:dyDescent="0.2">
      <c r="E506" s="19"/>
      <c r="F506" s="19"/>
      <c r="G506" s="19"/>
    </row>
    <row r="507" spans="5:7" ht="12.75" x14ac:dyDescent="0.2">
      <c r="E507" s="19"/>
      <c r="F507" s="19"/>
      <c r="G507" s="19"/>
    </row>
    <row r="508" spans="5:7" ht="12.75" x14ac:dyDescent="0.2">
      <c r="E508" s="19"/>
      <c r="F508" s="19"/>
      <c r="G508" s="19"/>
    </row>
    <row r="509" spans="5:7" ht="12.75" x14ac:dyDescent="0.2">
      <c r="E509" s="19"/>
      <c r="F509" s="19"/>
      <c r="G509" s="19"/>
    </row>
    <row r="510" spans="5:7" ht="12.75" x14ac:dyDescent="0.2">
      <c r="E510" s="19"/>
      <c r="F510" s="19"/>
      <c r="G510" s="19"/>
    </row>
    <row r="511" spans="5:7" ht="12.75" x14ac:dyDescent="0.2">
      <c r="E511" s="19"/>
      <c r="F511" s="19"/>
      <c r="G511" s="19"/>
    </row>
    <row r="512" spans="5:7" ht="12.75" x14ac:dyDescent="0.2">
      <c r="E512" s="19"/>
      <c r="F512" s="19"/>
      <c r="G512" s="19"/>
    </row>
    <row r="513" spans="5:7" ht="12.75" x14ac:dyDescent="0.2">
      <c r="E513" s="19"/>
      <c r="F513" s="19"/>
      <c r="G513" s="19"/>
    </row>
    <row r="514" spans="5:7" ht="12.75" x14ac:dyDescent="0.2">
      <c r="E514" s="19"/>
      <c r="F514" s="19"/>
      <c r="G514" s="19"/>
    </row>
    <row r="515" spans="5:7" ht="12.75" x14ac:dyDescent="0.2">
      <c r="E515" s="19"/>
      <c r="F515" s="19"/>
      <c r="G515" s="19"/>
    </row>
    <row r="516" spans="5:7" ht="12.75" x14ac:dyDescent="0.2">
      <c r="E516" s="19"/>
      <c r="F516" s="19"/>
      <c r="G516" s="19"/>
    </row>
    <row r="517" spans="5:7" ht="12.75" x14ac:dyDescent="0.2">
      <c r="E517" s="19"/>
      <c r="F517" s="19"/>
      <c r="G517" s="19"/>
    </row>
    <row r="518" spans="5:7" ht="12.75" x14ac:dyDescent="0.2">
      <c r="E518" s="19"/>
      <c r="F518" s="19"/>
      <c r="G518" s="19"/>
    </row>
    <row r="519" spans="5:7" ht="12.75" x14ac:dyDescent="0.2">
      <c r="E519" s="19"/>
      <c r="F519" s="19"/>
      <c r="G519" s="19"/>
    </row>
    <row r="520" spans="5:7" ht="12.75" x14ac:dyDescent="0.2">
      <c r="E520" s="19"/>
      <c r="F520" s="19"/>
      <c r="G520" s="19"/>
    </row>
    <row r="521" spans="5:7" ht="12.75" x14ac:dyDescent="0.2">
      <c r="E521" s="19"/>
      <c r="F521" s="19"/>
      <c r="G521" s="19"/>
    </row>
    <row r="522" spans="5:7" ht="12.75" x14ac:dyDescent="0.2">
      <c r="E522" s="19"/>
      <c r="F522" s="19"/>
      <c r="G522" s="19"/>
    </row>
    <row r="523" spans="5:7" ht="12.75" x14ac:dyDescent="0.2">
      <c r="E523" s="19"/>
      <c r="F523" s="19"/>
      <c r="G523" s="19"/>
    </row>
    <row r="524" spans="5:7" ht="12.75" x14ac:dyDescent="0.2">
      <c r="E524" s="19"/>
      <c r="F524" s="19"/>
      <c r="G524" s="19"/>
    </row>
    <row r="525" spans="5:7" ht="12.75" x14ac:dyDescent="0.2">
      <c r="E525" s="19"/>
      <c r="F525" s="19"/>
      <c r="G525" s="19"/>
    </row>
    <row r="526" spans="5:7" ht="12.75" x14ac:dyDescent="0.2">
      <c r="E526" s="19"/>
      <c r="F526" s="19"/>
      <c r="G526" s="19"/>
    </row>
    <row r="527" spans="5:7" ht="12.75" x14ac:dyDescent="0.2">
      <c r="E527" s="19"/>
      <c r="F527" s="19"/>
      <c r="G527" s="19"/>
    </row>
    <row r="528" spans="5:7" ht="12.75" x14ac:dyDescent="0.2">
      <c r="E528" s="19"/>
      <c r="F528" s="19"/>
      <c r="G528" s="19"/>
    </row>
    <row r="529" spans="5:7" ht="12.75" x14ac:dyDescent="0.2">
      <c r="E529" s="19"/>
      <c r="F529" s="19"/>
      <c r="G529" s="19"/>
    </row>
    <row r="530" spans="5:7" ht="12.75" x14ac:dyDescent="0.2">
      <c r="E530" s="19"/>
      <c r="F530" s="19"/>
      <c r="G530" s="19"/>
    </row>
    <row r="531" spans="5:7" ht="12.75" x14ac:dyDescent="0.2">
      <c r="E531" s="19"/>
      <c r="F531" s="19"/>
      <c r="G531" s="19"/>
    </row>
    <row r="532" spans="5:7" ht="12.75" x14ac:dyDescent="0.2">
      <c r="E532" s="19"/>
      <c r="F532" s="19"/>
      <c r="G532" s="19"/>
    </row>
    <row r="533" spans="5:7" ht="12.75" x14ac:dyDescent="0.2">
      <c r="E533" s="19"/>
      <c r="F533" s="19"/>
      <c r="G533" s="19"/>
    </row>
    <row r="534" spans="5:7" ht="12.75" x14ac:dyDescent="0.2">
      <c r="E534" s="19"/>
      <c r="F534" s="19"/>
      <c r="G534" s="19"/>
    </row>
    <row r="535" spans="5:7" ht="12.75" x14ac:dyDescent="0.2">
      <c r="E535" s="19"/>
      <c r="F535" s="19"/>
      <c r="G535" s="19"/>
    </row>
    <row r="536" spans="5:7" ht="12.75" x14ac:dyDescent="0.2">
      <c r="E536" s="19"/>
      <c r="F536" s="19"/>
      <c r="G536" s="19"/>
    </row>
    <row r="537" spans="5:7" ht="12.75" x14ac:dyDescent="0.2">
      <c r="E537" s="19"/>
      <c r="F537" s="19"/>
      <c r="G537" s="19"/>
    </row>
    <row r="538" spans="5:7" ht="12.75" x14ac:dyDescent="0.2">
      <c r="E538" s="19"/>
      <c r="F538" s="19"/>
      <c r="G538" s="19"/>
    </row>
    <row r="539" spans="5:7" ht="12.75" x14ac:dyDescent="0.2">
      <c r="E539" s="19"/>
      <c r="F539" s="19"/>
      <c r="G539" s="19"/>
    </row>
    <row r="540" spans="5:7" ht="12.75" x14ac:dyDescent="0.2">
      <c r="E540" s="19"/>
      <c r="F540" s="19"/>
      <c r="G540" s="19"/>
    </row>
    <row r="541" spans="5:7" ht="12.75" x14ac:dyDescent="0.2">
      <c r="E541" s="19"/>
      <c r="F541" s="19"/>
      <c r="G541" s="19"/>
    </row>
    <row r="542" spans="5:7" ht="12.75" x14ac:dyDescent="0.2">
      <c r="E542" s="19"/>
      <c r="F542" s="19"/>
      <c r="G542" s="19"/>
    </row>
    <row r="543" spans="5:7" ht="12.75" x14ac:dyDescent="0.2">
      <c r="E543" s="19"/>
      <c r="F543" s="19"/>
      <c r="G543" s="19"/>
    </row>
    <row r="544" spans="5:7" ht="12.75" x14ac:dyDescent="0.2">
      <c r="E544" s="19"/>
      <c r="F544" s="19"/>
      <c r="G544" s="19"/>
    </row>
    <row r="545" spans="5:7" ht="12.75" x14ac:dyDescent="0.2">
      <c r="E545" s="19"/>
      <c r="F545" s="19"/>
      <c r="G545" s="19"/>
    </row>
    <row r="546" spans="5:7" ht="12.75" x14ac:dyDescent="0.2">
      <c r="E546" s="19"/>
      <c r="F546" s="19"/>
      <c r="G546" s="19"/>
    </row>
    <row r="547" spans="5:7" ht="12.75" x14ac:dyDescent="0.2">
      <c r="E547" s="19"/>
      <c r="F547" s="19"/>
      <c r="G547" s="19"/>
    </row>
    <row r="548" spans="5:7" ht="12.75" x14ac:dyDescent="0.2">
      <c r="E548" s="19"/>
      <c r="F548" s="19"/>
      <c r="G548" s="19"/>
    </row>
    <row r="549" spans="5:7" ht="12.75" x14ac:dyDescent="0.2">
      <c r="E549" s="19"/>
      <c r="F549" s="19"/>
      <c r="G549" s="19"/>
    </row>
    <row r="550" spans="5:7" ht="12.75" x14ac:dyDescent="0.2">
      <c r="E550" s="19"/>
      <c r="F550" s="19"/>
      <c r="G550" s="19"/>
    </row>
    <row r="551" spans="5:7" ht="12.75" x14ac:dyDescent="0.2">
      <c r="E551" s="19"/>
      <c r="F551" s="19"/>
      <c r="G551" s="19"/>
    </row>
    <row r="552" spans="5:7" ht="12.75" x14ac:dyDescent="0.2">
      <c r="E552" s="19"/>
      <c r="F552" s="19"/>
      <c r="G552" s="19"/>
    </row>
    <row r="553" spans="5:7" ht="12.75" x14ac:dyDescent="0.2">
      <c r="E553" s="19"/>
      <c r="F553" s="19"/>
      <c r="G553" s="19"/>
    </row>
    <row r="554" spans="5:7" ht="12.75" x14ac:dyDescent="0.2">
      <c r="E554" s="19"/>
      <c r="F554" s="19"/>
      <c r="G554" s="19"/>
    </row>
    <row r="555" spans="5:7" ht="12.75" x14ac:dyDescent="0.2">
      <c r="E555" s="19"/>
      <c r="F555" s="19"/>
      <c r="G555" s="19"/>
    </row>
    <row r="556" spans="5:7" ht="12.75" x14ac:dyDescent="0.2">
      <c r="E556" s="19"/>
      <c r="F556" s="19"/>
      <c r="G556" s="19"/>
    </row>
    <row r="557" spans="5:7" ht="12.75" x14ac:dyDescent="0.2">
      <c r="E557" s="19"/>
      <c r="F557" s="19"/>
      <c r="G557" s="19"/>
    </row>
    <row r="558" spans="5:7" ht="12.75" x14ac:dyDescent="0.2">
      <c r="E558" s="19"/>
      <c r="F558" s="19"/>
      <c r="G558" s="19"/>
    </row>
    <row r="559" spans="5:7" ht="12.75" x14ac:dyDescent="0.2">
      <c r="E559" s="19"/>
      <c r="F559" s="19"/>
      <c r="G559" s="19"/>
    </row>
    <row r="560" spans="5:7" ht="12.75" x14ac:dyDescent="0.2">
      <c r="E560" s="19"/>
      <c r="F560" s="19"/>
      <c r="G560" s="19"/>
    </row>
    <row r="561" spans="5:7" ht="12.75" x14ac:dyDescent="0.2">
      <c r="E561" s="19"/>
      <c r="F561" s="19"/>
      <c r="G561" s="19"/>
    </row>
    <row r="562" spans="5:7" ht="12.75" x14ac:dyDescent="0.2">
      <c r="E562" s="19"/>
      <c r="F562" s="19"/>
      <c r="G562" s="19"/>
    </row>
    <row r="563" spans="5:7" ht="12.75" x14ac:dyDescent="0.2">
      <c r="E563" s="19"/>
      <c r="F563" s="19"/>
      <c r="G563" s="19"/>
    </row>
    <row r="564" spans="5:7" ht="12.75" x14ac:dyDescent="0.2">
      <c r="E564" s="19"/>
      <c r="F564" s="19"/>
      <c r="G564" s="19"/>
    </row>
    <row r="565" spans="5:7" ht="12.75" x14ac:dyDescent="0.2">
      <c r="E565" s="19"/>
      <c r="F565" s="19"/>
      <c r="G565" s="19"/>
    </row>
    <row r="566" spans="5:7" ht="12.75" x14ac:dyDescent="0.2">
      <c r="E566" s="19"/>
      <c r="F566" s="19"/>
      <c r="G566" s="19"/>
    </row>
    <row r="567" spans="5:7" ht="12.75" x14ac:dyDescent="0.2">
      <c r="E567" s="19"/>
      <c r="F567" s="19"/>
      <c r="G567" s="19"/>
    </row>
    <row r="568" spans="5:7" ht="12.75" x14ac:dyDescent="0.2">
      <c r="E568" s="19"/>
      <c r="F568" s="19"/>
      <c r="G568" s="19"/>
    </row>
    <row r="569" spans="5:7" ht="12.75" x14ac:dyDescent="0.2">
      <c r="E569" s="19"/>
      <c r="F569" s="19"/>
      <c r="G569" s="19"/>
    </row>
    <row r="570" spans="5:7" ht="12.75" x14ac:dyDescent="0.2">
      <c r="E570" s="19"/>
      <c r="F570" s="19"/>
      <c r="G570" s="19"/>
    </row>
    <row r="571" spans="5:7" ht="12.75" x14ac:dyDescent="0.2">
      <c r="E571" s="19"/>
      <c r="F571" s="19"/>
      <c r="G571" s="19"/>
    </row>
    <row r="572" spans="5:7" ht="12.75" x14ac:dyDescent="0.2">
      <c r="E572" s="19"/>
      <c r="F572" s="19"/>
      <c r="G572" s="19"/>
    </row>
    <row r="573" spans="5:7" ht="12.75" x14ac:dyDescent="0.2">
      <c r="E573" s="19"/>
      <c r="F573" s="19"/>
      <c r="G573" s="19"/>
    </row>
    <row r="574" spans="5:7" ht="12.75" x14ac:dyDescent="0.2">
      <c r="E574" s="19"/>
      <c r="F574" s="19"/>
      <c r="G574" s="19"/>
    </row>
    <row r="575" spans="5:7" ht="12.75" x14ac:dyDescent="0.2">
      <c r="E575" s="19"/>
      <c r="F575" s="19"/>
      <c r="G575" s="19"/>
    </row>
    <row r="576" spans="5:7" ht="12.75" x14ac:dyDescent="0.2">
      <c r="E576" s="19"/>
      <c r="F576" s="19"/>
      <c r="G576" s="19"/>
    </row>
    <row r="577" spans="5:7" ht="12.75" x14ac:dyDescent="0.2">
      <c r="E577" s="19"/>
      <c r="F577" s="19"/>
      <c r="G577" s="19"/>
    </row>
    <row r="578" spans="5:7" ht="12.75" x14ac:dyDescent="0.2">
      <c r="E578" s="19"/>
      <c r="F578" s="19"/>
      <c r="G578" s="19"/>
    </row>
    <row r="579" spans="5:7" ht="12.75" x14ac:dyDescent="0.2">
      <c r="E579" s="19"/>
      <c r="F579" s="19"/>
      <c r="G579" s="19"/>
    </row>
    <row r="580" spans="5:7" ht="12.75" x14ac:dyDescent="0.2">
      <c r="E580" s="19"/>
      <c r="F580" s="19"/>
      <c r="G580" s="19"/>
    </row>
    <row r="581" spans="5:7" ht="12.75" x14ac:dyDescent="0.2">
      <c r="E581" s="19"/>
      <c r="F581" s="19"/>
      <c r="G581" s="19"/>
    </row>
    <row r="582" spans="5:7" ht="12.75" x14ac:dyDescent="0.2">
      <c r="E582" s="19"/>
      <c r="F582" s="19"/>
      <c r="G582" s="19"/>
    </row>
    <row r="583" spans="5:7" ht="12.75" x14ac:dyDescent="0.2">
      <c r="E583" s="19"/>
      <c r="F583" s="19"/>
      <c r="G583" s="19"/>
    </row>
    <row r="584" spans="5:7" ht="12.75" x14ac:dyDescent="0.2">
      <c r="E584" s="19"/>
      <c r="F584" s="19"/>
      <c r="G584" s="19"/>
    </row>
    <row r="585" spans="5:7" ht="12.75" x14ac:dyDescent="0.2">
      <c r="E585" s="19"/>
      <c r="F585" s="19"/>
      <c r="G585" s="19"/>
    </row>
    <row r="586" spans="5:7" ht="12.75" x14ac:dyDescent="0.2">
      <c r="E586" s="19"/>
      <c r="F586" s="19"/>
      <c r="G586" s="19"/>
    </row>
    <row r="587" spans="5:7" ht="12.75" x14ac:dyDescent="0.2">
      <c r="E587" s="19"/>
      <c r="F587" s="19"/>
      <c r="G587" s="19"/>
    </row>
    <row r="588" spans="5:7" ht="12.75" x14ac:dyDescent="0.2">
      <c r="E588" s="19"/>
      <c r="F588" s="19"/>
      <c r="G588" s="19"/>
    </row>
    <row r="589" spans="5:7" ht="12.75" x14ac:dyDescent="0.2">
      <c r="E589" s="19"/>
      <c r="F589" s="19"/>
      <c r="G589" s="19"/>
    </row>
    <row r="590" spans="5:7" ht="12.75" x14ac:dyDescent="0.2">
      <c r="E590" s="19"/>
      <c r="F590" s="19"/>
      <c r="G590" s="19"/>
    </row>
    <row r="591" spans="5:7" ht="12.75" x14ac:dyDescent="0.2">
      <c r="E591" s="19"/>
      <c r="F591" s="19"/>
      <c r="G591" s="19"/>
    </row>
    <row r="592" spans="5:7" ht="12.75" x14ac:dyDescent="0.2">
      <c r="E592" s="19"/>
      <c r="F592" s="19"/>
      <c r="G592" s="19"/>
    </row>
    <row r="593" spans="5:7" ht="12.75" x14ac:dyDescent="0.2">
      <c r="E593" s="19"/>
      <c r="F593" s="19"/>
      <c r="G593" s="19"/>
    </row>
    <row r="594" spans="5:7" ht="12.75" x14ac:dyDescent="0.2">
      <c r="E594" s="19"/>
      <c r="F594" s="19"/>
      <c r="G594" s="19"/>
    </row>
    <row r="595" spans="5:7" ht="12.75" x14ac:dyDescent="0.2">
      <c r="E595" s="19"/>
      <c r="F595" s="19"/>
      <c r="G595" s="19"/>
    </row>
    <row r="596" spans="5:7" ht="12.75" x14ac:dyDescent="0.2">
      <c r="E596" s="19"/>
      <c r="F596" s="19"/>
      <c r="G596" s="19"/>
    </row>
    <row r="597" spans="5:7" ht="12.75" x14ac:dyDescent="0.2">
      <c r="E597" s="19"/>
      <c r="F597" s="19"/>
      <c r="G597" s="19"/>
    </row>
    <row r="598" spans="5:7" ht="12.75" x14ac:dyDescent="0.2">
      <c r="E598" s="19"/>
      <c r="F598" s="19"/>
      <c r="G598" s="19"/>
    </row>
    <row r="599" spans="5:7" ht="12.75" x14ac:dyDescent="0.2">
      <c r="E599" s="19"/>
      <c r="F599" s="19"/>
      <c r="G599" s="19"/>
    </row>
    <row r="600" spans="5:7" ht="12.75" x14ac:dyDescent="0.2">
      <c r="E600" s="19"/>
      <c r="F600" s="19"/>
      <c r="G600" s="19"/>
    </row>
    <row r="601" spans="5:7" ht="12.75" x14ac:dyDescent="0.2">
      <c r="E601" s="19"/>
      <c r="F601" s="19"/>
      <c r="G601" s="19"/>
    </row>
    <row r="602" spans="5:7" ht="12.75" x14ac:dyDescent="0.2">
      <c r="E602" s="19"/>
      <c r="F602" s="19"/>
      <c r="G602" s="19"/>
    </row>
    <row r="603" spans="5:7" ht="12.75" x14ac:dyDescent="0.2">
      <c r="E603" s="19"/>
      <c r="F603" s="19"/>
      <c r="G603" s="19"/>
    </row>
    <row r="604" spans="5:7" ht="12.75" x14ac:dyDescent="0.2">
      <c r="E604" s="19"/>
      <c r="F604" s="19"/>
      <c r="G604" s="19"/>
    </row>
    <row r="605" spans="5:7" ht="12.75" x14ac:dyDescent="0.2">
      <c r="E605" s="19"/>
      <c r="F605" s="19"/>
      <c r="G605" s="19"/>
    </row>
    <row r="606" spans="5:7" ht="12.75" x14ac:dyDescent="0.2">
      <c r="E606" s="19"/>
      <c r="F606" s="19"/>
      <c r="G606" s="19"/>
    </row>
    <row r="607" spans="5:7" ht="12.75" x14ac:dyDescent="0.2">
      <c r="E607" s="19"/>
      <c r="F607" s="19"/>
      <c r="G607" s="19"/>
    </row>
    <row r="608" spans="5:7" ht="12.75" x14ac:dyDescent="0.2">
      <c r="E608" s="19"/>
      <c r="F608" s="19"/>
      <c r="G608" s="19"/>
    </row>
    <row r="609" spans="5:7" ht="12.75" x14ac:dyDescent="0.2">
      <c r="E609" s="19"/>
      <c r="F609" s="19"/>
      <c r="G609" s="19"/>
    </row>
    <row r="610" spans="5:7" ht="12.75" x14ac:dyDescent="0.2">
      <c r="E610" s="19"/>
      <c r="F610" s="19"/>
      <c r="G610" s="19"/>
    </row>
    <row r="611" spans="5:7" ht="12.75" x14ac:dyDescent="0.2">
      <c r="E611" s="19"/>
      <c r="F611" s="19"/>
      <c r="G611" s="19"/>
    </row>
    <row r="612" spans="5:7" ht="12.75" x14ac:dyDescent="0.2">
      <c r="E612" s="19"/>
      <c r="F612" s="19"/>
      <c r="G612" s="19"/>
    </row>
    <row r="613" spans="5:7" ht="12.75" x14ac:dyDescent="0.2">
      <c r="E613" s="19"/>
      <c r="F613" s="19"/>
      <c r="G613" s="19"/>
    </row>
    <row r="614" spans="5:7" ht="12.75" x14ac:dyDescent="0.2">
      <c r="E614" s="19"/>
      <c r="F614" s="19"/>
      <c r="G614" s="19"/>
    </row>
    <row r="615" spans="5:7" ht="12.75" x14ac:dyDescent="0.2">
      <c r="E615" s="19"/>
      <c r="F615" s="19"/>
      <c r="G615" s="19"/>
    </row>
    <row r="616" spans="5:7" ht="12.75" x14ac:dyDescent="0.2">
      <c r="E616" s="19"/>
      <c r="F616" s="19"/>
      <c r="G616" s="19"/>
    </row>
    <row r="617" spans="5:7" ht="12.75" x14ac:dyDescent="0.2">
      <c r="E617" s="19"/>
      <c r="F617" s="19"/>
      <c r="G617" s="19"/>
    </row>
    <row r="618" spans="5:7" ht="12.75" x14ac:dyDescent="0.2">
      <c r="E618" s="19"/>
      <c r="F618" s="19"/>
      <c r="G618" s="19"/>
    </row>
    <row r="619" spans="5:7" ht="12.75" x14ac:dyDescent="0.2">
      <c r="E619" s="19"/>
      <c r="F619" s="19"/>
      <c r="G619" s="19"/>
    </row>
    <row r="620" spans="5:7" ht="12.75" x14ac:dyDescent="0.2">
      <c r="E620" s="19"/>
      <c r="F620" s="19"/>
      <c r="G620" s="19"/>
    </row>
    <row r="621" spans="5:7" ht="12.75" x14ac:dyDescent="0.2">
      <c r="E621" s="19"/>
      <c r="F621" s="19"/>
      <c r="G621" s="19"/>
    </row>
    <row r="622" spans="5:7" ht="12.75" x14ac:dyDescent="0.2">
      <c r="E622" s="19"/>
      <c r="F622" s="19"/>
      <c r="G622" s="19"/>
    </row>
    <row r="623" spans="5:7" ht="12.75" x14ac:dyDescent="0.2">
      <c r="E623" s="19"/>
      <c r="F623" s="19"/>
      <c r="G623" s="19"/>
    </row>
    <row r="624" spans="5:7" ht="12.75" x14ac:dyDescent="0.2">
      <c r="E624" s="19"/>
      <c r="F624" s="19"/>
      <c r="G624" s="19"/>
    </row>
    <row r="625" spans="5:7" ht="12.75" x14ac:dyDescent="0.2">
      <c r="E625" s="19"/>
      <c r="F625" s="19"/>
      <c r="G625" s="19"/>
    </row>
    <row r="626" spans="5:7" ht="12.75" x14ac:dyDescent="0.2">
      <c r="E626" s="19"/>
      <c r="F626" s="19"/>
      <c r="G626" s="19"/>
    </row>
    <row r="627" spans="5:7" ht="12.75" x14ac:dyDescent="0.2">
      <c r="E627" s="19"/>
      <c r="F627" s="19"/>
      <c r="G627" s="19"/>
    </row>
    <row r="628" spans="5:7" ht="12.75" x14ac:dyDescent="0.2">
      <c r="E628" s="19"/>
      <c r="F628" s="19"/>
      <c r="G628" s="19"/>
    </row>
    <row r="629" spans="5:7" ht="12.75" x14ac:dyDescent="0.2">
      <c r="E629" s="19"/>
      <c r="F629" s="19"/>
      <c r="G629" s="19"/>
    </row>
    <row r="630" spans="5:7" ht="12.75" x14ac:dyDescent="0.2">
      <c r="E630" s="19"/>
      <c r="F630" s="19"/>
      <c r="G630" s="19"/>
    </row>
    <row r="631" spans="5:7" ht="12.75" x14ac:dyDescent="0.2">
      <c r="E631" s="19"/>
      <c r="F631" s="19"/>
      <c r="G631" s="19"/>
    </row>
    <row r="632" spans="5:7" ht="12.75" x14ac:dyDescent="0.2">
      <c r="E632" s="19"/>
      <c r="F632" s="19"/>
      <c r="G632" s="19"/>
    </row>
    <row r="633" spans="5:7" ht="12.75" x14ac:dyDescent="0.2">
      <c r="E633" s="19"/>
      <c r="F633" s="19"/>
      <c r="G633" s="19"/>
    </row>
    <row r="634" spans="5:7" ht="12.75" x14ac:dyDescent="0.2">
      <c r="E634" s="19"/>
      <c r="F634" s="19"/>
      <c r="G634" s="19"/>
    </row>
    <row r="635" spans="5:7" ht="12.75" x14ac:dyDescent="0.2">
      <c r="E635" s="19"/>
      <c r="F635" s="19"/>
      <c r="G635" s="19"/>
    </row>
    <row r="636" spans="5:7" ht="12.75" x14ac:dyDescent="0.2">
      <c r="E636" s="19"/>
      <c r="F636" s="19"/>
      <c r="G636" s="19"/>
    </row>
    <row r="637" spans="5:7" ht="12.75" x14ac:dyDescent="0.2">
      <c r="E637" s="19"/>
      <c r="F637" s="19"/>
      <c r="G637" s="19"/>
    </row>
    <row r="638" spans="5:7" ht="12.75" x14ac:dyDescent="0.2">
      <c r="E638" s="19"/>
      <c r="F638" s="19"/>
      <c r="G638" s="19"/>
    </row>
    <row r="639" spans="5:7" ht="12.75" x14ac:dyDescent="0.2">
      <c r="E639" s="19"/>
      <c r="F639" s="19"/>
      <c r="G639" s="19"/>
    </row>
    <row r="640" spans="5:7" ht="12.75" x14ac:dyDescent="0.2">
      <c r="E640" s="19"/>
      <c r="F640" s="19"/>
      <c r="G640" s="19"/>
    </row>
    <row r="641" spans="5:7" ht="12.75" x14ac:dyDescent="0.2">
      <c r="E641" s="19"/>
      <c r="F641" s="19"/>
      <c r="G641" s="19"/>
    </row>
    <row r="642" spans="5:7" ht="12.75" x14ac:dyDescent="0.2">
      <c r="E642" s="19"/>
      <c r="F642" s="19"/>
      <c r="G642" s="19"/>
    </row>
    <row r="643" spans="5:7" ht="12.75" x14ac:dyDescent="0.2">
      <c r="E643" s="19"/>
      <c r="F643" s="19"/>
      <c r="G643" s="19"/>
    </row>
    <row r="644" spans="5:7" ht="12.75" x14ac:dyDescent="0.2">
      <c r="E644" s="19"/>
      <c r="F644" s="19"/>
      <c r="G644" s="19"/>
    </row>
    <row r="645" spans="5:7" ht="12.75" x14ac:dyDescent="0.2">
      <c r="E645" s="19"/>
      <c r="F645" s="19"/>
      <c r="G645" s="19"/>
    </row>
    <row r="646" spans="5:7" ht="12.75" x14ac:dyDescent="0.2">
      <c r="E646" s="19"/>
      <c r="F646" s="19"/>
      <c r="G646" s="19"/>
    </row>
    <row r="647" spans="5:7" ht="12.75" x14ac:dyDescent="0.2">
      <c r="E647" s="19"/>
      <c r="F647" s="19"/>
      <c r="G647" s="19"/>
    </row>
    <row r="648" spans="5:7" ht="12.75" x14ac:dyDescent="0.2">
      <c r="E648" s="19"/>
      <c r="F648" s="19"/>
      <c r="G648" s="19"/>
    </row>
    <row r="649" spans="5:7" ht="12.75" x14ac:dyDescent="0.2">
      <c r="E649" s="19"/>
      <c r="F649" s="19"/>
      <c r="G649" s="19"/>
    </row>
    <row r="650" spans="5:7" ht="12.75" x14ac:dyDescent="0.2">
      <c r="E650" s="19"/>
      <c r="F650" s="19"/>
      <c r="G650" s="19"/>
    </row>
    <row r="651" spans="5:7" ht="12.75" x14ac:dyDescent="0.2">
      <c r="E651" s="19"/>
      <c r="F651" s="19"/>
      <c r="G651" s="19"/>
    </row>
    <row r="652" spans="5:7" ht="12.75" x14ac:dyDescent="0.2">
      <c r="E652" s="19"/>
      <c r="F652" s="19"/>
      <c r="G652" s="19"/>
    </row>
    <row r="653" spans="5:7" ht="12.75" x14ac:dyDescent="0.2">
      <c r="E653" s="19"/>
      <c r="F653" s="19"/>
      <c r="G653" s="19"/>
    </row>
    <row r="654" spans="5:7" ht="12.75" x14ac:dyDescent="0.2">
      <c r="E654" s="19"/>
      <c r="F654" s="19"/>
      <c r="G654" s="19"/>
    </row>
    <row r="655" spans="5:7" ht="12.75" x14ac:dyDescent="0.2">
      <c r="E655" s="19"/>
      <c r="F655" s="19"/>
      <c r="G655" s="19"/>
    </row>
    <row r="656" spans="5:7" ht="12.75" x14ac:dyDescent="0.2">
      <c r="E656" s="19"/>
      <c r="F656" s="19"/>
      <c r="G656" s="19"/>
    </row>
    <row r="657" spans="5:7" ht="12.75" x14ac:dyDescent="0.2">
      <c r="E657" s="19"/>
      <c r="F657" s="19"/>
      <c r="G657" s="19"/>
    </row>
    <row r="658" spans="5:7" ht="12.75" x14ac:dyDescent="0.2">
      <c r="E658" s="19"/>
      <c r="F658" s="19"/>
      <c r="G658" s="19"/>
    </row>
    <row r="659" spans="5:7" ht="12.75" x14ac:dyDescent="0.2">
      <c r="E659" s="19"/>
      <c r="F659" s="19"/>
      <c r="G659" s="19"/>
    </row>
    <row r="660" spans="5:7" ht="12.75" x14ac:dyDescent="0.2">
      <c r="E660" s="19"/>
      <c r="F660" s="19"/>
      <c r="G660" s="19"/>
    </row>
    <row r="661" spans="5:7" ht="12.75" x14ac:dyDescent="0.2">
      <c r="E661" s="19"/>
      <c r="F661" s="19"/>
      <c r="G661" s="19"/>
    </row>
    <row r="662" spans="5:7" ht="12.75" x14ac:dyDescent="0.2">
      <c r="E662" s="19"/>
      <c r="F662" s="19"/>
      <c r="G662" s="19"/>
    </row>
    <row r="663" spans="5:7" ht="12.75" x14ac:dyDescent="0.2">
      <c r="E663" s="19"/>
      <c r="F663" s="19"/>
      <c r="G663" s="19"/>
    </row>
    <row r="664" spans="5:7" ht="12.75" x14ac:dyDescent="0.2">
      <c r="E664" s="19"/>
      <c r="F664" s="19"/>
      <c r="G664" s="19"/>
    </row>
    <row r="665" spans="5:7" ht="12.75" x14ac:dyDescent="0.2">
      <c r="E665" s="19"/>
      <c r="F665" s="19"/>
      <c r="G665" s="19"/>
    </row>
    <row r="666" spans="5:7" ht="12.75" x14ac:dyDescent="0.2">
      <c r="E666" s="19"/>
      <c r="F666" s="19"/>
      <c r="G666" s="19"/>
    </row>
    <row r="667" spans="5:7" ht="12.75" x14ac:dyDescent="0.2">
      <c r="E667" s="19"/>
      <c r="F667" s="19"/>
      <c r="G667" s="19"/>
    </row>
    <row r="668" spans="5:7" ht="12.75" x14ac:dyDescent="0.2">
      <c r="E668" s="19"/>
      <c r="F668" s="19"/>
      <c r="G668" s="19"/>
    </row>
    <row r="669" spans="5:7" ht="12.75" x14ac:dyDescent="0.2">
      <c r="E669" s="19"/>
      <c r="F669" s="19"/>
      <c r="G669" s="19"/>
    </row>
    <row r="670" spans="5:7" ht="12.75" x14ac:dyDescent="0.2">
      <c r="E670" s="19"/>
      <c r="F670" s="19"/>
      <c r="G670" s="19"/>
    </row>
    <row r="671" spans="5:7" ht="12.75" x14ac:dyDescent="0.2">
      <c r="E671" s="19"/>
      <c r="F671" s="19"/>
      <c r="G671" s="19"/>
    </row>
    <row r="672" spans="5:7" ht="12.75" x14ac:dyDescent="0.2">
      <c r="E672" s="19"/>
      <c r="F672" s="19"/>
      <c r="G672" s="19"/>
    </row>
    <row r="673" spans="5:7" ht="12.75" x14ac:dyDescent="0.2">
      <c r="E673" s="19"/>
      <c r="F673" s="19"/>
      <c r="G673" s="19"/>
    </row>
  </sheetData>
  <autoFilter ref="A1:I67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</sheetPr>
  <dimension ref="A1:I53"/>
  <sheetViews>
    <sheetView tabSelected="1" topLeftCell="A42" workbookViewId="0">
      <selection activeCell="A17675" sqref="A54:XFD17675"/>
    </sheetView>
  </sheetViews>
  <sheetFormatPr defaultColWidth="14.42578125" defaultRowHeight="15.75" customHeight="1" x14ac:dyDescent="0.2"/>
  <cols>
    <col min="1" max="1" width="18.42578125" customWidth="1"/>
    <col min="2" max="2" width="23" customWidth="1"/>
    <col min="3" max="3" width="45.140625" customWidth="1"/>
    <col min="7" max="8" width="29.28515625" customWidth="1"/>
  </cols>
  <sheetData>
    <row r="1" spans="1:9" ht="15.75" customHeight="1" x14ac:dyDescent="0.2">
      <c r="A1" s="1" t="s">
        <v>0</v>
      </c>
      <c r="B1" s="1" t="s">
        <v>1</v>
      </c>
      <c r="C1" s="1" t="s">
        <v>3</v>
      </c>
      <c r="D1" s="1" t="s">
        <v>109</v>
      </c>
      <c r="E1" s="1" t="s">
        <v>110</v>
      </c>
      <c r="F1" s="1" t="s">
        <v>9</v>
      </c>
      <c r="G1" s="1" t="s">
        <v>11</v>
      </c>
      <c r="H1" s="1"/>
    </row>
    <row r="2" spans="1:9" ht="15.75" customHeight="1" x14ac:dyDescent="0.2">
      <c r="A2" s="11">
        <v>43109.110138888886</v>
      </c>
      <c r="B2" s="3" t="s">
        <v>67</v>
      </c>
      <c r="C2" s="3" t="s">
        <v>68</v>
      </c>
      <c r="D2" s="3">
        <v>1</v>
      </c>
      <c r="E2" s="9">
        <v>115000</v>
      </c>
      <c r="F2" s="9">
        <f t="shared" si="0"/>
        <v>115000</v>
      </c>
      <c r="G2" s="3" t="s">
        <v>117</v>
      </c>
      <c r="H2" s="3"/>
      <c r="I2" s="3"/>
    </row>
    <row r="3" spans="1:9" ht="15.75" customHeight="1" x14ac:dyDescent="0.2">
      <c r="A3" s="11">
        <v>43109.110138888886</v>
      </c>
      <c r="B3" s="3" t="s">
        <v>31</v>
      </c>
      <c r="C3" s="3" t="s">
        <v>32</v>
      </c>
      <c r="D3" s="3">
        <v>1</v>
      </c>
      <c r="E3" s="9">
        <v>125000</v>
      </c>
      <c r="F3" s="9">
        <f t="shared" si="0"/>
        <v>125000</v>
      </c>
      <c r="G3" s="3" t="s">
        <v>117</v>
      </c>
      <c r="H3" s="3"/>
      <c r="I3" s="3"/>
    </row>
    <row r="4" spans="1:9" ht="15.75" customHeight="1" x14ac:dyDescent="0.2">
      <c r="A4" s="11">
        <v>43109.088287037041</v>
      </c>
      <c r="B4" s="3" t="s">
        <v>53</v>
      </c>
      <c r="C4" s="3" t="s">
        <v>54</v>
      </c>
      <c r="D4" s="3">
        <v>2</v>
      </c>
      <c r="E4" s="9">
        <v>115000</v>
      </c>
      <c r="F4" s="9">
        <f t="shared" si="0"/>
        <v>230000</v>
      </c>
      <c r="G4" s="3" t="s">
        <v>118</v>
      </c>
      <c r="H4" s="3"/>
      <c r="I4" s="3"/>
    </row>
    <row r="5" spans="1:9" ht="15.75" customHeight="1" x14ac:dyDescent="0.2">
      <c r="A5" s="11">
        <v>43108.920312499999</v>
      </c>
      <c r="B5" s="3" t="s">
        <v>69</v>
      </c>
      <c r="C5" s="3" t="s">
        <v>70</v>
      </c>
      <c r="D5" s="3">
        <v>1</v>
      </c>
      <c r="E5" s="9">
        <v>125000</v>
      </c>
      <c r="F5" s="9">
        <f t="shared" si="0"/>
        <v>125000</v>
      </c>
      <c r="G5" s="3" t="s">
        <v>120</v>
      </c>
      <c r="H5" s="3"/>
      <c r="I5" s="3"/>
    </row>
    <row r="6" spans="1:9" ht="15.75" customHeight="1" x14ac:dyDescent="0.2">
      <c r="A6" s="11">
        <v>43108.920312499999</v>
      </c>
      <c r="B6" s="3" t="s">
        <v>53</v>
      </c>
      <c r="C6" s="3" t="s">
        <v>54</v>
      </c>
      <c r="D6" s="3">
        <v>1</v>
      </c>
      <c r="E6" s="9">
        <v>115000</v>
      </c>
      <c r="F6" s="9">
        <f t="shared" si="0"/>
        <v>115000</v>
      </c>
      <c r="G6" s="3" t="s">
        <v>120</v>
      </c>
      <c r="H6" s="3"/>
      <c r="I6" s="3"/>
    </row>
    <row r="7" spans="1:9" ht="15.75" customHeight="1" x14ac:dyDescent="0.2">
      <c r="A7" s="11">
        <v>43108.900833333333</v>
      </c>
      <c r="B7" s="3" t="s">
        <v>67</v>
      </c>
      <c r="C7" s="3" t="s">
        <v>68</v>
      </c>
      <c r="D7" s="3">
        <v>1</v>
      </c>
      <c r="E7" s="9">
        <v>120000</v>
      </c>
      <c r="F7" s="9">
        <f t="shared" si="0"/>
        <v>120000</v>
      </c>
      <c r="G7" s="3" t="s">
        <v>125</v>
      </c>
      <c r="H7" s="3"/>
      <c r="I7" s="3"/>
    </row>
    <row r="8" spans="1:9" ht="15.75" customHeight="1" x14ac:dyDescent="0.2">
      <c r="A8" s="11">
        <v>43108.643564814818</v>
      </c>
      <c r="B8" s="3" t="s">
        <v>67</v>
      </c>
      <c r="C8" s="3" t="s">
        <v>68</v>
      </c>
      <c r="D8" s="3">
        <v>1</v>
      </c>
      <c r="E8" s="9">
        <v>110000</v>
      </c>
      <c r="F8" s="9">
        <f t="shared" si="0"/>
        <v>110000</v>
      </c>
      <c r="G8" s="3" t="s">
        <v>128</v>
      </c>
      <c r="H8" s="3"/>
      <c r="I8" s="3"/>
    </row>
    <row r="9" spans="1:9" ht="15.75" customHeight="1" x14ac:dyDescent="0.2">
      <c r="A9" s="11">
        <v>43108.643564814818</v>
      </c>
      <c r="B9" s="3" t="s">
        <v>39</v>
      </c>
      <c r="C9" s="3" t="s">
        <v>40</v>
      </c>
      <c r="D9" s="3">
        <v>1</v>
      </c>
      <c r="E9" s="9">
        <v>130000</v>
      </c>
      <c r="F9" s="9">
        <f t="shared" si="0"/>
        <v>130000</v>
      </c>
      <c r="G9" s="3" t="s">
        <v>128</v>
      </c>
      <c r="H9" s="3"/>
      <c r="I9" s="3"/>
    </row>
    <row r="10" spans="1:9" ht="15.75" customHeight="1" x14ac:dyDescent="0.2">
      <c r="A10" s="11">
        <v>43108.490590277775</v>
      </c>
      <c r="B10" s="3" t="s">
        <v>31</v>
      </c>
      <c r="C10" s="3" t="s">
        <v>32</v>
      </c>
      <c r="D10" s="3">
        <v>1</v>
      </c>
      <c r="E10" s="9">
        <v>110000</v>
      </c>
      <c r="F10" s="9">
        <f t="shared" si="0"/>
        <v>110000</v>
      </c>
      <c r="G10" s="3" t="s">
        <v>133</v>
      </c>
      <c r="H10" s="3"/>
      <c r="I10" s="3"/>
    </row>
    <row r="11" spans="1:9" ht="15.75" customHeight="1" x14ac:dyDescent="0.2">
      <c r="A11" s="11">
        <v>43108.48710648148</v>
      </c>
      <c r="B11" s="3" t="s">
        <v>12</v>
      </c>
      <c r="C11" s="3" t="s">
        <v>18</v>
      </c>
      <c r="D11" s="3">
        <v>1</v>
      </c>
      <c r="E11" s="9">
        <v>130000</v>
      </c>
      <c r="F11" s="9">
        <f t="shared" si="0"/>
        <v>130000</v>
      </c>
      <c r="G11" s="3" t="s">
        <v>137</v>
      </c>
      <c r="H11" s="3"/>
      <c r="I11" s="3"/>
    </row>
    <row r="12" spans="1:9" ht="15.75" customHeight="1" x14ac:dyDescent="0.2">
      <c r="A12" s="11">
        <v>43108.439050925925</v>
      </c>
      <c r="B12" s="3" t="s">
        <v>29</v>
      </c>
      <c r="C12" s="3" t="s">
        <v>30</v>
      </c>
      <c r="D12" s="3">
        <v>1</v>
      </c>
      <c r="E12" s="9">
        <v>130000</v>
      </c>
      <c r="F12" s="9">
        <f t="shared" si="0"/>
        <v>130000</v>
      </c>
      <c r="G12" s="3" t="s">
        <v>141</v>
      </c>
      <c r="H12" s="3"/>
      <c r="I12" s="3"/>
    </row>
    <row r="13" spans="1:9" ht="15.75" customHeight="1" x14ac:dyDescent="0.2">
      <c r="A13" s="11">
        <v>43108.423576388886</v>
      </c>
      <c r="B13" s="3" t="s">
        <v>23</v>
      </c>
      <c r="C13" s="3" t="s">
        <v>24</v>
      </c>
      <c r="D13" s="3">
        <v>1</v>
      </c>
      <c r="E13" s="9">
        <v>120000</v>
      </c>
      <c r="F13" s="9">
        <f t="shared" si="0"/>
        <v>120000</v>
      </c>
      <c r="G13" s="3" t="s">
        <v>145</v>
      </c>
      <c r="H13" s="3"/>
      <c r="I13" s="3"/>
    </row>
    <row r="14" spans="1:9" ht="15.75" customHeight="1" x14ac:dyDescent="0.2">
      <c r="A14" s="11">
        <v>43108.410879629628</v>
      </c>
      <c r="B14" s="3" t="s">
        <v>53</v>
      </c>
      <c r="C14" s="3" t="s">
        <v>54</v>
      </c>
      <c r="D14" s="3">
        <v>1</v>
      </c>
      <c r="E14" s="9">
        <v>115000</v>
      </c>
      <c r="F14" s="9">
        <f t="shared" si="0"/>
        <v>115000</v>
      </c>
      <c r="G14" s="3" t="s">
        <v>148</v>
      </c>
      <c r="H14" s="3"/>
      <c r="I14" s="3"/>
    </row>
    <row r="15" spans="1:9" ht="15.75" customHeight="1" x14ac:dyDescent="0.2">
      <c r="A15" s="11">
        <v>43108.341805555552</v>
      </c>
      <c r="B15" s="3" t="s">
        <v>23</v>
      </c>
      <c r="C15" s="3" t="s">
        <v>24</v>
      </c>
      <c r="D15" s="3">
        <v>1</v>
      </c>
      <c r="E15" s="9">
        <v>130000</v>
      </c>
      <c r="F15" s="9">
        <f t="shared" si="0"/>
        <v>130000</v>
      </c>
      <c r="G15" s="3" t="s">
        <v>151</v>
      </c>
      <c r="H15" s="3"/>
      <c r="I15" s="3"/>
    </row>
    <row r="16" spans="1:9" ht="15.75" customHeight="1" x14ac:dyDescent="0.2">
      <c r="A16" s="11">
        <v>43108.341805555552</v>
      </c>
      <c r="B16" s="3" t="s">
        <v>69</v>
      </c>
      <c r="C16" s="3" t="s">
        <v>70</v>
      </c>
      <c r="D16" s="3">
        <v>1</v>
      </c>
      <c r="E16" s="9">
        <v>130000</v>
      </c>
      <c r="F16" s="9">
        <f t="shared" si="0"/>
        <v>130000</v>
      </c>
      <c r="G16" s="3" t="s">
        <v>151</v>
      </c>
      <c r="H16" s="3"/>
      <c r="I16" s="3"/>
    </row>
    <row r="17" spans="1:9" ht="15.75" customHeight="1" x14ac:dyDescent="0.2">
      <c r="A17" s="11">
        <v>43108.304293981484</v>
      </c>
      <c r="B17" s="3" t="s">
        <v>57</v>
      </c>
      <c r="C17" s="3" t="s">
        <v>58</v>
      </c>
      <c r="D17" s="3">
        <v>1</v>
      </c>
      <c r="E17" s="9">
        <v>130000</v>
      </c>
      <c r="F17" s="9">
        <f t="shared" si="0"/>
        <v>130000</v>
      </c>
      <c r="G17" s="3" t="s">
        <v>153</v>
      </c>
      <c r="H17" s="3"/>
      <c r="I17" s="3"/>
    </row>
    <row r="18" spans="1:9" ht="15.75" customHeight="1" x14ac:dyDescent="0.2">
      <c r="A18" s="11">
        <v>43108.218217592592</v>
      </c>
      <c r="B18" s="3" t="s">
        <v>73</v>
      </c>
      <c r="C18" s="3" t="s">
        <v>74</v>
      </c>
      <c r="D18" s="3">
        <v>1</v>
      </c>
      <c r="E18" s="9">
        <v>120000</v>
      </c>
      <c r="F18" s="9">
        <f t="shared" si="0"/>
        <v>120000</v>
      </c>
      <c r="G18" s="3" t="s">
        <v>156</v>
      </c>
      <c r="H18" s="3"/>
      <c r="I18" s="3"/>
    </row>
    <row r="19" spans="1:9" ht="15.75" customHeight="1" x14ac:dyDescent="0.2">
      <c r="A19" s="11">
        <v>43108.218217592592</v>
      </c>
      <c r="B19" s="3" t="s">
        <v>73</v>
      </c>
      <c r="C19" s="3" t="s">
        <v>74</v>
      </c>
      <c r="D19" s="3">
        <v>1</v>
      </c>
      <c r="E19" s="9">
        <v>115000</v>
      </c>
      <c r="F19" s="9">
        <f t="shared" si="0"/>
        <v>115000</v>
      </c>
      <c r="G19" s="3" t="s">
        <v>156</v>
      </c>
      <c r="H19" s="3"/>
      <c r="I19" s="3"/>
    </row>
    <row r="20" spans="1:9" ht="15.75" customHeight="1" x14ac:dyDescent="0.2">
      <c r="A20" s="11">
        <v>43108.214432870373</v>
      </c>
      <c r="B20" s="3" t="s">
        <v>31</v>
      </c>
      <c r="C20" s="3" t="s">
        <v>32</v>
      </c>
      <c r="D20" s="3">
        <v>1</v>
      </c>
      <c r="E20" s="9">
        <v>130000</v>
      </c>
      <c r="F20" s="9">
        <f t="shared" si="0"/>
        <v>130000</v>
      </c>
      <c r="G20" s="3" t="s">
        <v>159</v>
      </c>
      <c r="H20" s="3"/>
      <c r="I20" s="3"/>
    </row>
    <row r="21" spans="1:9" ht="15.75" customHeight="1" x14ac:dyDescent="0.2">
      <c r="A21" s="11">
        <v>43108.196793981479</v>
      </c>
      <c r="B21" s="3" t="s">
        <v>31</v>
      </c>
      <c r="C21" s="3" t="s">
        <v>32</v>
      </c>
      <c r="D21" s="3">
        <v>1</v>
      </c>
      <c r="E21" s="9">
        <v>115000</v>
      </c>
      <c r="F21" s="9">
        <f t="shared" si="0"/>
        <v>115000</v>
      </c>
      <c r="G21" s="3" t="s">
        <v>162</v>
      </c>
      <c r="H21" s="3"/>
      <c r="I21" s="3"/>
    </row>
    <row r="22" spans="1:9" ht="15.75" customHeight="1" x14ac:dyDescent="0.2">
      <c r="A22" s="11">
        <v>43108.196793981479</v>
      </c>
      <c r="B22" s="3" t="s">
        <v>23</v>
      </c>
      <c r="C22" s="3" t="s">
        <v>24</v>
      </c>
      <c r="D22" s="3">
        <v>1</v>
      </c>
      <c r="E22" s="9">
        <v>115000</v>
      </c>
      <c r="F22" s="9">
        <f t="shared" si="0"/>
        <v>115000</v>
      </c>
      <c r="G22" s="3" t="s">
        <v>162</v>
      </c>
      <c r="H22" s="3"/>
      <c r="I22" s="3"/>
    </row>
    <row r="23" spans="1:9" ht="15.75" customHeight="1" x14ac:dyDescent="0.2">
      <c r="A23" s="11">
        <v>43108.163136574076</v>
      </c>
      <c r="B23" s="3" t="s">
        <v>23</v>
      </c>
      <c r="C23" s="3" t="s">
        <v>24</v>
      </c>
      <c r="D23" s="3">
        <v>1</v>
      </c>
      <c r="E23" s="9">
        <v>110000</v>
      </c>
      <c r="F23" s="9">
        <f t="shared" si="0"/>
        <v>110000</v>
      </c>
      <c r="G23" s="3" t="s">
        <v>167</v>
      </c>
      <c r="H23" s="3"/>
      <c r="I23" s="3"/>
    </row>
    <row r="24" spans="1:9" ht="12.75" x14ac:dyDescent="0.2">
      <c r="A24" s="11">
        <v>43108.154270833336</v>
      </c>
      <c r="B24" s="3" t="s">
        <v>49</v>
      </c>
      <c r="C24" s="3" t="s">
        <v>50</v>
      </c>
      <c r="D24" s="3">
        <v>1</v>
      </c>
      <c r="E24" s="9">
        <v>125000</v>
      </c>
      <c r="F24" s="9">
        <f t="shared" si="0"/>
        <v>125000</v>
      </c>
      <c r="G24" s="3" t="s">
        <v>170</v>
      </c>
      <c r="H24" s="3"/>
      <c r="I24" s="3"/>
    </row>
    <row r="25" spans="1:9" ht="12.75" x14ac:dyDescent="0.2">
      <c r="A25" s="11">
        <v>43108.119745370372</v>
      </c>
      <c r="B25" s="3" t="s">
        <v>67</v>
      </c>
      <c r="C25" s="3" t="s">
        <v>68</v>
      </c>
      <c r="D25" s="3">
        <v>1</v>
      </c>
      <c r="E25" s="9">
        <v>110000</v>
      </c>
      <c r="F25" s="9">
        <f t="shared" si="0"/>
        <v>110000</v>
      </c>
      <c r="G25" s="3" t="s">
        <v>173</v>
      </c>
      <c r="H25" s="3"/>
      <c r="I25" s="3"/>
    </row>
    <row r="26" spans="1:9" ht="12.75" x14ac:dyDescent="0.2">
      <c r="A26" s="11">
        <v>43108.046134259261</v>
      </c>
      <c r="B26" s="3" t="s">
        <v>12</v>
      </c>
      <c r="C26" s="3" t="s">
        <v>18</v>
      </c>
      <c r="D26" s="3">
        <v>1</v>
      </c>
      <c r="E26" s="9">
        <v>110000</v>
      </c>
      <c r="F26" s="9">
        <f t="shared" si="0"/>
        <v>110000</v>
      </c>
      <c r="G26" s="3" t="s">
        <v>175</v>
      </c>
      <c r="H26" s="3"/>
      <c r="I26" s="3"/>
    </row>
    <row r="27" spans="1:9" ht="12.75" x14ac:dyDescent="0.2">
      <c r="A27" s="11">
        <v>43108.046134259261</v>
      </c>
      <c r="B27" s="3" t="s">
        <v>55</v>
      </c>
      <c r="C27" s="3" t="s">
        <v>56</v>
      </c>
      <c r="D27" s="3">
        <v>1</v>
      </c>
      <c r="E27" s="9">
        <v>115000</v>
      </c>
      <c r="F27" s="9">
        <f t="shared" si="0"/>
        <v>115000</v>
      </c>
      <c r="G27" s="3" t="s">
        <v>175</v>
      </c>
      <c r="H27" s="3"/>
      <c r="I27" s="3"/>
    </row>
    <row r="28" spans="1:9" ht="12.75" x14ac:dyDescent="0.2">
      <c r="A28" s="11">
        <v>43107.961516203701</v>
      </c>
      <c r="B28" s="3" t="s">
        <v>67</v>
      </c>
      <c r="C28" s="3" t="s">
        <v>68</v>
      </c>
      <c r="D28" s="3">
        <v>1</v>
      </c>
      <c r="E28" s="9">
        <v>130000</v>
      </c>
      <c r="F28" s="9">
        <f t="shared" si="0"/>
        <v>130000</v>
      </c>
      <c r="G28" s="3" t="s">
        <v>178</v>
      </c>
      <c r="H28" s="3"/>
      <c r="I28" s="3"/>
    </row>
    <row r="29" spans="1:9" ht="12.75" x14ac:dyDescent="0.2">
      <c r="A29" s="11">
        <v>43107.805115740739</v>
      </c>
      <c r="B29" s="3" t="s">
        <v>31</v>
      </c>
      <c r="C29" s="3" t="s">
        <v>32</v>
      </c>
      <c r="D29" s="3">
        <v>1</v>
      </c>
      <c r="E29" s="9">
        <v>130000</v>
      </c>
      <c r="F29" s="9">
        <f t="shared" si="0"/>
        <v>130000</v>
      </c>
      <c r="G29" s="3" t="s">
        <v>181</v>
      </c>
      <c r="H29" s="3"/>
      <c r="I29" s="3"/>
    </row>
    <row r="30" spans="1:9" ht="12.75" x14ac:dyDescent="0.2">
      <c r="A30" s="11">
        <v>43107.707384259258</v>
      </c>
      <c r="B30" s="3" t="s">
        <v>73</v>
      </c>
      <c r="C30" s="3" t="s">
        <v>74</v>
      </c>
      <c r="D30" s="3">
        <v>1</v>
      </c>
      <c r="E30" s="9">
        <v>125000</v>
      </c>
      <c r="F30" s="9">
        <f t="shared" si="0"/>
        <v>125000</v>
      </c>
      <c r="G30" s="3" t="s">
        <v>185</v>
      </c>
      <c r="H30" s="3"/>
      <c r="I30" s="3"/>
    </row>
    <row r="31" spans="1:9" ht="12.75" x14ac:dyDescent="0.2">
      <c r="A31" s="11">
        <v>43107.617199074077</v>
      </c>
      <c r="B31" s="3" t="s">
        <v>51</v>
      </c>
      <c r="C31" s="3" t="s">
        <v>52</v>
      </c>
      <c r="D31" s="3">
        <v>1</v>
      </c>
      <c r="E31" s="9">
        <v>130000</v>
      </c>
      <c r="F31" s="9">
        <f t="shared" si="0"/>
        <v>130000</v>
      </c>
      <c r="G31" s="3" t="s">
        <v>187</v>
      </c>
      <c r="H31" s="3"/>
      <c r="I31" s="3"/>
    </row>
    <row r="32" spans="1:9" ht="12.75" x14ac:dyDescent="0.2">
      <c r="A32" s="11">
        <v>43107.617199074077</v>
      </c>
      <c r="B32" s="3" t="s">
        <v>71</v>
      </c>
      <c r="C32" s="3" t="s">
        <v>72</v>
      </c>
      <c r="D32" s="3">
        <v>1</v>
      </c>
      <c r="E32" s="9">
        <v>115000</v>
      </c>
      <c r="F32" s="9">
        <f t="shared" si="0"/>
        <v>115000</v>
      </c>
      <c r="G32" s="3" t="s">
        <v>187</v>
      </c>
      <c r="H32" s="3"/>
      <c r="I32" s="3"/>
    </row>
    <row r="33" spans="1:9" ht="12.75" x14ac:dyDescent="0.2">
      <c r="A33" s="11">
        <v>43107.600034722222</v>
      </c>
      <c r="B33" s="3" t="s">
        <v>73</v>
      </c>
      <c r="C33" s="3" t="s">
        <v>74</v>
      </c>
      <c r="D33" s="3">
        <v>1</v>
      </c>
      <c r="E33" s="9">
        <v>130000</v>
      </c>
      <c r="F33" s="9">
        <f t="shared" si="0"/>
        <v>130000</v>
      </c>
      <c r="G33" s="3" t="s">
        <v>192</v>
      </c>
      <c r="H33" s="3"/>
      <c r="I33" s="3"/>
    </row>
    <row r="34" spans="1:9" ht="12.75" x14ac:dyDescent="0.2">
      <c r="A34" s="11">
        <v>43107.580381944441</v>
      </c>
      <c r="B34" s="3" t="s">
        <v>45</v>
      </c>
      <c r="C34" s="3" t="s">
        <v>46</v>
      </c>
      <c r="D34" s="3">
        <v>1</v>
      </c>
      <c r="E34" s="9">
        <v>130000</v>
      </c>
      <c r="F34" s="9">
        <f t="shared" si="0"/>
        <v>130000</v>
      </c>
      <c r="G34" s="3" t="s">
        <v>196</v>
      </c>
      <c r="H34" s="3"/>
      <c r="I34" s="3"/>
    </row>
    <row r="35" spans="1:9" ht="12.75" x14ac:dyDescent="0.2">
      <c r="A35" s="11">
        <v>43107.550520833334</v>
      </c>
      <c r="B35" s="3" t="s">
        <v>71</v>
      </c>
      <c r="C35" s="3" t="s">
        <v>72</v>
      </c>
      <c r="D35" s="3">
        <v>1</v>
      </c>
      <c r="E35" s="9">
        <v>120000</v>
      </c>
      <c r="F35" s="9">
        <f t="shared" si="0"/>
        <v>120000</v>
      </c>
      <c r="G35" s="3" t="s">
        <v>199</v>
      </c>
      <c r="H35" s="3"/>
      <c r="I35" s="3"/>
    </row>
    <row r="36" spans="1:9" ht="12.75" x14ac:dyDescent="0.2">
      <c r="A36" s="11">
        <v>43107.531192129631</v>
      </c>
      <c r="B36" s="3" t="s">
        <v>51</v>
      </c>
      <c r="C36" s="3" t="s">
        <v>52</v>
      </c>
      <c r="D36" s="3">
        <v>1</v>
      </c>
      <c r="E36" s="9">
        <v>110000</v>
      </c>
      <c r="F36" s="9">
        <f t="shared" si="0"/>
        <v>110000</v>
      </c>
      <c r="G36" s="3" t="s">
        <v>201</v>
      </c>
      <c r="H36" s="3"/>
      <c r="I36" s="3"/>
    </row>
    <row r="37" spans="1:9" ht="12.75" x14ac:dyDescent="0.2">
      <c r="A37" s="11">
        <v>43107.517777777779</v>
      </c>
      <c r="B37" s="3" t="s">
        <v>21</v>
      </c>
      <c r="C37" s="3" t="s">
        <v>22</v>
      </c>
      <c r="D37" s="3">
        <v>1</v>
      </c>
      <c r="E37" s="9">
        <v>130000</v>
      </c>
      <c r="F37" s="9">
        <f t="shared" si="0"/>
        <v>130000</v>
      </c>
      <c r="G37" s="3" t="s">
        <v>203</v>
      </c>
      <c r="H37" s="3"/>
      <c r="I37" s="3"/>
    </row>
    <row r="38" spans="1:9" ht="12.75" x14ac:dyDescent="0.2">
      <c r="A38" s="11">
        <v>43107.471979166665</v>
      </c>
      <c r="B38" s="3" t="s">
        <v>67</v>
      </c>
      <c r="C38" s="3" t="s">
        <v>68</v>
      </c>
      <c r="D38" s="3">
        <v>1</v>
      </c>
      <c r="E38" s="9">
        <v>125000</v>
      </c>
      <c r="F38" s="9">
        <f t="shared" si="0"/>
        <v>125000</v>
      </c>
      <c r="G38" s="3" t="s">
        <v>206</v>
      </c>
      <c r="H38" s="3"/>
      <c r="I38" s="3"/>
    </row>
    <row r="39" spans="1:9" ht="12.75" x14ac:dyDescent="0.2">
      <c r="A39" s="11">
        <v>43107.444236111114</v>
      </c>
      <c r="B39" s="3" t="s">
        <v>25</v>
      </c>
      <c r="C39" s="3" t="s">
        <v>26</v>
      </c>
      <c r="D39" s="3">
        <v>1</v>
      </c>
      <c r="E39" s="9">
        <v>130000</v>
      </c>
      <c r="F39" s="9">
        <f t="shared" si="0"/>
        <v>130000</v>
      </c>
      <c r="G39" s="3" t="s">
        <v>207</v>
      </c>
      <c r="H39" s="3"/>
      <c r="I39" s="3"/>
    </row>
    <row r="40" spans="1:9" ht="12.75" x14ac:dyDescent="0.2">
      <c r="A40" s="11">
        <v>43107.444236111114</v>
      </c>
      <c r="B40" s="3" t="s">
        <v>51</v>
      </c>
      <c r="C40" s="3" t="s">
        <v>52</v>
      </c>
      <c r="D40" s="3">
        <v>1</v>
      </c>
      <c r="E40" s="9">
        <v>125000</v>
      </c>
      <c r="F40" s="9">
        <f t="shared" si="0"/>
        <v>125000</v>
      </c>
      <c r="G40" s="3" t="s">
        <v>207</v>
      </c>
      <c r="H40" s="3"/>
      <c r="I40" s="3"/>
    </row>
    <row r="41" spans="1:9" ht="12.75" x14ac:dyDescent="0.2">
      <c r="A41" s="11">
        <v>43107.426874999997</v>
      </c>
      <c r="B41" s="3" t="s">
        <v>14</v>
      </c>
      <c r="C41" s="3" t="s">
        <v>15</v>
      </c>
      <c r="D41" s="3">
        <v>1</v>
      </c>
      <c r="E41" s="9">
        <v>115000</v>
      </c>
      <c r="F41" s="9">
        <f t="shared" si="0"/>
        <v>115000</v>
      </c>
      <c r="G41" s="3" t="s">
        <v>213</v>
      </c>
      <c r="H41" s="3"/>
      <c r="I41" s="3"/>
    </row>
    <row r="42" spans="1:9" ht="12.75" x14ac:dyDescent="0.2">
      <c r="A42" s="11">
        <v>43107.426874999997</v>
      </c>
      <c r="B42" s="3" t="s">
        <v>12</v>
      </c>
      <c r="C42" s="3" t="s">
        <v>18</v>
      </c>
      <c r="D42" s="3">
        <v>1</v>
      </c>
      <c r="E42" s="9">
        <v>110000</v>
      </c>
      <c r="F42" s="9">
        <f t="shared" si="0"/>
        <v>110000</v>
      </c>
      <c r="G42" s="3" t="s">
        <v>213</v>
      </c>
      <c r="H42" s="3"/>
      <c r="I42" s="3"/>
    </row>
    <row r="43" spans="1:9" ht="12.75" x14ac:dyDescent="0.2">
      <c r="A43" s="11">
        <v>43107.402800925927</v>
      </c>
      <c r="B43" s="3" t="s">
        <v>67</v>
      </c>
      <c r="C43" s="3" t="s">
        <v>68</v>
      </c>
      <c r="D43" s="3">
        <v>1</v>
      </c>
      <c r="E43" s="9">
        <v>110000</v>
      </c>
      <c r="F43" s="9">
        <f t="shared" si="0"/>
        <v>110000</v>
      </c>
      <c r="G43" s="3" t="s">
        <v>217</v>
      </c>
      <c r="H43" s="3"/>
      <c r="I43" s="3"/>
    </row>
    <row r="44" spans="1:9" ht="12.75" x14ac:dyDescent="0.2">
      <c r="A44" s="11">
        <v>43107.354699074072</v>
      </c>
      <c r="B44" s="3" t="s">
        <v>69</v>
      </c>
      <c r="C44" s="3" t="s">
        <v>70</v>
      </c>
      <c r="D44" s="3">
        <v>1</v>
      </c>
      <c r="E44" s="9">
        <v>130000</v>
      </c>
      <c r="F44" s="9">
        <f t="shared" si="0"/>
        <v>130000</v>
      </c>
      <c r="G44" s="3" t="s">
        <v>220</v>
      </c>
      <c r="H44" s="3"/>
      <c r="I44" s="3"/>
    </row>
    <row r="45" spans="1:9" ht="12.75" x14ac:dyDescent="0.2">
      <c r="A45" s="11">
        <v>43107.308599537035</v>
      </c>
      <c r="B45" s="3" t="s">
        <v>31</v>
      </c>
      <c r="C45" s="3" t="s">
        <v>32</v>
      </c>
      <c r="D45" s="3">
        <v>1</v>
      </c>
      <c r="E45" s="9">
        <v>120000</v>
      </c>
      <c r="F45" s="9">
        <f t="shared" si="0"/>
        <v>120000</v>
      </c>
      <c r="G45" s="3" t="s">
        <v>223</v>
      </c>
      <c r="H45" s="3"/>
      <c r="I45" s="3"/>
    </row>
    <row r="46" spans="1:9" ht="12.75" x14ac:dyDescent="0.2">
      <c r="A46" s="11">
        <v>43107.263425925928</v>
      </c>
      <c r="B46" s="3" t="s">
        <v>69</v>
      </c>
      <c r="C46" s="3" t="s">
        <v>70</v>
      </c>
      <c r="D46" s="3">
        <v>1</v>
      </c>
      <c r="E46" s="9">
        <v>125000</v>
      </c>
      <c r="F46" s="9">
        <f t="shared" si="0"/>
        <v>125000</v>
      </c>
      <c r="G46" s="3" t="s">
        <v>226</v>
      </c>
      <c r="H46" s="3"/>
      <c r="I46" s="3"/>
    </row>
    <row r="47" spans="1:9" ht="12.75" x14ac:dyDescent="0.2">
      <c r="A47" s="11">
        <v>43107.263425925928</v>
      </c>
      <c r="B47" s="3" t="s">
        <v>53</v>
      </c>
      <c r="C47" s="3" t="s">
        <v>54</v>
      </c>
      <c r="D47" s="3">
        <v>1</v>
      </c>
      <c r="E47" s="9">
        <v>115000</v>
      </c>
      <c r="F47" s="9">
        <f t="shared" si="0"/>
        <v>115000</v>
      </c>
      <c r="G47" s="3" t="s">
        <v>226</v>
      </c>
      <c r="H47" s="3"/>
      <c r="I47" s="3"/>
    </row>
    <row r="48" spans="1:9" ht="12.75" x14ac:dyDescent="0.2">
      <c r="A48" s="11">
        <v>43107.256979166668</v>
      </c>
      <c r="B48" s="3" t="s">
        <v>37</v>
      </c>
      <c r="C48" s="3" t="s">
        <v>38</v>
      </c>
      <c r="D48" s="3">
        <v>1</v>
      </c>
      <c r="E48" s="9">
        <v>125000</v>
      </c>
      <c r="F48" s="9">
        <f t="shared" si="0"/>
        <v>125000</v>
      </c>
      <c r="G48" s="3" t="s">
        <v>230</v>
      </c>
      <c r="H48" s="3"/>
      <c r="I48" s="3"/>
    </row>
    <row r="49" spans="1:9" ht="12.75" x14ac:dyDescent="0.2">
      <c r="A49" s="11">
        <v>43107.160868055558</v>
      </c>
      <c r="B49" s="3" t="s">
        <v>19</v>
      </c>
      <c r="C49" s="3" t="s">
        <v>20</v>
      </c>
      <c r="D49" s="3">
        <v>1</v>
      </c>
      <c r="E49" s="9">
        <v>110000</v>
      </c>
      <c r="F49" s="9">
        <f t="shared" si="0"/>
        <v>110000</v>
      </c>
      <c r="G49" s="3" t="s">
        <v>234</v>
      </c>
      <c r="H49" s="3"/>
      <c r="I49" s="3"/>
    </row>
    <row r="50" spans="1:9" ht="12.75" x14ac:dyDescent="0.2">
      <c r="A50" s="11">
        <v>43107.160868055558</v>
      </c>
      <c r="B50" s="3" t="s">
        <v>21</v>
      </c>
      <c r="C50" s="3" t="s">
        <v>22</v>
      </c>
      <c r="D50" s="3">
        <v>1</v>
      </c>
      <c r="E50" s="9">
        <v>125000</v>
      </c>
      <c r="F50" s="9">
        <f t="shared" si="0"/>
        <v>125000</v>
      </c>
      <c r="G50" s="3" t="s">
        <v>234</v>
      </c>
      <c r="H50" s="3"/>
      <c r="I50" s="3"/>
    </row>
    <row r="51" spans="1:9" ht="12.75" x14ac:dyDescent="0.2">
      <c r="A51" s="11">
        <v>43107.123912037037</v>
      </c>
      <c r="B51" s="3" t="s">
        <v>35</v>
      </c>
      <c r="C51" s="3" t="s">
        <v>36</v>
      </c>
      <c r="D51" s="3">
        <v>1</v>
      </c>
      <c r="E51" s="9">
        <v>130000</v>
      </c>
      <c r="F51" s="9">
        <f t="shared" si="0"/>
        <v>130000</v>
      </c>
      <c r="G51" s="3" t="s">
        <v>239</v>
      </c>
      <c r="H51" s="3"/>
      <c r="I51" s="3"/>
    </row>
    <row r="52" spans="1:9" ht="12.75" x14ac:dyDescent="0.2">
      <c r="A52" s="11">
        <v>43107.090636574074</v>
      </c>
      <c r="B52" s="3" t="s">
        <v>25</v>
      </c>
      <c r="C52" s="3" t="s">
        <v>26</v>
      </c>
      <c r="D52" s="3">
        <v>1</v>
      </c>
      <c r="E52" s="9">
        <v>130000</v>
      </c>
      <c r="F52" s="9">
        <f t="shared" si="0"/>
        <v>130000</v>
      </c>
      <c r="G52" s="3" t="s">
        <v>242</v>
      </c>
      <c r="H52" s="3"/>
      <c r="I52" s="3"/>
    </row>
    <row r="53" spans="1:9" ht="12.75" x14ac:dyDescent="0.2">
      <c r="A53" s="11">
        <v>43106.951678240737</v>
      </c>
      <c r="B53" s="3" t="s">
        <v>53</v>
      </c>
      <c r="C53" s="3" t="s">
        <v>54</v>
      </c>
      <c r="D53" s="3">
        <v>1</v>
      </c>
      <c r="E53" s="9">
        <v>120000</v>
      </c>
      <c r="F53" s="9">
        <f t="shared" si="0"/>
        <v>120000</v>
      </c>
      <c r="G53" s="3" t="s">
        <v>244</v>
      </c>
      <c r="H53" s="3"/>
      <c r="I53" s="3"/>
    </row>
  </sheetData>
  <autoFilter ref="A1:G5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00"/>
    <outlinePr summaryBelow="0" summaryRight="0"/>
  </sheetPr>
  <dimension ref="A1:Z39"/>
  <sheetViews>
    <sheetView workbookViewId="0"/>
  </sheetViews>
  <sheetFormatPr defaultColWidth="14.42578125" defaultRowHeight="15.75" customHeight="1" x14ac:dyDescent="0.2"/>
  <cols>
    <col min="1" max="1" width="23" customWidth="1"/>
    <col min="2" max="2" width="45.140625" customWidth="1"/>
    <col min="3" max="3" width="11.85546875" customWidth="1"/>
    <col min="4" max="5" width="14.28515625" customWidth="1"/>
  </cols>
  <sheetData>
    <row r="1" spans="1:26" ht="15.75" customHeight="1" x14ac:dyDescent="0.2">
      <c r="A1" s="12" t="s">
        <v>122</v>
      </c>
      <c r="B1" s="13"/>
      <c r="C1" s="13"/>
      <c r="D1" s="13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5"/>
      <c r="B2" s="15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6" t="s">
        <v>136</v>
      </c>
      <c r="B3" s="16" t="s">
        <v>138</v>
      </c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6" t="s">
        <v>140</v>
      </c>
      <c r="B4" s="16">
        <v>31</v>
      </c>
      <c r="C4" s="15"/>
      <c r="D4" s="15"/>
      <c r="E4" s="1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6" t="s">
        <v>144</v>
      </c>
      <c r="B5" s="16">
        <v>4086</v>
      </c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6" t="s">
        <v>146</v>
      </c>
      <c r="B6" s="17">
        <f>SUM(E9:E39)</f>
        <v>286272940.56718326</v>
      </c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5" t="s">
        <v>1</v>
      </c>
      <c r="B8" s="15" t="s">
        <v>2</v>
      </c>
      <c r="C8" s="15" t="s">
        <v>157</v>
      </c>
      <c r="D8" s="15" t="s">
        <v>158</v>
      </c>
      <c r="E8" s="15" t="s">
        <v>9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3" t="s">
        <v>7</v>
      </c>
      <c r="B9" s="3" t="s">
        <v>13</v>
      </c>
      <c r="C9" s="3">
        <v>53</v>
      </c>
      <c r="D9" s="18">
        <f>SUMIF('Catatan Barang Masuk'!$B$2:$B$123,A9,'Catatan Barang Masuk'!$G$2:$G$123)/SUMIF('Catatan Barang Masuk'!$B$2:$B$123,A9,'Catatan Barang Masuk'!$E$2:$E$123)</f>
        <v>70447.826086956527</v>
      </c>
      <c r="E9" s="18">
        <f t="shared" ref="E9:E39" si="0">D9*C9</f>
        <v>3733734.7826086958</v>
      </c>
    </row>
    <row r="10" spans="1:26" ht="15.75" customHeight="1" x14ac:dyDescent="0.2">
      <c r="A10" s="3" t="s">
        <v>14</v>
      </c>
      <c r="B10" s="3" t="s">
        <v>15</v>
      </c>
      <c r="C10" s="3">
        <v>36</v>
      </c>
      <c r="D10" s="18">
        <f>SUMIF('Catatan Barang Masuk'!$B$2:$B$123,A10,'Catatan Barang Masuk'!$G$2:$G$123)/SUMIF('Catatan Barang Masuk'!$B$2:$B$123,A10,'Catatan Barang Masuk'!$E$2:$E$123)</f>
        <v>71854.077253218886</v>
      </c>
      <c r="E10" s="18">
        <f t="shared" si="0"/>
        <v>2586746.7811158798</v>
      </c>
    </row>
    <row r="11" spans="1:26" ht="15.75" customHeight="1" x14ac:dyDescent="0.2">
      <c r="A11" s="3" t="s">
        <v>16</v>
      </c>
      <c r="B11" s="3" t="s">
        <v>17</v>
      </c>
      <c r="C11" s="3">
        <v>58</v>
      </c>
      <c r="D11" s="18">
        <f>SUMIF('Catatan Barang Masuk'!$B$2:$B$123,A11,'Catatan Barang Masuk'!$G$2:$G$123)/SUMIF('Catatan Barang Masuk'!$B$2:$B$123,A11,'Catatan Barang Masuk'!$E$2:$E$123)</f>
        <v>73323.14410480349</v>
      </c>
      <c r="E11" s="18">
        <f t="shared" si="0"/>
        <v>4252742.3580786027</v>
      </c>
    </row>
    <row r="12" spans="1:26" ht="15.75" customHeight="1" x14ac:dyDescent="0.2">
      <c r="A12" s="3" t="s">
        <v>19</v>
      </c>
      <c r="B12" s="3" t="s">
        <v>20</v>
      </c>
      <c r="C12" s="3">
        <v>55</v>
      </c>
      <c r="D12" s="18">
        <f>SUMIF('Catatan Barang Masuk'!$B$2:$B$123,A12,'Catatan Barang Masuk'!$G$2:$G$123)/SUMIF('Catatan Barang Masuk'!$B$2:$B$123,A12,'Catatan Barang Masuk'!$E$2:$E$123)</f>
        <v>67365.269461077842</v>
      </c>
      <c r="E12" s="18">
        <f t="shared" si="0"/>
        <v>3705089.8203592813</v>
      </c>
    </row>
    <row r="13" spans="1:26" ht="15.75" customHeight="1" x14ac:dyDescent="0.2">
      <c r="A13" s="3" t="s">
        <v>21</v>
      </c>
      <c r="B13" s="3" t="s">
        <v>22</v>
      </c>
      <c r="C13" s="3">
        <v>14</v>
      </c>
      <c r="D13" s="18">
        <f>SUMIF('Catatan Barang Masuk'!$B$2:$B$123,A13,'Catatan Barang Masuk'!$G$2:$G$123)/SUMIF('Catatan Barang Masuk'!$B$2:$B$123,A13,'Catatan Barang Masuk'!$E$2:$E$123)</f>
        <v>65560.747663551403</v>
      </c>
      <c r="E13" s="18">
        <f t="shared" si="0"/>
        <v>917850.46728971961</v>
      </c>
    </row>
    <row r="14" spans="1:26" ht="15.75" customHeight="1" x14ac:dyDescent="0.2">
      <c r="A14" s="3" t="s">
        <v>23</v>
      </c>
      <c r="B14" s="3" t="s">
        <v>24</v>
      </c>
      <c r="C14" s="3">
        <v>5</v>
      </c>
      <c r="D14" s="18">
        <f>SUMIF('Catatan Barang Masuk'!$B$2:$B$123,A14,'Catatan Barang Masuk'!$G$2:$G$123)/SUMIF('Catatan Barang Masuk'!$B$2:$B$123,A14,'Catatan Barang Masuk'!$E$2:$E$123)</f>
        <v>71624.338624338619</v>
      </c>
      <c r="E14" s="18">
        <f t="shared" si="0"/>
        <v>358121.6931216931</v>
      </c>
    </row>
    <row r="15" spans="1:26" ht="15.75" customHeight="1" x14ac:dyDescent="0.2">
      <c r="A15" s="3" t="s">
        <v>25</v>
      </c>
      <c r="B15" s="3" t="s">
        <v>26</v>
      </c>
      <c r="C15" s="3">
        <v>46</v>
      </c>
      <c r="D15" s="18">
        <f>SUMIF('Catatan Barang Masuk'!$B$2:$B$123,A15,'Catatan Barang Masuk'!$G$2:$G$123)/SUMIF('Catatan Barang Masuk'!$B$2:$B$123,A15,'Catatan Barang Masuk'!$E$2:$E$123)</f>
        <v>72961.139896373061</v>
      </c>
      <c r="E15" s="18">
        <f t="shared" si="0"/>
        <v>3356212.4352331609</v>
      </c>
    </row>
    <row r="16" spans="1:26" ht="15.75" customHeight="1" x14ac:dyDescent="0.2">
      <c r="A16" s="3" t="s">
        <v>27</v>
      </c>
      <c r="B16" s="3" t="s">
        <v>28</v>
      </c>
      <c r="C16" s="3">
        <v>106</v>
      </c>
      <c r="D16" s="18">
        <f>SUMIF('Catatan Barang Masuk'!$B$2:$B$123,A16,'Catatan Barang Masuk'!$G$2:$G$123)/SUMIF('Catatan Barang Masuk'!$B$2:$B$123,A16,'Catatan Barang Masuk'!$E$2:$E$123)</f>
        <v>62320.346320346318</v>
      </c>
      <c r="E16" s="18">
        <f t="shared" si="0"/>
        <v>6605956.7099567093</v>
      </c>
    </row>
    <row r="17" spans="1:5" ht="15.75" customHeight="1" x14ac:dyDescent="0.2">
      <c r="A17" s="3" t="s">
        <v>29</v>
      </c>
      <c r="B17" s="3" t="s">
        <v>30</v>
      </c>
      <c r="C17" s="3">
        <v>250</v>
      </c>
      <c r="D17" s="18">
        <f>SUMIF('Catatan Barang Masuk'!$B$2:$B$123,A17,'Catatan Barang Masuk'!$G$2:$G$123)/SUMIF('Catatan Barang Masuk'!$B$2:$B$123,A17,'Catatan Barang Masuk'!$E$2:$E$123)</f>
        <v>67978.798586572433</v>
      </c>
      <c r="E17" s="18">
        <f t="shared" si="0"/>
        <v>16994699.64664311</v>
      </c>
    </row>
    <row r="18" spans="1:5" ht="15.75" customHeight="1" x14ac:dyDescent="0.2">
      <c r="A18" s="3" t="s">
        <v>31</v>
      </c>
      <c r="B18" s="3" t="s">
        <v>32</v>
      </c>
      <c r="C18" s="3">
        <v>30</v>
      </c>
      <c r="D18" s="18">
        <f>SUMIF('Catatan Barang Masuk'!$B$2:$B$123,A18,'Catatan Barang Masuk'!$G$2:$G$123)/SUMIF('Catatan Barang Masuk'!$B$2:$B$123,A18,'Catatan Barang Masuk'!$E$2:$E$123)</f>
        <v>74010.101010101003</v>
      </c>
      <c r="E18" s="18">
        <f t="shared" si="0"/>
        <v>2220303.0303030303</v>
      </c>
    </row>
    <row r="19" spans="1:5" ht="15.75" customHeight="1" x14ac:dyDescent="0.2">
      <c r="A19" s="3" t="s">
        <v>33</v>
      </c>
      <c r="B19" s="3" t="s">
        <v>34</v>
      </c>
      <c r="C19" s="3">
        <v>280</v>
      </c>
      <c r="D19" s="18">
        <f>SUMIF('Catatan Barang Masuk'!$B$2:$B$123,A19,'Catatan Barang Masuk'!$G$2:$G$123)/SUMIF('Catatan Barang Masuk'!$B$2:$B$123,A19,'Catatan Barang Masuk'!$E$2:$E$123)</f>
        <v>69046.263345195723</v>
      </c>
      <c r="E19" s="18">
        <f t="shared" si="0"/>
        <v>19332953.736654803</v>
      </c>
    </row>
    <row r="20" spans="1:5" ht="15.75" customHeight="1" x14ac:dyDescent="0.2">
      <c r="A20" s="3" t="s">
        <v>35</v>
      </c>
      <c r="B20" s="3" t="s">
        <v>36</v>
      </c>
      <c r="C20" s="3">
        <v>160</v>
      </c>
      <c r="D20" s="18">
        <f>SUMIF('Catatan Barang Masuk'!$B$2:$B$123,A20,'Catatan Barang Masuk'!$G$2:$G$123)/SUMIF('Catatan Barang Masuk'!$B$2:$B$123,A20,'Catatan Barang Masuk'!$E$2:$E$123)</f>
        <v>67666.666666666672</v>
      </c>
      <c r="E20" s="18">
        <f t="shared" si="0"/>
        <v>10826666.666666668</v>
      </c>
    </row>
    <row r="21" spans="1:5" ht="15.75" customHeight="1" x14ac:dyDescent="0.2">
      <c r="A21" s="3" t="s">
        <v>37</v>
      </c>
      <c r="B21" s="3" t="s">
        <v>38</v>
      </c>
      <c r="C21" s="3">
        <v>153</v>
      </c>
      <c r="D21" s="18">
        <f>SUMIF('Catatan Barang Masuk'!$B$2:$B$123,A21,'Catatan Barang Masuk'!$G$2:$G$123)/SUMIF('Catatan Barang Masuk'!$B$2:$B$123,A21,'Catatan Barang Masuk'!$E$2:$E$123)</f>
        <v>71835.570469798651</v>
      </c>
      <c r="E21" s="18">
        <f t="shared" si="0"/>
        <v>10990842.281879194</v>
      </c>
    </row>
    <row r="22" spans="1:5" ht="15.75" customHeight="1" x14ac:dyDescent="0.2">
      <c r="A22" s="3" t="s">
        <v>39</v>
      </c>
      <c r="B22" s="3" t="s">
        <v>40</v>
      </c>
      <c r="C22" s="3">
        <v>150</v>
      </c>
      <c r="D22" s="18">
        <f>SUMIF('Catatan Barang Masuk'!$B$2:$B$123,A22,'Catatan Barang Masuk'!$G$2:$G$123)/SUMIF('Catatan Barang Masuk'!$B$2:$B$123,A22,'Catatan Barang Masuk'!$E$2:$E$123)</f>
        <v>67300</v>
      </c>
      <c r="E22" s="18">
        <f t="shared" si="0"/>
        <v>10095000</v>
      </c>
    </row>
    <row r="23" spans="1:5" ht="15.75" customHeight="1" x14ac:dyDescent="0.2">
      <c r="A23" s="3" t="s">
        <v>41</v>
      </c>
      <c r="B23" s="3" t="s">
        <v>42</v>
      </c>
      <c r="C23" s="3">
        <v>311</v>
      </c>
      <c r="D23" s="18">
        <f>SUMIF('Catatan Barang Masuk'!$B$2:$B$123,A23,'Catatan Barang Masuk'!$G$2:$G$123)/SUMIF('Catatan Barang Masuk'!$B$2:$B$123,A23,'Catatan Barang Masuk'!$E$2:$E$123)</f>
        <v>71880</v>
      </c>
      <c r="E23" s="18">
        <f t="shared" si="0"/>
        <v>22354680</v>
      </c>
    </row>
    <row r="24" spans="1:5" ht="12.75" x14ac:dyDescent="0.2">
      <c r="A24" s="3" t="s">
        <v>43</v>
      </c>
      <c r="B24" s="3" t="s">
        <v>44</v>
      </c>
      <c r="C24" s="3">
        <v>224</v>
      </c>
      <c r="D24" s="18">
        <f>SUMIF('Catatan Barang Masuk'!$B$2:$B$123,A24,'Catatan Barang Masuk'!$G$2:$G$123)/SUMIF('Catatan Barang Masuk'!$B$2:$B$123,A24,'Catatan Barang Masuk'!$E$2:$E$123)</f>
        <v>72543.726235741444</v>
      </c>
      <c r="E24" s="18">
        <f t="shared" si="0"/>
        <v>16249794.676806083</v>
      </c>
    </row>
    <row r="25" spans="1:5" ht="12.75" x14ac:dyDescent="0.2">
      <c r="A25" s="3" t="s">
        <v>45</v>
      </c>
      <c r="B25" s="3" t="s">
        <v>46</v>
      </c>
      <c r="C25" s="3">
        <v>89</v>
      </c>
      <c r="D25" s="18">
        <f>SUMIF('Catatan Barang Masuk'!$B$2:$B$123,A25,'Catatan Barang Masuk'!$G$2:$G$123)/SUMIF('Catatan Barang Masuk'!$B$2:$B$123,A25,'Catatan Barang Masuk'!$E$2:$E$123)</f>
        <v>65364.963503649633</v>
      </c>
      <c r="E25" s="18">
        <f t="shared" si="0"/>
        <v>5817481.7518248176</v>
      </c>
    </row>
    <row r="26" spans="1:5" ht="12.75" x14ac:dyDescent="0.2">
      <c r="A26" s="3" t="s">
        <v>47</v>
      </c>
      <c r="B26" s="3" t="s">
        <v>48</v>
      </c>
      <c r="C26" s="3">
        <v>38</v>
      </c>
      <c r="D26" s="18">
        <f>SUMIF('Catatan Barang Masuk'!$B$2:$B$123,A26,'Catatan Barang Masuk'!$G$2:$G$123)/SUMIF('Catatan Barang Masuk'!$B$2:$B$123,A26,'Catatan Barang Masuk'!$E$2:$E$123)</f>
        <v>63650.602409638552</v>
      </c>
      <c r="E26" s="18">
        <f t="shared" si="0"/>
        <v>2418722.8915662649</v>
      </c>
    </row>
    <row r="27" spans="1:5" ht="12.75" x14ac:dyDescent="0.2">
      <c r="A27" s="3" t="s">
        <v>49</v>
      </c>
      <c r="B27" s="3" t="s">
        <v>50</v>
      </c>
      <c r="C27" s="3">
        <v>199</v>
      </c>
      <c r="D27" s="18">
        <f>SUMIF('Catatan Barang Masuk'!$B$2:$B$123,A27,'Catatan Barang Masuk'!$G$2:$G$123)/SUMIF('Catatan Barang Masuk'!$B$2:$B$123,A27,'Catatan Barang Masuk'!$E$2:$E$123)</f>
        <v>67500</v>
      </c>
      <c r="E27" s="18">
        <f t="shared" si="0"/>
        <v>13432500</v>
      </c>
    </row>
    <row r="28" spans="1:5" ht="12.75" x14ac:dyDescent="0.2">
      <c r="A28" s="3" t="s">
        <v>51</v>
      </c>
      <c r="B28" s="3" t="s">
        <v>52</v>
      </c>
      <c r="C28" s="3">
        <v>40</v>
      </c>
      <c r="D28" s="18">
        <f>SUMIF('Catatan Barang Masuk'!$B$2:$B$123,A28,'Catatan Barang Masuk'!$G$2:$G$123)/SUMIF('Catatan Barang Masuk'!$B$2:$B$123,A28,'Catatan Barang Masuk'!$E$2:$E$123)</f>
        <v>73600.896860986541</v>
      </c>
      <c r="E28" s="18">
        <f t="shared" si="0"/>
        <v>2944035.8744394616</v>
      </c>
    </row>
    <row r="29" spans="1:5" ht="12.75" x14ac:dyDescent="0.2">
      <c r="A29" s="3" t="s">
        <v>53</v>
      </c>
      <c r="B29" s="3" t="s">
        <v>54</v>
      </c>
      <c r="C29" s="3">
        <v>14</v>
      </c>
      <c r="D29" s="18">
        <f>SUMIF('Catatan Barang Masuk'!$B$2:$B$123,A29,'Catatan Barang Masuk'!$G$2:$G$123)/SUMIF('Catatan Barang Masuk'!$B$2:$B$123,A29,'Catatan Barang Masuk'!$E$2:$E$123)</f>
        <v>62360.169491525427</v>
      </c>
      <c r="E29" s="18">
        <f t="shared" si="0"/>
        <v>873042.37288135593</v>
      </c>
    </row>
    <row r="30" spans="1:5" ht="12.75" x14ac:dyDescent="0.2">
      <c r="A30" s="3" t="s">
        <v>55</v>
      </c>
      <c r="B30" s="3" t="s">
        <v>56</v>
      </c>
      <c r="C30" s="3">
        <v>321</v>
      </c>
      <c r="D30" s="18">
        <f>SUMIF('Catatan Barang Masuk'!$B$2:$B$123,A30,'Catatan Barang Masuk'!$G$2:$G$123)/SUMIF('Catatan Barang Masuk'!$B$2:$B$123,A30,'Catatan Barang Masuk'!$E$2:$E$123)</f>
        <v>69808.94308943089</v>
      </c>
      <c r="E30" s="18">
        <f t="shared" si="0"/>
        <v>22408670.731707316</v>
      </c>
    </row>
    <row r="31" spans="1:5" ht="12.75" x14ac:dyDescent="0.2">
      <c r="A31" s="3" t="s">
        <v>57</v>
      </c>
      <c r="B31" s="3" t="s">
        <v>58</v>
      </c>
      <c r="C31" s="3">
        <v>30</v>
      </c>
      <c r="D31" s="18">
        <f>SUMIF('Catatan Barang Masuk'!$B$2:$B$123,A31,'Catatan Barang Masuk'!$G$2:$G$123)/SUMIF('Catatan Barang Masuk'!$B$2:$B$123,A31,'Catatan Barang Masuk'!$E$2:$E$123)</f>
        <v>75209.558823529413</v>
      </c>
      <c r="E31" s="18">
        <f t="shared" si="0"/>
        <v>2256286.7647058824</v>
      </c>
    </row>
    <row r="32" spans="1:5" ht="12.75" x14ac:dyDescent="0.2">
      <c r="A32" s="3" t="s">
        <v>59</v>
      </c>
      <c r="B32" s="3" t="s">
        <v>60</v>
      </c>
      <c r="C32" s="3">
        <v>320</v>
      </c>
      <c r="D32" s="18">
        <f>SUMIF('Catatan Barang Masuk'!$B$2:$B$123,A32,'Catatan Barang Masuk'!$G$2:$G$123)/SUMIF('Catatan Barang Masuk'!$B$2:$B$123,A32,'Catatan Barang Masuk'!$E$2:$E$123)</f>
        <v>64728.571428571428</v>
      </c>
      <c r="E32" s="18">
        <f t="shared" si="0"/>
        <v>20713142.857142858</v>
      </c>
    </row>
    <row r="33" spans="1:5" ht="12.75" x14ac:dyDescent="0.2">
      <c r="A33" s="3" t="s">
        <v>61</v>
      </c>
      <c r="B33" s="3" t="s">
        <v>62</v>
      </c>
      <c r="C33" s="3">
        <v>344</v>
      </c>
      <c r="D33" s="18">
        <f>SUMIF('Catatan Barang Masuk'!$B$2:$B$123,A33,'Catatan Barang Masuk'!$G$2:$G$123)/SUMIF('Catatan Barang Masuk'!$B$2:$B$123,A33,'Catatan Barang Masuk'!$E$2:$E$123)</f>
        <v>68454.225352112669</v>
      </c>
      <c r="E33" s="18">
        <f t="shared" si="0"/>
        <v>23548253.521126758</v>
      </c>
    </row>
    <row r="34" spans="1:5" ht="12.75" x14ac:dyDescent="0.2">
      <c r="A34" s="3" t="s">
        <v>63</v>
      </c>
      <c r="B34" s="3" t="s">
        <v>64</v>
      </c>
      <c r="C34" s="3">
        <v>84</v>
      </c>
      <c r="D34" s="18">
        <f>SUMIF('Catatan Barang Masuk'!$B$2:$B$123,A34,'Catatan Barang Masuk'!$G$2:$G$123)/SUMIF('Catatan Barang Masuk'!$B$2:$B$123,A34,'Catatan Barang Masuk'!$E$2:$E$123)</f>
        <v>66955.645161290318</v>
      </c>
      <c r="E34" s="18">
        <f t="shared" si="0"/>
        <v>5624274.1935483869</v>
      </c>
    </row>
    <row r="35" spans="1:5" ht="12.75" x14ac:dyDescent="0.2">
      <c r="A35" s="3" t="s">
        <v>67</v>
      </c>
      <c r="B35" s="3" t="s">
        <v>68</v>
      </c>
      <c r="C35" s="3">
        <v>141</v>
      </c>
      <c r="D35" s="18">
        <f>SUMIF('Catatan Barang Masuk'!$B$2:$B$123,A35,'Catatan Barang Masuk'!$G$2:$G$123)/SUMIF('Catatan Barang Masuk'!$B$2:$B$123,A35,'Catatan Barang Masuk'!$E$2:$E$123)</f>
        <v>80230.769230769234</v>
      </c>
      <c r="E35" s="18">
        <f t="shared" si="0"/>
        <v>11312538.461538462</v>
      </c>
    </row>
    <row r="36" spans="1:5" ht="12.75" x14ac:dyDescent="0.2">
      <c r="A36" s="3" t="s">
        <v>69</v>
      </c>
      <c r="B36" s="3" t="s">
        <v>70</v>
      </c>
      <c r="C36" s="3">
        <v>146</v>
      </c>
      <c r="D36" s="18">
        <f>SUMIF('Catatan Barang Masuk'!$B$2:$B$123,A36,'Catatan Barang Masuk'!$G$2:$G$123)/SUMIF('Catatan Barang Masuk'!$B$2:$B$123,A36,'Catatan Barang Masuk'!$E$2:$E$123)</f>
        <v>78612.716763005781</v>
      </c>
      <c r="E36" s="18">
        <f t="shared" si="0"/>
        <v>11477456.647398844</v>
      </c>
    </row>
    <row r="37" spans="1:5" ht="12.75" x14ac:dyDescent="0.2">
      <c r="A37" s="3" t="s">
        <v>12</v>
      </c>
      <c r="B37" s="3" t="s">
        <v>18</v>
      </c>
      <c r="C37" s="3">
        <v>144</v>
      </c>
      <c r="D37" s="18">
        <f>SUMIF('Catatan Barang Masuk'!$B$2:$B$123,A37,'Catatan Barang Masuk'!$G$2:$G$123)/SUMIF('Catatan Barang Masuk'!$B$2:$B$123,A37,'Catatan Barang Masuk'!$E$2:$E$123)</f>
        <v>74059.701492537308</v>
      </c>
      <c r="E37" s="18">
        <f t="shared" si="0"/>
        <v>10664597.014925372</v>
      </c>
    </row>
    <row r="38" spans="1:5" ht="12.75" x14ac:dyDescent="0.2">
      <c r="A38" s="3" t="s">
        <v>71</v>
      </c>
      <c r="B38" s="3" t="s">
        <v>72</v>
      </c>
      <c r="C38" s="3">
        <v>126</v>
      </c>
      <c r="D38" s="18">
        <f>SUMIF('Catatan Barang Masuk'!$B$2:$B$123,A38,'Catatan Barang Masuk'!$G$2:$G$123)/SUMIF('Catatan Barang Masuk'!$B$2:$B$123,A38,'Catatan Barang Masuk'!$E$2:$E$123)</f>
        <v>78269.736842105267</v>
      </c>
      <c r="E38" s="18">
        <f t="shared" si="0"/>
        <v>9861986.8421052638</v>
      </c>
    </row>
    <row r="39" spans="1:5" ht="12.75" x14ac:dyDescent="0.2">
      <c r="A39" s="3" t="s">
        <v>73</v>
      </c>
      <c r="B39" s="3" t="s">
        <v>74</v>
      </c>
      <c r="C39" s="3">
        <v>119</v>
      </c>
      <c r="D39" s="18">
        <f>SUMIF('Catatan Barang Masuk'!$B$2:$B$123,A39,'Catatan Barang Masuk'!$G$2:$G$123)/SUMIF('Catatan Barang Masuk'!$B$2:$B$123,A39,'Catatan Barang Masuk'!$E$2:$E$123)</f>
        <v>70071.895424836606</v>
      </c>
      <c r="E39" s="18">
        <f t="shared" si="0"/>
        <v>8338555.555555556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I711"/>
  <sheetViews>
    <sheetView workbookViewId="0"/>
  </sheetViews>
  <sheetFormatPr defaultColWidth="14.42578125" defaultRowHeight="15.75" customHeight="1" x14ac:dyDescent="0.2"/>
  <cols>
    <col min="1" max="2" width="18.42578125" customWidth="1"/>
    <col min="3" max="3" width="23" customWidth="1"/>
    <col min="4" max="4" width="45.140625" customWidth="1"/>
    <col min="5" max="5" width="7.140625" customWidth="1"/>
    <col min="6" max="9" width="14.140625" customWidth="1"/>
  </cols>
  <sheetData>
    <row r="1" spans="1:9" ht="15.75" customHeight="1" x14ac:dyDescent="0.2">
      <c r="A1" s="12" t="s">
        <v>352</v>
      </c>
      <c r="B1" s="20"/>
      <c r="C1" s="20"/>
      <c r="D1" s="20"/>
      <c r="E1" s="20"/>
      <c r="F1" s="20"/>
      <c r="G1" s="20"/>
      <c r="H1" s="20"/>
    </row>
    <row r="2" spans="1:9" ht="15.75" customHeight="1" x14ac:dyDescent="0.2">
      <c r="A2" s="16"/>
      <c r="B2" s="21"/>
      <c r="C2" s="16"/>
      <c r="D2" s="16"/>
      <c r="E2" s="16"/>
      <c r="F2" s="16"/>
      <c r="G2" s="16"/>
      <c r="H2" s="16"/>
    </row>
    <row r="3" spans="1:9" ht="15.75" customHeight="1" x14ac:dyDescent="0.2">
      <c r="A3" s="16" t="s">
        <v>136</v>
      </c>
      <c r="B3" s="21" t="s">
        <v>138</v>
      </c>
      <c r="C3" s="16"/>
      <c r="D3" s="16"/>
      <c r="E3" s="16"/>
      <c r="F3" s="16"/>
      <c r="G3" s="16"/>
      <c r="H3" s="16"/>
    </row>
    <row r="4" spans="1:9" ht="15.75" customHeight="1" x14ac:dyDescent="0.2">
      <c r="A4" s="16" t="s">
        <v>353</v>
      </c>
      <c r="B4" s="21" t="s">
        <v>354</v>
      </c>
      <c r="C4" s="16"/>
      <c r="D4" s="16"/>
      <c r="E4" s="16"/>
      <c r="F4" s="16"/>
      <c r="G4" s="16"/>
      <c r="H4" s="16"/>
    </row>
    <row r="5" spans="1:9" ht="15.75" customHeight="1" x14ac:dyDescent="0.2">
      <c r="A5" s="16" t="s">
        <v>355</v>
      </c>
      <c r="B5" s="22">
        <f>SUM(G11:G711)</f>
        <v>85690000</v>
      </c>
      <c r="C5" s="16"/>
      <c r="D5" s="16"/>
      <c r="E5" s="16"/>
      <c r="F5" s="16"/>
      <c r="G5" s="16"/>
      <c r="H5" s="16"/>
    </row>
    <row r="6" spans="1:9" ht="15.75" customHeight="1" x14ac:dyDescent="0.2">
      <c r="A6" s="16" t="s">
        <v>356</v>
      </c>
      <c r="B6" s="22">
        <v>24592000</v>
      </c>
      <c r="C6" s="16"/>
      <c r="D6" s="16"/>
      <c r="E6" s="16"/>
      <c r="F6" s="16"/>
      <c r="G6" s="16"/>
      <c r="H6" s="16"/>
    </row>
    <row r="7" spans="1:9" ht="15.75" customHeight="1" x14ac:dyDescent="0.2">
      <c r="A7" s="16" t="s">
        <v>357</v>
      </c>
      <c r="B7" s="21">
        <f>COUNTIF(A11:A711,"*")-COUNTIF(A11:A711,"")</f>
        <v>528</v>
      </c>
      <c r="C7" s="16"/>
      <c r="D7" s="16"/>
      <c r="E7" s="16"/>
      <c r="F7" s="16"/>
      <c r="G7" s="16"/>
      <c r="H7" s="16"/>
    </row>
    <row r="8" spans="1:9" ht="15.75" customHeight="1" x14ac:dyDescent="0.2">
      <c r="A8" s="16" t="s">
        <v>358</v>
      </c>
      <c r="B8" s="21">
        <f>SUM(E11:E711)</f>
        <v>712</v>
      </c>
      <c r="C8" s="16"/>
      <c r="D8" s="16"/>
      <c r="E8" s="16"/>
      <c r="F8" s="16"/>
      <c r="G8" s="16"/>
      <c r="H8" s="16"/>
    </row>
    <row r="9" spans="1:9" ht="15.75" customHeight="1" x14ac:dyDescent="0.2">
      <c r="A9" s="23"/>
      <c r="B9" s="23"/>
      <c r="C9" s="23"/>
      <c r="D9" s="23"/>
      <c r="E9" s="23"/>
      <c r="F9" s="23"/>
      <c r="G9" s="23"/>
      <c r="H9" s="23"/>
      <c r="I9" s="23"/>
    </row>
    <row r="10" spans="1:9" ht="15.75" customHeight="1" x14ac:dyDescent="0.2">
      <c r="A10" s="15" t="s">
        <v>359</v>
      </c>
      <c r="B10" s="15" t="s">
        <v>0</v>
      </c>
      <c r="C10" s="15" t="s">
        <v>1</v>
      </c>
      <c r="D10" s="15" t="s">
        <v>3</v>
      </c>
      <c r="E10" s="15" t="s">
        <v>157</v>
      </c>
      <c r="F10" s="15" t="s">
        <v>110</v>
      </c>
      <c r="G10" s="15" t="s">
        <v>9</v>
      </c>
      <c r="H10" s="15" t="s">
        <v>360</v>
      </c>
      <c r="I10" s="15" t="s">
        <v>361</v>
      </c>
    </row>
    <row r="11" spans="1:9" ht="15.75" customHeight="1" x14ac:dyDescent="0.2">
      <c r="A11" s="3" t="s">
        <v>362</v>
      </c>
      <c r="B11" s="24">
        <v>43070.054780092592</v>
      </c>
      <c r="C11" s="3" t="s">
        <v>49</v>
      </c>
      <c r="D11" s="3" t="s">
        <v>50</v>
      </c>
      <c r="E11" s="3">
        <v>1</v>
      </c>
      <c r="F11" s="9">
        <v>115000</v>
      </c>
      <c r="G11" s="9">
        <f t="shared" ref="G11:G711" si="0">E11*F11</f>
        <v>115000</v>
      </c>
      <c r="H11" s="18">
        <f>SUMIF('Catatan Barang Masuk'!$B$11:$B$123,C11,'Catatan Barang Masuk'!$G$11:$G$123)/SUMIF('Catatan Barang Masuk'!$B$11:$B$123,C11,'Catatan Barang Masuk'!$E$11:$E$123)</f>
        <v>67500</v>
      </c>
      <c r="I11" s="9">
        <f t="shared" ref="I11:I711" si="1">G11-(H11*E11)</f>
        <v>47500</v>
      </c>
    </row>
    <row r="12" spans="1:9" ht="15.75" customHeight="1" x14ac:dyDescent="0.2">
      <c r="A12" s="3" t="s">
        <v>363</v>
      </c>
      <c r="B12" s="24">
        <v>43070.083425925928</v>
      </c>
      <c r="C12" s="3" t="s">
        <v>71</v>
      </c>
      <c r="D12" s="3" t="s">
        <v>72</v>
      </c>
      <c r="E12" s="3">
        <v>1</v>
      </c>
      <c r="F12" s="9">
        <v>125000</v>
      </c>
      <c r="G12" s="9">
        <f t="shared" si="0"/>
        <v>125000</v>
      </c>
      <c r="H12" s="18">
        <f>SUMIF('Catatan Barang Masuk'!$B$11:$B$123,C12,'Catatan Barang Masuk'!$G$11:$G$123)/SUMIF('Catatan Barang Masuk'!$B$11:$B$123,C12,'Catatan Barang Masuk'!$E$11:$E$123)</f>
        <v>78269.736842105267</v>
      </c>
      <c r="I12" s="9">
        <f t="shared" si="1"/>
        <v>46730.263157894733</v>
      </c>
    </row>
    <row r="13" spans="1:9" ht="15.75" customHeight="1" x14ac:dyDescent="0.2">
      <c r="A13" s="3" t="s">
        <v>364</v>
      </c>
      <c r="B13" s="24">
        <v>43070.095578703702</v>
      </c>
      <c r="C13" s="3" t="s">
        <v>67</v>
      </c>
      <c r="D13" s="3" t="s">
        <v>68</v>
      </c>
      <c r="E13" s="3">
        <v>1</v>
      </c>
      <c r="F13" s="9">
        <v>125000</v>
      </c>
      <c r="G13" s="9">
        <f t="shared" si="0"/>
        <v>125000</v>
      </c>
      <c r="H13" s="18">
        <f>SUMIF('Catatan Barang Masuk'!$B$11:$B$123,C13,'Catatan Barang Masuk'!$G$11:$G$123)/SUMIF('Catatan Barang Masuk'!$B$11:$B$123,C13,'Catatan Barang Masuk'!$E$11:$E$123)</f>
        <v>72263.15789473684</v>
      </c>
      <c r="I13" s="9">
        <f t="shared" si="1"/>
        <v>52736.84210526316</v>
      </c>
    </row>
    <row r="14" spans="1:9" ht="15.75" customHeight="1" x14ac:dyDescent="0.2">
      <c r="A14" s="3" t="s">
        <v>365</v>
      </c>
      <c r="B14" s="24">
        <v>43070.128194444442</v>
      </c>
      <c r="C14" s="3" t="s">
        <v>69</v>
      </c>
      <c r="D14" s="3" t="s">
        <v>70</v>
      </c>
      <c r="E14" s="3">
        <v>1</v>
      </c>
      <c r="F14" s="9">
        <v>120000</v>
      </c>
      <c r="G14" s="9">
        <f t="shared" si="0"/>
        <v>120000</v>
      </c>
      <c r="H14" s="18">
        <f>SUMIF('Catatan Barang Masuk'!$B$11:$B$123,C14,'Catatan Barang Masuk'!$G$11:$G$123)/SUMIF('Catatan Barang Masuk'!$B$11:$B$123,C14,'Catatan Barang Masuk'!$E$11:$E$123)</f>
        <v>70702.89855072464</v>
      </c>
      <c r="I14" s="9">
        <f t="shared" si="1"/>
        <v>49297.10144927536</v>
      </c>
    </row>
    <row r="15" spans="1:9" ht="15.75" customHeight="1" x14ac:dyDescent="0.2">
      <c r="A15" s="3" t="s">
        <v>366</v>
      </c>
      <c r="B15" s="24">
        <v>43070.138032407405</v>
      </c>
      <c r="C15" s="3" t="s">
        <v>63</v>
      </c>
      <c r="D15" s="3" t="s">
        <v>64</v>
      </c>
      <c r="E15" s="3">
        <v>1</v>
      </c>
      <c r="F15" s="9">
        <v>125000</v>
      </c>
      <c r="G15" s="9">
        <f t="shared" si="0"/>
        <v>125000</v>
      </c>
      <c r="H15" s="18">
        <f>SUMIF('Catatan Barang Masuk'!$B$11:$B$123,C15,'Catatan Barang Masuk'!$G$11:$G$123)/SUMIF('Catatan Barang Masuk'!$B$11:$B$123,C15,'Catatan Barang Masuk'!$E$11:$E$123)</f>
        <v>66955.645161290318</v>
      </c>
      <c r="I15" s="9">
        <f t="shared" si="1"/>
        <v>58044.354838709682</v>
      </c>
    </row>
    <row r="16" spans="1:9" ht="15.75" customHeight="1" x14ac:dyDescent="0.2">
      <c r="A16" s="3" t="s">
        <v>367</v>
      </c>
      <c r="B16" s="24" t="s">
        <v>367</v>
      </c>
      <c r="C16" s="3" t="s">
        <v>37</v>
      </c>
      <c r="D16" s="3" t="s">
        <v>38</v>
      </c>
      <c r="E16" s="3">
        <v>1</v>
      </c>
      <c r="F16" s="9">
        <v>120000</v>
      </c>
      <c r="G16" s="9">
        <f t="shared" si="0"/>
        <v>120000</v>
      </c>
      <c r="H16" s="18">
        <f>SUMIF('Catatan Barang Masuk'!$B$11:$B$123,C16,'Catatan Barang Masuk'!$G$11:$G$123)/SUMIF('Catatan Barang Masuk'!$B$11:$B$123,C16,'Catatan Barang Masuk'!$E$11:$E$123)</f>
        <v>71835.570469798651</v>
      </c>
      <c r="I16" s="9">
        <f t="shared" si="1"/>
        <v>48164.429530201349</v>
      </c>
    </row>
    <row r="17" spans="1:9" ht="15.75" customHeight="1" x14ac:dyDescent="0.2">
      <c r="A17" s="3" t="s">
        <v>368</v>
      </c>
      <c r="B17" s="24">
        <v>43070.195428240739</v>
      </c>
      <c r="C17" s="3" t="s">
        <v>45</v>
      </c>
      <c r="D17" s="3" t="s">
        <v>46</v>
      </c>
      <c r="E17" s="3">
        <v>1</v>
      </c>
      <c r="F17" s="9">
        <v>125000</v>
      </c>
      <c r="G17" s="9">
        <f t="shared" si="0"/>
        <v>125000</v>
      </c>
      <c r="H17" s="18">
        <f>SUMIF('Catatan Barang Masuk'!$B$11:$B$123,C17,'Catatan Barang Masuk'!$G$11:$G$123)/SUMIF('Catatan Barang Masuk'!$B$11:$B$123,C17,'Catatan Barang Masuk'!$E$11:$E$123)</f>
        <v>65364.963503649633</v>
      </c>
      <c r="I17" s="9">
        <f t="shared" si="1"/>
        <v>59635.036496350367</v>
      </c>
    </row>
    <row r="18" spans="1:9" ht="15.75" customHeight="1" x14ac:dyDescent="0.2">
      <c r="A18" s="3" t="s">
        <v>369</v>
      </c>
      <c r="B18" s="24">
        <v>43070.222361111111</v>
      </c>
      <c r="C18" s="3" t="s">
        <v>73</v>
      </c>
      <c r="D18" s="3" t="s">
        <v>74</v>
      </c>
      <c r="E18" s="3">
        <v>1</v>
      </c>
      <c r="F18" s="9">
        <v>125000</v>
      </c>
      <c r="G18" s="9">
        <f t="shared" si="0"/>
        <v>125000</v>
      </c>
      <c r="H18" s="18">
        <f>SUMIF('Catatan Barang Masuk'!$B$11:$B$123,C18,'Catatan Barang Masuk'!$G$11:$G$123)/SUMIF('Catatan Barang Masuk'!$B$11:$B$123,C18,'Catatan Barang Masuk'!$E$11:$E$123)</f>
        <v>70071.895424836606</v>
      </c>
      <c r="I18" s="9">
        <f t="shared" si="1"/>
        <v>54928.104575163394</v>
      </c>
    </row>
    <row r="19" spans="1:9" ht="15.75" customHeight="1" x14ac:dyDescent="0.2">
      <c r="A19" s="3" t="s">
        <v>367</v>
      </c>
      <c r="B19" s="24" t="s">
        <v>367</v>
      </c>
      <c r="C19" s="3" t="s">
        <v>25</v>
      </c>
      <c r="D19" s="3" t="s">
        <v>26</v>
      </c>
      <c r="E19" s="3">
        <v>1</v>
      </c>
      <c r="F19" s="9">
        <v>120000</v>
      </c>
      <c r="G19" s="9">
        <f t="shared" si="0"/>
        <v>120000</v>
      </c>
      <c r="H19" s="18">
        <f>SUMIF('Catatan Barang Masuk'!$B$11:$B$123,C19,'Catatan Barang Masuk'!$G$11:$G$123)/SUMIF('Catatan Barang Masuk'!$B$11:$B$123,C19,'Catatan Barang Masuk'!$E$11:$E$123)</f>
        <v>71780.575539568352</v>
      </c>
      <c r="I19" s="9">
        <f t="shared" si="1"/>
        <v>48219.424460431648</v>
      </c>
    </row>
    <row r="20" spans="1:9" ht="15.75" customHeight="1" x14ac:dyDescent="0.2">
      <c r="A20" s="3" t="s">
        <v>370</v>
      </c>
      <c r="B20" s="24">
        <v>43070.277037037034</v>
      </c>
      <c r="C20" s="3" t="s">
        <v>25</v>
      </c>
      <c r="D20" s="3" t="s">
        <v>26</v>
      </c>
      <c r="E20" s="3">
        <v>1</v>
      </c>
      <c r="F20" s="9">
        <v>115000</v>
      </c>
      <c r="G20" s="9">
        <f t="shared" si="0"/>
        <v>115000</v>
      </c>
      <c r="H20" s="18">
        <f>SUMIF('Catatan Barang Masuk'!$B$11:$B$123,C20,'Catatan Barang Masuk'!$G$11:$G$123)/SUMIF('Catatan Barang Masuk'!$B$11:$B$123,C20,'Catatan Barang Masuk'!$E$11:$E$123)</f>
        <v>71780.575539568352</v>
      </c>
      <c r="I20" s="9">
        <f t="shared" si="1"/>
        <v>43219.424460431648</v>
      </c>
    </row>
    <row r="21" spans="1:9" ht="15.75" customHeight="1" x14ac:dyDescent="0.2">
      <c r="A21" s="3" t="s">
        <v>371</v>
      </c>
      <c r="B21" s="24">
        <v>43070.289375</v>
      </c>
      <c r="C21" s="3" t="s">
        <v>45</v>
      </c>
      <c r="D21" s="3" t="s">
        <v>46</v>
      </c>
      <c r="E21" s="3">
        <v>1</v>
      </c>
      <c r="F21" s="9">
        <v>120000</v>
      </c>
      <c r="G21" s="9">
        <f t="shared" si="0"/>
        <v>120000</v>
      </c>
      <c r="H21" s="18">
        <f>SUMIF('Catatan Barang Masuk'!$B$11:$B$123,C21,'Catatan Barang Masuk'!$G$11:$G$123)/SUMIF('Catatan Barang Masuk'!$B$11:$B$123,C21,'Catatan Barang Masuk'!$E$11:$E$123)</f>
        <v>65364.963503649633</v>
      </c>
      <c r="I21" s="9">
        <f t="shared" si="1"/>
        <v>54635.036496350367</v>
      </c>
    </row>
    <row r="22" spans="1:9" ht="15.75" customHeight="1" x14ac:dyDescent="0.2">
      <c r="A22" s="3" t="s">
        <v>372</v>
      </c>
      <c r="B22" s="24">
        <v>43070.307175925926</v>
      </c>
      <c r="C22" s="3" t="s">
        <v>45</v>
      </c>
      <c r="D22" s="3" t="s">
        <v>46</v>
      </c>
      <c r="E22" s="3">
        <v>1</v>
      </c>
      <c r="F22" s="9">
        <v>120000</v>
      </c>
      <c r="G22" s="9">
        <f t="shared" si="0"/>
        <v>120000</v>
      </c>
      <c r="H22" s="18">
        <f>SUMIF('Catatan Barang Masuk'!$B$11:$B$123,C22,'Catatan Barang Masuk'!$G$11:$G$123)/SUMIF('Catatan Barang Masuk'!$B$11:$B$123,C22,'Catatan Barang Masuk'!$E$11:$E$123)</f>
        <v>65364.963503649633</v>
      </c>
      <c r="I22" s="9">
        <f t="shared" si="1"/>
        <v>54635.036496350367</v>
      </c>
    </row>
    <row r="23" spans="1:9" ht="15.75" customHeight="1" x14ac:dyDescent="0.2">
      <c r="A23" s="3" t="s">
        <v>367</v>
      </c>
      <c r="B23" s="24" t="s">
        <v>367</v>
      </c>
      <c r="C23" s="3" t="s">
        <v>57</v>
      </c>
      <c r="D23" s="3" t="s">
        <v>58</v>
      </c>
      <c r="E23" s="3">
        <v>1</v>
      </c>
      <c r="F23" s="9">
        <v>130000</v>
      </c>
      <c r="G23" s="9">
        <f t="shared" si="0"/>
        <v>130000</v>
      </c>
      <c r="H23" s="18">
        <f>SUMIF('Catatan Barang Masuk'!$B$11:$B$123,C23,'Catatan Barang Masuk'!$G$11:$G$123)/SUMIF('Catatan Barang Masuk'!$B$11:$B$123,C23,'Catatan Barang Masuk'!$E$11:$E$123)</f>
        <v>75209.558823529413</v>
      </c>
      <c r="I23" s="9">
        <f t="shared" si="1"/>
        <v>54790.441176470587</v>
      </c>
    </row>
    <row r="24" spans="1:9" ht="12.75" x14ac:dyDescent="0.2">
      <c r="A24" s="3" t="s">
        <v>373</v>
      </c>
      <c r="B24" s="24">
        <v>43070.343171296299</v>
      </c>
      <c r="C24" s="3" t="s">
        <v>69</v>
      </c>
      <c r="D24" s="3" t="s">
        <v>70</v>
      </c>
      <c r="E24" s="3">
        <v>1</v>
      </c>
      <c r="F24" s="9">
        <v>125000</v>
      </c>
      <c r="G24" s="9">
        <f t="shared" si="0"/>
        <v>125000</v>
      </c>
      <c r="H24" s="18">
        <f>SUMIF('Catatan Barang Masuk'!$B$11:$B$123,C24,'Catatan Barang Masuk'!$G$11:$G$123)/SUMIF('Catatan Barang Masuk'!$B$11:$B$123,C24,'Catatan Barang Masuk'!$E$11:$E$123)</f>
        <v>70702.89855072464</v>
      </c>
      <c r="I24" s="9">
        <f t="shared" si="1"/>
        <v>54297.10144927536</v>
      </c>
    </row>
    <row r="25" spans="1:9" ht="12.75" x14ac:dyDescent="0.2">
      <c r="A25" s="3" t="s">
        <v>374</v>
      </c>
      <c r="B25" s="24">
        <v>43070.351203703707</v>
      </c>
      <c r="C25" s="3" t="s">
        <v>73</v>
      </c>
      <c r="D25" s="3" t="s">
        <v>74</v>
      </c>
      <c r="E25" s="3">
        <v>1</v>
      </c>
      <c r="F25" s="9">
        <v>130000</v>
      </c>
      <c r="G25" s="9">
        <f t="shared" si="0"/>
        <v>130000</v>
      </c>
      <c r="H25" s="18">
        <f>SUMIF('Catatan Barang Masuk'!$B$11:$B$123,C25,'Catatan Barang Masuk'!$G$11:$G$123)/SUMIF('Catatan Barang Masuk'!$B$11:$B$123,C25,'Catatan Barang Masuk'!$E$11:$E$123)</f>
        <v>70071.895424836606</v>
      </c>
      <c r="I25" s="9">
        <f t="shared" si="1"/>
        <v>59928.104575163394</v>
      </c>
    </row>
    <row r="26" spans="1:9" ht="12.75" x14ac:dyDescent="0.2">
      <c r="A26" s="3" t="s">
        <v>375</v>
      </c>
      <c r="B26" s="24">
        <v>43070.364085648151</v>
      </c>
      <c r="C26" s="3" t="s">
        <v>33</v>
      </c>
      <c r="D26" s="3" t="s">
        <v>34</v>
      </c>
      <c r="E26" s="3">
        <v>1</v>
      </c>
      <c r="F26" s="9">
        <v>115000</v>
      </c>
      <c r="G26" s="9">
        <f t="shared" si="0"/>
        <v>115000</v>
      </c>
      <c r="H26" s="18">
        <f>SUMIF('Catatan Barang Masuk'!$B$11:$B$123,C26,'Catatan Barang Masuk'!$G$11:$G$123)/SUMIF('Catatan Barang Masuk'!$B$11:$B$123,C26,'Catatan Barang Masuk'!$E$11:$E$123)</f>
        <v>69046.263345195723</v>
      </c>
      <c r="I26" s="9">
        <f t="shared" si="1"/>
        <v>45953.736654804277</v>
      </c>
    </row>
    <row r="27" spans="1:9" ht="12.75" x14ac:dyDescent="0.2">
      <c r="A27" s="3" t="s">
        <v>376</v>
      </c>
      <c r="B27" s="24">
        <v>43070.370671296296</v>
      </c>
      <c r="C27" s="3" t="s">
        <v>19</v>
      </c>
      <c r="D27" s="3" t="s">
        <v>20</v>
      </c>
      <c r="E27" s="3">
        <v>1</v>
      </c>
      <c r="F27" s="9">
        <v>120000</v>
      </c>
      <c r="G27" s="9">
        <f t="shared" si="0"/>
        <v>120000</v>
      </c>
      <c r="H27" s="18">
        <f>SUMIF('Catatan Barang Masuk'!$B$11:$B$123,C27,'Catatan Barang Masuk'!$G$11:$G$123)/SUMIF('Catatan Barang Masuk'!$B$11:$B$123,C27,'Catatan Barang Masuk'!$E$11:$E$123)</f>
        <v>67365.269461077842</v>
      </c>
      <c r="I27" s="9">
        <f t="shared" si="1"/>
        <v>52634.730538922158</v>
      </c>
    </row>
    <row r="28" spans="1:9" ht="12.75" x14ac:dyDescent="0.2">
      <c r="A28" s="3" t="s">
        <v>367</v>
      </c>
      <c r="B28" s="24" t="s">
        <v>367</v>
      </c>
      <c r="C28" s="3" t="s">
        <v>67</v>
      </c>
      <c r="D28" s="3" t="s">
        <v>68</v>
      </c>
      <c r="E28" s="3">
        <v>1</v>
      </c>
      <c r="F28" s="9">
        <v>120000</v>
      </c>
      <c r="G28" s="9">
        <f t="shared" si="0"/>
        <v>120000</v>
      </c>
      <c r="H28" s="18">
        <f>SUMIF('Catatan Barang Masuk'!$B$11:$B$123,C28,'Catatan Barang Masuk'!$G$11:$G$123)/SUMIF('Catatan Barang Masuk'!$B$11:$B$123,C28,'Catatan Barang Masuk'!$E$11:$E$123)</f>
        <v>72263.15789473684</v>
      </c>
      <c r="I28" s="9">
        <f t="shared" si="1"/>
        <v>47736.84210526316</v>
      </c>
    </row>
    <row r="29" spans="1:9" ht="12.75" x14ac:dyDescent="0.2">
      <c r="A29" s="3" t="s">
        <v>377</v>
      </c>
      <c r="B29" s="24">
        <v>43070.396168981482</v>
      </c>
      <c r="C29" s="3" t="s">
        <v>35</v>
      </c>
      <c r="D29" s="3" t="s">
        <v>36</v>
      </c>
      <c r="E29" s="3">
        <v>1</v>
      </c>
      <c r="F29" s="9">
        <v>130000</v>
      </c>
      <c r="G29" s="9">
        <f t="shared" si="0"/>
        <v>130000</v>
      </c>
      <c r="H29" s="18">
        <f>SUMIF('Catatan Barang Masuk'!$B$11:$B$123,C29,'Catatan Barang Masuk'!$G$11:$G$123)/SUMIF('Catatan Barang Masuk'!$B$11:$B$123,C29,'Catatan Barang Masuk'!$E$11:$E$123)</f>
        <v>67666.666666666672</v>
      </c>
      <c r="I29" s="9">
        <f t="shared" si="1"/>
        <v>62333.333333333328</v>
      </c>
    </row>
    <row r="30" spans="1:9" ht="12.75" x14ac:dyDescent="0.2">
      <c r="A30" s="3" t="s">
        <v>378</v>
      </c>
      <c r="B30" s="24">
        <v>43070.396458333336</v>
      </c>
      <c r="C30" s="3" t="s">
        <v>73</v>
      </c>
      <c r="D30" s="3" t="s">
        <v>74</v>
      </c>
      <c r="E30" s="3">
        <v>1</v>
      </c>
      <c r="F30" s="9">
        <v>120000</v>
      </c>
      <c r="G30" s="9">
        <f t="shared" si="0"/>
        <v>120000</v>
      </c>
      <c r="H30" s="18">
        <f>SUMIF('Catatan Barang Masuk'!$B$11:$B$123,C30,'Catatan Barang Masuk'!$G$11:$G$123)/SUMIF('Catatan Barang Masuk'!$B$11:$B$123,C30,'Catatan Barang Masuk'!$E$11:$E$123)</f>
        <v>70071.895424836606</v>
      </c>
      <c r="I30" s="9">
        <f t="shared" si="1"/>
        <v>49928.104575163394</v>
      </c>
    </row>
    <row r="31" spans="1:9" ht="12.75" x14ac:dyDescent="0.2">
      <c r="A31" s="3" t="s">
        <v>379</v>
      </c>
      <c r="B31" s="24">
        <v>43070.433020833334</v>
      </c>
      <c r="C31" s="3" t="s">
        <v>29</v>
      </c>
      <c r="D31" s="3" t="s">
        <v>30</v>
      </c>
      <c r="E31" s="3">
        <v>1</v>
      </c>
      <c r="F31" s="9">
        <v>110000</v>
      </c>
      <c r="G31" s="9">
        <f t="shared" si="0"/>
        <v>110000</v>
      </c>
      <c r="H31" s="18">
        <f>SUMIF('Catatan Barang Masuk'!$B$11:$B$123,C31,'Catatan Barang Masuk'!$G$11:$G$123)/SUMIF('Catatan Barang Masuk'!$B$11:$B$123,C31,'Catatan Barang Masuk'!$E$11:$E$123)</f>
        <v>67800.738007380074</v>
      </c>
      <c r="I31" s="9">
        <f t="shared" si="1"/>
        <v>42199.261992619926</v>
      </c>
    </row>
    <row r="32" spans="1:9" ht="12.75" x14ac:dyDescent="0.2">
      <c r="A32" s="3" t="s">
        <v>380</v>
      </c>
      <c r="B32" s="24">
        <v>43070.449467592596</v>
      </c>
      <c r="C32" s="3" t="s">
        <v>25</v>
      </c>
      <c r="D32" s="3" t="s">
        <v>26</v>
      </c>
      <c r="E32" s="3">
        <v>1</v>
      </c>
      <c r="F32" s="9">
        <v>115000</v>
      </c>
      <c r="G32" s="9">
        <f t="shared" si="0"/>
        <v>115000</v>
      </c>
      <c r="H32" s="18">
        <f>SUMIF('Catatan Barang Masuk'!$B$11:$B$123,C32,'Catatan Barang Masuk'!$G$11:$G$123)/SUMIF('Catatan Barang Masuk'!$B$11:$B$123,C32,'Catatan Barang Masuk'!$E$11:$E$123)</f>
        <v>71780.575539568352</v>
      </c>
      <c r="I32" s="9">
        <f t="shared" si="1"/>
        <v>43219.424460431648</v>
      </c>
    </row>
    <row r="33" spans="1:9" ht="12.75" x14ac:dyDescent="0.2">
      <c r="A33" s="3" t="s">
        <v>381</v>
      </c>
      <c r="B33" s="24">
        <v>43070.459537037037</v>
      </c>
      <c r="C33" s="3" t="s">
        <v>12</v>
      </c>
      <c r="D33" s="3" t="s">
        <v>18</v>
      </c>
      <c r="E33" s="3">
        <v>1</v>
      </c>
      <c r="F33" s="9">
        <v>125000</v>
      </c>
      <c r="G33" s="9">
        <f t="shared" si="0"/>
        <v>125000</v>
      </c>
      <c r="H33" s="18">
        <f>SUMIF('Catatan Barang Masuk'!$B$11:$B$123,C33,'Catatan Barang Masuk'!$G$11:$G$123)/SUMIF('Catatan Barang Masuk'!$B$11:$B$123,C33,'Catatan Barang Masuk'!$E$11:$E$123)</f>
        <v>66870.129870129866</v>
      </c>
      <c r="I33" s="9">
        <f t="shared" si="1"/>
        <v>58129.870129870134</v>
      </c>
    </row>
    <row r="34" spans="1:9" ht="12.75" x14ac:dyDescent="0.2">
      <c r="A34" s="3" t="s">
        <v>382</v>
      </c>
      <c r="B34" s="24">
        <v>43070.49</v>
      </c>
      <c r="C34" s="3" t="s">
        <v>53</v>
      </c>
      <c r="D34" s="3" t="s">
        <v>54</v>
      </c>
      <c r="E34" s="3">
        <v>1</v>
      </c>
      <c r="F34" s="9">
        <v>115000</v>
      </c>
      <c r="G34" s="9">
        <f t="shared" si="0"/>
        <v>115000</v>
      </c>
      <c r="H34" s="18">
        <f>SUMIF('Catatan Barang Masuk'!$B$11:$B$123,C34,'Catatan Barang Masuk'!$G$11:$G$123)/SUMIF('Catatan Barang Masuk'!$B$11:$B$123,C34,'Catatan Barang Masuk'!$E$11:$E$123)</f>
        <v>62209.424083769634</v>
      </c>
      <c r="I34" s="9">
        <f t="shared" si="1"/>
        <v>52790.575916230366</v>
      </c>
    </row>
    <row r="35" spans="1:9" ht="12.75" x14ac:dyDescent="0.2">
      <c r="A35" s="3" t="s">
        <v>383</v>
      </c>
      <c r="B35" s="24">
        <v>43070.511134259257</v>
      </c>
      <c r="C35" s="3" t="s">
        <v>73</v>
      </c>
      <c r="D35" s="3" t="s">
        <v>74</v>
      </c>
      <c r="E35" s="3">
        <v>1</v>
      </c>
      <c r="F35" s="9">
        <v>130000</v>
      </c>
      <c r="G35" s="9">
        <f t="shared" si="0"/>
        <v>130000</v>
      </c>
      <c r="H35" s="18">
        <f>SUMIF('Catatan Barang Masuk'!$B$11:$B$123,C35,'Catatan Barang Masuk'!$G$11:$G$123)/SUMIF('Catatan Barang Masuk'!$B$11:$B$123,C35,'Catatan Barang Masuk'!$E$11:$E$123)</f>
        <v>70071.895424836606</v>
      </c>
      <c r="I35" s="9">
        <f t="shared" si="1"/>
        <v>59928.104575163394</v>
      </c>
    </row>
    <row r="36" spans="1:9" ht="12.75" x14ac:dyDescent="0.2">
      <c r="A36" s="3" t="s">
        <v>367</v>
      </c>
      <c r="B36" s="24" t="s">
        <v>367</v>
      </c>
      <c r="C36" s="3" t="s">
        <v>51</v>
      </c>
      <c r="D36" s="3" t="s">
        <v>52</v>
      </c>
      <c r="E36" s="3">
        <v>1</v>
      </c>
      <c r="F36" s="9">
        <v>115000</v>
      </c>
      <c r="G36" s="9">
        <f t="shared" si="0"/>
        <v>115000</v>
      </c>
      <c r="H36" s="18">
        <f>SUMIF('Catatan Barang Masuk'!$B$11:$B$123,C36,'Catatan Barang Masuk'!$G$11:$G$123)/SUMIF('Catatan Barang Masuk'!$B$11:$B$123,C36,'Catatan Barang Masuk'!$E$11:$E$123)</f>
        <v>73266.666666666672</v>
      </c>
      <c r="I36" s="9">
        <f t="shared" si="1"/>
        <v>41733.333333333328</v>
      </c>
    </row>
    <row r="37" spans="1:9" ht="12.75" x14ac:dyDescent="0.2">
      <c r="A37" s="3" t="s">
        <v>384</v>
      </c>
      <c r="B37" s="24">
        <v>43070.558495370373</v>
      </c>
      <c r="C37" s="3" t="s">
        <v>63</v>
      </c>
      <c r="D37" s="3" t="s">
        <v>64</v>
      </c>
      <c r="E37" s="3">
        <v>1</v>
      </c>
      <c r="F37" s="9">
        <v>130000</v>
      </c>
      <c r="G37" s="9">
        <f t="shared" si="0"/>
        <v>130000</v>
      </c>
      <c r="H37" s="18">
        <f>SUMIF('Catatan Barang Masuk'!$B$11:$B$123,C37,'Catatan Barang Masuk'!$G$11:$G$123)/SUMIF('Catatan Barang Masuk'!$B$11:$B$123,C37,'Catatan Barang Masuk'!$E$11:$E$123)</f>
        <v>66955.645161290318</v>
      </c>
      <c r="I37" s="9">
        <f t="shared" si="1"/>
        <v>63044.354838709682</v>
      </c>
    </row>
    <row r="38" spans="1:9" ht="12.75" x14ac:dyDescent="0.2">
      <c r="A38" s="3" t="s">
        <v>367</v>
      </c>
      <c r="B38" s="24" t="s">
        <v>367</v>
      </c>
      <c r="C38" s="3" t="s">
        <v>73</v>
      </c>
      <c r="D38" s="3" t="s">
        <v>74</v>
      </c>
      <c r="E38" s="3">
        <v>1</v>
      </c>
      <c r="F38" s="9">
        <v>130000</v>
      </c>
      <c r="G38" s="9">
        <f t="shared" si="0"/>
        <v>130000</v>
      </c>
      <c r="H38" s="18">
        <f>SUMIF('Catatan Barang Masuk'!$B$11:$B$123,C38,'Catatan Barang Masuk'!$G$11:$G$123)/SUMIF('Catatan Barang Masuk'!$B$11:$B$123,C38,'Catatan Barang Masuk'!$E$11:$E$123)</f>
        <v>70071.895424836606</v>
      </c>
      <c r="I38" s="9">
        <f t="shared" si="1"/>
        <v>59928.104575163394</v>
      </c>
    </row>
    <row r="39" spans="1:9" ht="12.75" x14ac:dyDescent="0.2">
      <c r="A39" s="3" t="s">
        <v>385</v>
      </c>
      <c r="B39" s="24">
        <v>43070.746701388889</v>
      </c>
      <c r="C39" s="3" t="s">
        <v>57</v>
      </c>
      <c r="D39" s="3" t="s">
        <v>58</v>
      </c>
      <c r="E39" s="3">
        <v>1</v>
      </c>
      <c r="F39" s="9">
        <v>115000</v>
      </c>
      <c r="G39" s="9">
        <f t="shared" si="0"/>
        <v>115000</v>
      </c>
      <c r="H39" s="18">
        <f>SUMIF('Catatan Barang Masuk'!$B$11:$B$123,C39,'Catatan Barang Masuk'!$G$11:$G$123)/SUMIF('Catatan Barang Masuk'!$B$11:$B$123,C39,'Catatan Barang Masuk'!$E$11:$E$123)</f>
        <v>75209.558823529413</v>
      </c>
      <c r="I39" s="9">
        <f t="shared" si="1"/>
        <v>39790.441176470587</v>
      </c>
    </row>
    <row r="40" spans="1:9" ht="12.75" x14ac:dyDescent="0.2">
      <c r="A40" s="3" t="s">
        <v>367</v>
      </c>
      <c r="B40" s="24" t="s">
        <v>367</v>
      </c>
      <c r="C40" s="3" t="s">
        <v>45</v>
      </c>
      <c r="D40" s="3" t="s">
        <v>46</v>
      </c>
      <c r="E40" s="3">
        <v>1</v>
      </c>
      <c r="F40" s="9">
        <v>130000</v>
      </c>
      <c r="G40" s="9">
        <f t="shared" si="0"/>
        <v>130000</v>
      </c>
      <c r="H40" s="18">
        <f>SUMIF('Catatan Barang Masuk'!$B$11:$B$123,C40,'Catatan Barang Masuk'!$G$11:$G$123)/SUMIF('Catatan Barang Masuk'!$B$11:$B$123,C40,'Catatan Barang Masuk'!$E$11:$E$123)</f>
        <v>65364.963503649633</v>
      </c>
      <c r="I40" s="9">
        <f t="shared" si="1"/>
        <v>64635.036496350367</v>
      </c>
    </row>
    <row r="41" spans="1:9" ht="12.75" x14ac:dyDescent="0.2">
      <c r="A41" s="3" t="s">
        <v>386</v>
      </c>
      <c r="B41" s="24">
        <v>43070.930648148147</v>
      </c>
      <c r="C41" s="3" t="s">
        <v>53</v>
      </c>
      <c r="D41" s="3" t="s">
        <v>54</v>
      </c>
      <c r="E41" s="3">
        <v>1</v>
      </c>
      <c r="F41" s="9">
        <v>125000</v>
      </c>
      <c r="G41" s="9">
        <f t="shared" si="0"/>
        <v>125000</v>
      </c>
      <c r="H41" s="18">
        <f>SUMIF('Catatan Barang Masuk'!$B$11:$B$123,C41,'Catatan Barang Masuk'!$G$11:$G$123)/SUMIF('Catatan Barang Masuk'!$B$11:$B$123,C41,'Catatan Barang Masuk'!$E$11:$E$123)</f>
        <v>62209.424083769634</v>
      </c>
      <c r="I41" s="9">
        <f t="shared" si="1"/>
        <v>62790.575916230366</v>
      </c>
    </row>
    <row r="42" spans="1:9" ht="12.75" x14ac:dyDescent="0.2">
      <c r="A42" s="3" t="s">
        <v>387</v>
      </c>
      <c r="B42" s="24">
        <v>43070.955960648149</v>
      </c>
      <c r="C42" s="3" t="s">
        <v>69</v>
      </c>
      <c r="D42" s="3" t="s">
        <v>70</v>
      </c>
      <c r="E42" s="3">
        <v>1</v>
      </c>
      <c r="F42" s="9">
        <v>110000</v>
      </c>
      <c r="G42" s="9">
        <f t="shared" si="0"/>
        <v>110000</v>
      </c>
      <c r="H42" s="18">
        <f>SUMIF('Catatan Barang Masuk'!$B$11:$B$123,C42,'Catatan Barang Masuk'!$G$11:$G$123)/SUMIF('Catatan Barang Masuk'!$B$11:$B$123,C42,'Catatan Barang Masuk'!$E$11:$E$123)</f>
        <v>70702.89855072464</v>
      </c>
      <c r="I42" s="9">
        <f t="shared" si="1"/>
        <v>39297.10144927536</v>
      </c>
    </row>
    <row r="43" spans="1:9" ht="12.75" x14ac:dyDescent="0.2">
      <c r="A43" s="3" t="s">
        <v>388</v>
      </c>
      <c r="B43" s="24">
        <v>43070.97934027778</v>
      </c>
      <c r="C43" s="3" t="s">
        <v>67</v>
      </c>
      <c r="D43" s="3" t="s">
        <v>68</v>
      </c>
      <c r="E43" s="3">
        <v>1</v>
      </c>
      <c r="F43" s="9">
        <v>130000</v>
      </c>
      <c r="G43" s="9">
        <f t="shared" si="0"/>
        <v>130000</v>
      </c>
      <c r="H43" s="18">
        <f>SUMIF('Catatan Barang Masuk'!$B$11:$B$123,C43,'Catatan Barang Masuk'!$G$11:$G$123)/SUMIF('Catatan Barang Masuk'!$B$11:$B$123,C43,'Catatan Barang Masuk'!$E$11:$E$123)</f>
        <v>72263.15789473684</v>
      </c>
      <c r="I43" s="9">
        <f t="shared" si="1"/>
        <v>57736.84210526316</v>
      </c>
    </row>
    <row r="44" spans="1:9" ht="12.75" x14ac:dyDescent="0.2">
      <c r="A44" s="3" t="s">
        <v>389</v>
      </c>
      <c r="B44" s="24">
        <v>43071.016099537039</v>
      </c>
      <c r="C44" s="3" t="s">
        <v>33</v>
      </c>
      <c r="D44" s="3" t="s">
        <v>34</v>
      </c>
      <c r="E44" s="3">
        <v>1</v>
      </c>
      <c r="F44" s="9">
        <v>115000</v>
      </c>
      <c r="G44" s="9">
        <f t="shared" si="0"/>
        <v>115000</v>
      </c>
      <c r="H44" s="18">
        <f>SUMIF('Catatan Barang Masuk'!$B$11:$B$123,C44,'Catatan Barang Masuk'!$G$11:$G$123)/SUMIF('Catatan Barang Masuk'!$B$11:$B$123,C44,'Catatan Barang Masuk'!$E$11:$E$123)</f>
        <v>69046.263345195723</v>
      </c>
      <c r="I44" s="9">
        <f t="shared" si="1"/>
        <v>45953.736654804277</v>
      </c>
    </row>
    <row r="45" spans="1:9" ht="12.75" x14ac:dyDescent="0.2">
      <c r="A45" s="3" t="s">
        <v>390</v>
      </c>
      <c r="B45" s="24">
        <v>43071.024236111109</v>
      </c>
      <c r="C45" s="3" t="s">
        <v>57</v>
      </c>
      <c r="D45" s="3" t="s">
        <v>58</v>
      </c>
      <c r="E45" s="3">
        <v>1</v>
      </c>
      <c r="F45" s="9">
        <v>130000</v>
      </c>
      <c r="G45" s="9">
        <f t="shared" si="0"/>
        <v>130000</v>
      </c>
      <c r="H45" s="18">
        <f>SUMIF('Catatan Barang Masuk'!$B$11:$B$123,C45,'Catatan Barang Masuk'!$G$11:$G$123)/SUMIF('Catatan Barang Masuk'!$B$11:$B$123,C45,'Catatan Barang Masuk'!$E$11:$E$123)</f>
        <v>75209.558823529413</v>
      </c>
      <c r="I45" s="9">
        <f t="shared" si="1"/>
        <v>54790.441176470587</v>
      </c>
    </row>
    <row r="46" spans="1:9" ht="12.75" x14ac:dyDescent="0.2">
      <c r="A46" s="3" t="s">
        <v>367</v>
      </c>
      <c r="B46" s="24" t="s">
        <v>367</v>
      </c>
      <c r="C46" s="3" t="s">
        <v>43</v>
      </c>
      <c r="D46" s="3" t="s">
        <v>44</v>
      </c>
      <c r="E46" s="3">
        <v>1</v>
      </c>
      <c r="F46" s="9">
        <v>125000</v>
      </c>
      <c r="G46" s="9">
        <f t="shared" si="0"/>
        <v>125000</v>
      </c>
      <c r="H46" s="18">
        <f>SUMIF('Catatan Barang Masuk'!$B$11:$B$123,C46,'Catatan Barang Masuk'!$G$11:$G$123)/SUMIF('Catatan Barang Masuk'!$B$11:$B$123,C46,'Catatan Barang Masuk'!$E$11:$E$123)</f>
        <v>72543.726235741444</v>
      </c>
      <c r="I46" s="9">
        <f t="shared" si="1"/>
        <v>52456.273764258556</v>
      </c>
    </row>
    <row r="47" spans="1:9" ht="12.75" x14ac:dyDescent="0.2">
      <c r="A47" s="3" t="s">
        <v>391</v>
      </c>
      <c r="B47" s="24">
        <v>43071.075949074075</v>
      </c>
      <c r="C47" s="3" t="s">
        <v>19</v>
      </c>
      <c r="D47" s="3" t="s">
        <v>20</v>
      </c>
      <c r="E47" s="3">
        <v>1</v>
      </c>
      <c r="F47" s="9">
        <v>115000</v>
      </c>
      <c r="G47" s="9">
        <f t="shared" si="0"/>
        <v>115000</v>
      </c>
      <c r="H47" s="18">
        <f>SUMIF('Catatan Barang Masuk'!$B$11:$B$123,C47,'Catatan Barang Masuk'!$G$11:$G$123)/SUMIF('Catatan Barang Masuk'!$B$11:$B$123,C47,'Catatan Barang Masuk'!$E$11:$E$123)</f>
        <v>67365.269461077842</v>
      </c>
      <c r="I47" s="9">
        <f t="shared" si="1"/>
        <v>47634.730538922158</v>
      </c>
    </row>
    <row r="48" spans="1:9" ht="12.75" x14ac:dyDescent="0.2">
      <c r="A48" s="3" t="s">
        <v>392</v>
      </c>
      <c r="B48" s="24">
        <v>43071.078657407408</v>
      </c>
      <c r="C48" s="3" t="s">
        <v>51</v>
      </c>
      <c r="D48" s="3" t="s">
        <v>52</v>
      </c>
      <c r="E48" s="3">
        <v>1</v>
      </c>
      <c r="F48" s="9">
        <v>125000</v>
      </c>
      <c r="G48" s="9">
        <f t="shared" si="0"/>
        <v>125000</v>
      </c>
      <c r="H48" s="18">
        <f>SUMIF('Catatan Barang Masuk'!$B$11:$B$123,C48,'Catatan Barang Masuk'!$G$11:$G$123)/SUMIF('Catatan Barang Masuk'!$B$11:$B$123,C48,'Catatan Barang Masuk'!$E$11:$E$123)</f>
        <v>73266.666666666672</v>
      </c>
      <c r="I48" s="9">
        <f t="shared" si="1"/>
        <v>51733.333333333328</v>
      </c>
    </row>
    <row r="49" spans="1:9" ht="12.75" x14ac:dyDescent="0.2">
      <c r="A49" s="3" t="s">
        <v>367</v>
      </c>
      <c r="B49" s="24" t="s">
        <v>367</v>
      </c>
      <c r="C49" s="3" t="s">
        <v>73</v>
      </c>
      <c r="D49" s="3" t="s">
        <v>74</v>
      </c>
      <c r="E49" s="3">
        <v>1</v>
      </c>
      <c r="F49" s="9">
        <v>110000</v>
      </c>
      <c r="G49" s="9">
        <f t="shared" si="0"/>
        <v>110000</v>
      </c>
      <c r="H49" s="18">
        <f>SUMIF('Catatan Barang Masuk'!$B$11:$B$123,C49,'Catatan Barang Masuk'!$G$11:$G$123)/SUMIF('Catatan Barang Masuk'!$B$11:$B$123,C49,'Catatan Barang Masuk'!$E$11:$E$123)</f>
        <v>70071.895424836606</v>
      </c>
      <c r="I49" s="9">
        <f t="shared" si="1"/>
        <v>39928.104575163394</v>
      </c>
    </row>
    <row r="50" spans="1:9" ht="12.75" x14ac:dyDescent="0.2">
      <c r="A50" s="3" t="s">
        <v>393</v>
      </c>
      <c r="B50" s="24">
        <v>43071.130844907406</v>
      </c>
      <c r="C50" s="3" t="s">
        <v>57</v>
      </c>
      <c r="D50" s="3" t="s">
        <v>58</v>
      </c>
      <c r="E50" s="3">
        <v>1</v>
      </c>
      <c r="F50" s="9">
        <v>130000</v>
      </c>
      <c r="G50" s="9">
        <f t="shared" si="0"/>
        <v>130000</v>
      </c>
      <c r="H50" s="18">
        <f>SUMIF('Catatan Barang Masuk'!$B$11:$B$123,C50,'Catatan Barang Masuk'!$G$11:$G$123)/SUMIF('Catatan Barang Masuk'!$B$11:$B$123,C50,'Catatan Barang Masuk'!$E$11:$E$123)</f>
        <v>75209.558823529413</v>
      </c>
      <c r="I50" s="9">
        <f t="shared" si="1"/>
        <v>54790.441176470587</v>
      </c>
    </row>
    <row r="51" spans="1:9" ht="12.75" x14ac:dyDescent="0.2">
      <c r="A51" s="3" t="s">
        <v>394</v>
      </c>
      <c r="B51" s="24">
        <v>43071.183622685188</v>
      </c>
      <c r="C51" s="3" t="s">
        <v>69</v>
      </c>
      <c r="D51" s="3" t="s">
        <v>70</v>
      </c>
      <c r="E51" s="3">
        <v>1</v>
      </c>
      <c r="F51" s="9">
        <v>125000</v>
      </c>
      <c r="G51" s="9">
        <f t="shared" si="0"/>
        <v>125000</v>
      </c>
      <c r="H51" s="18">
        <f>SUMIF('Catatan Barang Masuk'!$B$11:$B$123,C51,'Catatan Barang Masuk'!$G$11:$G$123)/SUMIF('Catatan Barang Masuk'!$B$11:$B$123,C51,'Catatan Barang Masuk'!$E$11:$E$123)</f>
        <v>70702.89855072464</v>
      </c>
      <c r="I51" s="9">
        <f t="shared" si="1"/>
        <v>54297.10144927536</v>
      </c>
    </row>
    <row r="52" spans="1:9" ht="12.75" x14ac:dyDescent="0.2">
      <c r="A52" s="3" t="s">
        <v>367</v>
      </c>
      <c r="B52" s="24" t="s">
        <v>367</v>
      </c>
      <c r="C52" s="3" t="s">
        <v>12</v>
      </c>
      <c r="D52" s="3" t="s">
        <v>18</v>
      </c>
      <c r="E52" s="3">
        <v>1</v>
      </c>
      <c r="F52" s="9">
        <v>125000</v>
      </c>
      <c r="G52" s="9">
        <f t="shared" si="0"/>
        <v>125000</v>
      </c>
      <c r="H52" s="18">
        <f>SUMIF('Catatan Barang Masuk'!$B$11:$B$123,C52,'Catatan Barang Masuk'!$G$11:$G$123)/SUMIF('Catatan Barang Masuk'!$B$11:$B$123,C52,'Catatan Barang Masuk'!$E$11:$E$123)</f>
        <v>66870.129870129866</v>
      </c>
      <c r="I52" s="9">
        <f t="shared" si="1"/>
        <v>58129.870129870134</v>
      </c>
    </row>
    <row r="53" spans="1:9" ht="12.75" x14ac:dyDescent="0.2">
      <c r="A53" s="3" t="s">
        <v>395</v>
      </c>
      <c r="B53" s="24">
        <v>43071.221678240741</v>
      </c>
      <c r="C53" s="3" t="s">
        <v>45</v>
      </c>
      <c r="D53" s="3" t="s">
        <v>46</v>
      </c>
      <c r="E53" s="3">
        <v>1</v>
      </c>
      <c r="F53" s="9">
        <v>125000</v>
      </c>
      <c r="G53" s="9">
        <f t="shared" si="0"/>
        <v>125000</v>
      </c>
      <c r="H53" s="18">
        <f>SUMIF('Catatan Barang Masuk'!$B$11:$B$123,C53,'Catatan Barang Masuk'!$G$11:$G$123)/SUMIF('Catatan Barang Masuk'!$B$11:$B$123,C53,'Catatan Barang Masuk'!$E$11:$E$123)</f>
        <v>65364.963503649633</v>
      </c>
      <c r="I53" s="9">
        <f t="shared" si="1"/>
        <v>59635.036496350367</v>
      </c>
    </row>
    <row r="54" spans="1:9" ht="12.75" x14ac:dyDescent="0.2">
      <c r="A54" s="3" t="s">
        <v>367</v>
      </c>
      <c r="B54" s="24" t="s">
        <v>367</v>
      </c>
      <c r="C54" s="3" t="s">
        <v>69</v>
      </c>
      <c r="D54" s="3" t="s">
        <v>70</v>
      </c>
      <c r="E54" s="3">
        <v>1</v>
      </c>
      <c r="F54" s="9">
        <v>115000</v>
      </c>
      <c r="G54" s="9">
        <f t="shared" si="0"/>
        <v>115000</v>
      </c>
      <c r="H54" s="18">
        <f>SUMIF('Catatan Barang Masuk'!$B$11:$B$123,C54,'Catatan Barang Masuk'!$G$11:$G$123)/SUMIF('Catatan Barang Masuk'!$B$11:$B$123,C54,'Catatan Barang Masuk'!$E$11:$E$123)</f>
        <v>70702.89855072464</v>
      </c>
      <c r="I54" s="9">
        <f t="shared" si="1"/>
        <v>44297.10144927536</v>
      </c>
    </row>
    <row r="55" spans="1:9" ht="12.75" x14ac:dyDescent="0.2">
      <c r="A55" s="3" t="s">
        <v>396</v>
      </c>
      <c r="B55" s="24">
        <v>43071.225682870368</v>
      </c>
      <c r="C55" s="3" t="s">
        <v>69</v>
      </c>
      <c r="D55" s="3" t="s">
        <v>70</v>
      </c>
      <c r="E55" s="3">
        <v>1</v>
      </c>
      <c r="F55" s="9">
        <v>120000</v>
      </c>
      <c r="G55" s="9">
        <f t="shared" si="0"/>
        <v>120000</v>
      </c>
      <c r="H55" s="18">
        <f>SUMIF('Catatan Barang Masuk'!$B$11:$B$123,C55,'Catatan Barang Masuk'!$G$11:$G$123)/SUMIF('Catatan Barang Masuk'!$B$11:$B$123,C55,'Catatan Barang Masuk'!$E$11:$E$123)</f>
        <v>70702.89855072464</v>
      </c>
      <c r="I55" s="9">
        <f t="shared" si="1"/>
        <v>49297.10144927536</v>
      </c>
    </row>
    <row r="56" spans="1:9" ht="12.75" x14ac:dyDescent="0.2">
      <c r="A56" s="3" t="s">
        <v>367</v>
      </c>
      <c r="B56" s="24" t="s">
        <v>367</v>
      </c>
      <c r="C56" s="3" t="s">
        <v>41</v>
      </c>
      <c r="D56" s="3" t="s">
        <v>42</v>
      </c>
      <c r="E56" s="3">
        <v>1</v>
      </c>
      <c r="F56" s="9">
        <v>120000</v>
      </c>
      <c r="G56" s="9">
        <f t="shared" si="0"/>
        <v>120000</v>
      </c>
      <c r="H56" s="18">
        <f>SUMIF('Catatan Barang Masuk'!$B$11:$B$123,C56,'Catatan Barang Masuk'!$G$11:$G$123)/SUMIF('Catatan Barang Masuk'!$B$11:$B$123,C56,'Catatan Barang Masuk'!$E$11:$E$123)</f>
        <v>71880</v>
      </c>
      <c r="I56" s="9">
        <f t="shared" si="1"/>
        <v>48120</v>
      </c>
    </row>
    <row r="57" spans="1:9" ht="12.75" x14ac:dyDescent="0.2">
      <c r="A57" s="3" t="s">
        <v>397</v>
      </c>
      <c r="B57" s="24">
        <v>43071.293217592596</v>
      </c>
      <c r="C57" s="3" t="s">
        <v>73</v>
      </c>
      <c r="D57" s="3" t="s">
        <v>74</v>
      </c>
      <c r="E57" s="3">
        <v>1</v>
      </c>
      <c r="F57" s="9">
        <v>115000</v>
      </c>
      <c r="G57" s="9">
        <f t="shared" si="0"/>
        <v>115000</v>
      </c>
      <c r="H57" s="18">
        <f>SUMIF('Catatan Barang Masuk'!$B$11:$B$123,C57,'Catatan Barang Masuk'!$G$11:$G$123)/SUMIF('Catatan Barang Masuk'!$B$11:$B$123,C57,'Catatan Barang Masuk'!$E$11:$E$123)</f>
        <v>70071.895424836606</v>
      </c>
      <c r="I57" s="9">
        <f t="shared" si="1"/>
        <v>44928.104575163394</v>
      </c>
    </row>
    <row r="58" spans="1:9" ht="12.75" x14ac:dyDescent="0.2">
      <c r="A58" s="3" t="s">
        <v>367</v>
      </c>
      <c r="B58" s="24" t="s">
        <v>367</v>
      </c>
      <c r="C58" s="3" t="s">
        <v>51</v>
      </c>
      <c r="D58" s="3" t="s">
        <v>52</v>
      </c>
      <c r="E58" s="3">
        <v>1</v>
      </c>
      <c r="F58" s="9">
        <v>125000</v>
      </c>
      <c r="G58" s="9">
        <f t="shared" si="0"/>
        <v>125000</v>
      </c>
      <c r="H58" s="18">
        <f>SUMIF('Catatan Barang Masuk'!$B$11:$B$123,C58,'Catatan Barang Masuk'!$G$11:$G$123)/SUMIF('Catatan Barang Masuk'!$B$11:$B$123,C58,'Catatan Barang Masuk'!$E$11:$E$123)</f>
        <v>73266.666666666672</v>
      </c>
      <c r="I58" s="9">
        <f t="shared" si="1"/>
        <v>51733.333333333328</v>
      </c>
    </row>
    <row r="59" spans="1:9" ht="12.75" x14ac:dyDescent="0.2">
      <c r="A59" s="3" t="s">
        <v>398</v>
      </c>
      <c r="B59" s="24">
        <v>43071.363946759258</v>
      </c>
      <c r="C59" s="3" t="s">
        <v>12</v>
      </c>
      <c r="D59" s="3" t="s">
        <v>18</v>
      </c>
      <c r="E59" s="3">
        <v>1</v>
      </c>
      <c r="F59" s="9">
        <v>115000</v>
      </c>
      <c r="G59" s="9">
        <f t="shared" si="0"/>
        <v>115000</v>
      </c>
      <c r="H59" s="18">
        <f>SUMIF('Catatan Barang Masuk'!$B$11:$B$123,C59,'Catatan Barang Masuk'!$G$11:$G$123)/SUMIF('Catatan Barang Masuk'!$B$11:$B$123,C59,'Catatan Barang Masuk'!$E$11:$E$123)</f>
        <v>66870.129870129866</v>
      </c>
      <c r="I59" s="9">
        <f t="shared" si="1"/>
        <v>48129.870129870134</v>
      </c>
    </row>
    <row r="60" spans="1:9" ht="12.75" x14ac:dyDescent="0.2">
      <c r="A60" s="3" t="s">
        <v>399</v>
      </c>
      <c r="B60" s="24">
        <v>43071.403194444443</v>
      </c>
      <c r="C60" s="3" t="s">
        <v>67</v>
      </c>
      <c r="D60" s="3" t="s">
        <v>68</v>
      </c>
      <c r="E60" s="3">
        <v>1</v>
      </c>
      <c r="F60" s="9">
        <v>125000</v>
      </c>
      <c r="G60" s="9">
        <f t="shared" si="0"/>
        <v>125000</v>
      </c>
      <c r="H60" s="18">
        <f>SUMIF('Catatan Barang Masuk'!$B$11:$B$123,C60,'Catatan Barang Masuk'!$G$11:$G$123)/SUMIF('Catatan Barang Masuk'!$B$11:$B$123,C60,'Catatan Barang Masuk'!$E$11:$E$123)</f>
        <v>72263.15789473684</v>
      </c>
      <c r="I60" s="9">
        <f t="shared" si="1"/>
        <v>52736.84210526316</v>
      </c>
    </row>
    <row r="61" spans="1:9" ht="12.75" x14ac:dyDescent="0.2">
      <c r="A61" s="3" t="s">
        <v>400</v>
      </c>
      <c r="B61" s="24">
        <v>43071.448472222219</v>
      </c>
      <c r="C61" s="3" t="s">
        <v>71</v>
      </c>
      <c r="D61" s="3" t="s">
        <v>72</v>
      </c>
      <c r="E61" s="3">
        <v>1</v>
      </c>
      <c r="F61" s="9">
        <v>125000</v>
      </c>
      <c r="G61" s="9">
        <f t="shared" si="0"/>
        <v>125000</v>
      </c>
      <c r="H61" s="18">
        <f>SUMIF('Catatan Barang Masuk'!$B$11:$B$123,C61,'Catatan Barang Masuk'!$G$11:$G$123)/SUMIF('Catatan Barang Masuk'!$B$11:$B$123,C61,'Catatan Barang Masuk'!$E$11:$E$123)</f>
        <v>78269.736842105267</v>
      </c>
      <c r="I61" s="9">
        <f t="shared" si="1"/>
        <v>46730.263157894733</v>
      </c>
    </row>
    <row r="62" spans="1:9" ht="12.75" x14ac:dyDescent="0.2">
      <c r="A62" s="3" t="s">
        <v>401</v>
      </c>
      <c r="B62" s="24">
        <v>43071.455081018517</v>
      </c>
      <c r="C62" s="3" t="s">
        <v>25</v>
      </c>
      <c r="D62" s="3" t="s">
        <v>26</v>
      </c>
      <c r="E62" s="3">
        <v>1</v>
      </c>
      <c r="F62" s="9">
        <v>110000</v>
      </c>
      <c r="G62" s="9">
        <f t="shared" si="0"/>
        <v>110000</v>
      </c>
      <c r="H62" s="18">
        <f>SUMIF('Catatan Barang Masuk'!$B$11:$B$123,C62,'Catatan Barang Masuk'!$G$11:$G$123)/SUMIF('Catatan Barang Masuk'!$B$11:$B$123,C62,'Catatan Barang Masuk'!$E$11:$E$123)</f>
        <v>71780.575539568352</v>
      </c>
      <c r="I62" s="9">
        <f t="shared" si="1"/>
        <v>38219.424460431648</v>
      </c>
    </row>
    <row r="63" spans="1:9" ht="12.75" x14ac:dyDescent="0.2">
      <c r="A63" s="3" t="s">
        <v>367</v>
      </c>
      <c r="B63" s="24" t="s">
        <v>367</v>
      </c>
      <c r="C63" s="3" t="s">
        <v>25</v>
      </c>
      <c r="D63" s="3" t="s">
        <v>26</v>
      </c>
      <c r="E63" s="3">
        <v>1</v>
      </c>
      <c r="F63" s="9">
        <v>125000</v>
      </c>
      <c r="G63" s="9">
        <f t="shared" si="0"/>
        <v>125000</v>
      </c>
      <c r="H63" s="18">
        <f>SUMIF('Catatan Barang Masuk'!$B$11:$B$123,C63,'Catatan Barang Masuk'!$G$11:$G$123)/SUMIF('Catatan Barang Masuk'!$B$11:$B$123,C63,'Catatan Barang Masuk'!$E$11:$E$123)</f>
        <v>71780.575539568352</v>
      </c>
      <c r="I63" s="9">
        <f t="shared" si="1"/>
        <v>53219.424460431648</v>
      </c>
    </row>
    <row r="64" spans="1:9" ht="12.75" x14ac:dyDescent="0.2">
      <c r="A64" s="3" t="s">
        <v>402</v>
      </c>
      <c r="B64" s="24">
        <v>43071.479861111111</v>
      </c>
      <c r="C64" s="3" t="s">
        <v>37</v>
      </c>
      <c r="D64" s="3" t="s">
        <v>38</v>
      </c>
      <c r="E64" s="3">
        <v>1</v>
      </c>
      <c r="F64" s="9">
        <v>125000</v>
      </c>
      <c r="G64" s="9">
        <f t="shared" si="0"/>
        <v>125000</v>
      </c>
      <c r="H64" s="18">
        <f>SUMIF('Catatan Barang Masuk'!$B$11:$B$123,C64,'Catatan Barang Masuk'!$G$11:$G$123)/SUMIF('Catatan Barang Masuk'!$B$11:$B$123,C64,'Catatan Barang Masuk'!$E$11:$E$123)</f>
        <v>71835.570469798651</v>
      </c>
      <c r="I64" s="9">
        <f t="shared" si="1"/>
        <v>53164.429530201349</v>
      </c>
    </row>
    <row r="65" spans="1:9" ht="12.75" x14ac:dyDescent="0.2">
      <c r="A65" s="3" t="s">
        <v>403</v>
      </c>
      <c r="B65" s="24">
        <v>43071.495405092595</v>
      </c>
      <c r="C65" s="3" t="s">
        <v>25</v>
      </c>
      <c r="D65" s="3" t="s">
        <v>26</v>
      </c>
      <c r="E65" s="3">
        <v>1</v>
      </c>
      <c r="F65" s="9">
        <v>110000</v>
      </c>
      <c r="G65" s="9">
        <f t="shared" si="0"/>
        <v>110000</v>
      </c>
      <c r="H65" s="18">
        <f>SUMIF('Catatan Barang Masuk'!$B$11:$B$123,C65,'Catatan Barang Masuk'!$G$11:$G$123)/SUMIF('Catatan Barang Masuk'!$B$11:$B$123,C65,'Catatan Barang Masuk'!$E$11:$E$123)</f>
        <v>71780.575539568352</v>
      </c>
      <c r="I65" s="9">
        <f t="shared" si="1"/>
        <v>38219.424460431648</v>
      </c>
    </row>
    <row r="66" spans="1:9" ht="12.75" x14ac:dyDescent="0.2">
      <c r="A66" s="3" t="s">
        <v>404</v>
      </c>
      <c r="B66" s="24">
        <v>43071.510914351849</v>
      </c>
      <c r="C66" s="3" t="s">
        <v>57</v>
      </c>
      <c r="D66" s="3" t="s">
        <v>58</v>
      </c>
      <c r="E66" s="3">
        <v>1</v>
      </c>
      <c r="F66" s="9">
        <v>130000</v>
      </c>
      <c r="G66" s="9">
        <f t="shared" si="0"/>
        <v>130000</v>
      </c>
      <c r="H66" s="18">
        <f>SUMIF('Catatan Barang Masuk'!$B$11:$B$123,C66,'Catatan Barang Masuk'!$G$11:$G$123)/SUMIF('Catatan Barang Masuk'!$B$11:$B$123,C66,'Catatan Barang Masuk'!$E$11:$E$123)</f>
        <v>75209.558823529413</v>
      </c>
      <c r="I66" s="9">
        <f t="shared" si="1"/>
        <v>54790.441176470587</v>
      </c>
    </row>
    <row r="67" spans="1:9" ht="12.75" x14ac:dyDescent="0.2">
      <c r="A67" s="3" t="s">
        <v>367</v>
      </c>
      <c r="B67" s="24" t="s">
        <v>367</v>
      </c>
      <c r="C67" s="3" t="s">
        <v>53</v>
      </c>
      <c r="D67" s="3" t="s">
        <v>54</v>
      </c>
      <c r="E67" s="3">
        <v>1</v>
      </c>
      <c r="F67" s="9">
        <v>125000</v>
      </c>
      <c r="G67" s="9">
        <f t="shared" si="0"/>
        <v>125000</v>
      </c>
      <c r="H67" s="18">
        <f>SUMIF('Catatan Barang Masuk'!$B$11:$B$123,C67,'Catatan Barang Masuk'!$G$11:$G$123)/SUMIF('Catatan Barang Masuk'!$B$11:$B$123,C67,'Catatan Barang Masuk'!$E$11:$E$123)</f>
        <v>62209.424083769634</v>
      </c>
      <c r="I67" s="9">
        <f t="shared" si="1"/>
        <v>62790.575916230366</v>
      </c>
    </row>
    <row r="68" spans="1:9" ht="12.75" x14ac:dyDescent="0.2">
      <c r="A68" s="3" t="s">
        <v>405</v>
      </c>
      <c r="B68" s="24">
        <v>43071.51462962963</v>
      </c>
      <c r="C68" s="3" t="s">
        <v>73</v>
      </c>
      <c r="D68" s="3" t="s">
        <v>74</v>
      </c>
      <c r="E68" s="3">
        <v>1</v>
      </c>
      <c r="F68" s="9">
        <v>130000</v>
      </c>
      <c r="G68" s="9">
        <f t="shared" si="0"/>
        <v>130000</v>
      </c>
      <c r="H68" s="18">
        <f>SUMIF('Catatan Barang Masuk'!$B$11:$B$123,C68,'Catatan Barang Masuk'!$G$11:$G$123)/SUMIF('Catatan Barang Masuk'!$B$11:$B$123,C68,'Catatan Barang Masuk'!$E$11:$E$123)</f>
        <v>70071.895424836606</v>
      </c>
      <c r="I68" s="9">
        <f t="shared" si="1"/>
        <v>59928.104575163394</v>
      </c>
    </row>
    <row r="69" spans="1:9" ht="12.75" x14ac:dyDescent="0.2">
      <c r="A69" s="3" t="s">
        <v>406</v>
      </c>
      <c r="B69" s="24">
        <v>43071.515115740738</v>
      </c>
      <c r="C69" s="3" t="s">
        <v>67</v>
      </c>
      <c r="D69" s="3" t="s">
        <v>68</v>
      </c>
      <c r="E69" s="3">
        <v>1</v>
      </c>
      <c r="F69" s="9">
        <v>110000</v>
      </c>
      <c r="G69" s="9">
        <f t="shared" si="0"/>
        <v>110000</v>
      </c>
      <c r="H69" s="18">
        <f>SUMIF('Catatan Barang Masuk'!$B$11:$B$123,C69,'Catatan Barang Masuk'!$G$11:$G$123)/SUMIF('Catatan Barang Masuk'!$B$11:$B$123,C69,'Catatan Barang Masuk'!$E$11:$E$123)</f>
        <v>72263.15789473684</v>
      </c>
      <c r="I69" s="9">
        <f t="shared" si="1"/>
        <v>37736.84210526316</v>
      </c>
    </row>
    <row r="70" spans="1:9" ht="12.75" x14ac:dyDescent="0.2">
      <c r="A70" s="3" t="s">
        <v>407</v>
      </c>
      <c r="B70" s="24">
        <v>43071.58556712963</v>
      </c>
      <c r="C70" s="3" t="s">
        <v>19</v>
      </c>
      <c r="D70" s="3" t="s">
        <v>20</v>
      </c>
      <c r="E70" s="3">
        <v>1</v>
      </c>
      <c r="F70" s="9">
        <v>110000</v>
      </c>
      <c r="G70" s="9">
        <f t="shared" si="0"/>
        <v>110000</v>
      </c>
      <c r="H70" s="18">
        <f>SUMIF('Catatan Barang Masuk'!$B$11:$B$123,C70,'Catatan Barang Masuk'!$G$11:$G$123)/SUMIF('Catatan Barang Masuk'!$B$11:$B$123,C70,'Catatan Barang Masuk'!$E$11:$E$123)</f>
        <v>67365.269461077842</v>
      </c>
      <c r="I70" s="9">
        <f t="shared" si="1"/>
        <v>42634.730538922158</v>
      </c>
    </row>
    <row r="71" spans="1:9" ht="12.75" x14ac:dyDescent="0.2">
      <c r="A71" s="3" t="s">
        <v>408</v>
      </c>
      <c r="B71" s="24">
        <v>43071.721747685187</v>
      </c>
      <c r="C71" s="3" t="s">
        <v>33</v>
      </c>
      <c r="D71" s="3" t="s">
        <v>34</v>
      </c>
      <c r="E71" s="3">
        <v>1</v>
      </c>
      <c r="F71" s="9">
        <v>125000</v>
      </c>
      <c r="G71" s="9">
        <f t="shared" si="0"/>
        <v>125000</v>
      </c>
      <c r="H71" s="18">
        <f>SUMIF('Catatan Barang Masuk'!$B$11:$B$123,C71,'Catatan Barang Masuk'!$G$11:$G$123)/SUMIF('Catatan Barang Masuk'!$B$11:$B$123,C71,'Catatan Barang Masuk'!$E$11:$E$123)</f>
        <v>69046.263345195723</v>
      </c>
      <c r="I71" s="9">
        <f t="shared" si="1"/>
        <v>55953.736654804277</v>
      </c>
    </row>
    <row r="72" spans="1:9" ht="12.75" x14ac:dyDescent="0.2">
      <c r="A72" s="3" t="s">
        <v>367</v>
      </c>
      <c r="B72" s="24" t="s">
        <v>367</v>
      </c>
      <c r="C72" s="3" t="s">
        <v>19</v>
      </c>
      <c r="D72" s="3" t="s">
        <v>20</v>
      </c>
      <c r="E72" s="3">
        <v>1</v>
      </c>
      <c r="F72" s="9">
        <v>115000</v>
      </c>
      <c r="G72" s="9">
        <f t="shared" si="0"/>
        <v>115000</v>
      </c>
      <c r="H72" s="18">
        <f>SUMIF('Catatan Barang Masuk'!$B$11:$B$123,C72,'Catatan Barang Masuk'!$G$11:$G$123)/SUMIF('Catatan Barang Masuk'!$B$11:$B$123,C72,'Catatan Barang Masuk'!$E$11:$E$123)</f>
        <v>67365.269461077842</v>
      </c>
      <c r="I72" s="9">
        <f t="shared" si="1"/>
        <v>47634.730538922158</v>
      </c>
    </row>
    <row r="73" spans="1:9" ht="12.75" x14ac:dyDescent="0.2">
      <c r="A73" s="3" t="s">
        <v>409</v>
      </c>
      <c r="B73" s="24">
        <v>43071.739490740743</v>
      </c>
      <c r="C73" s="3" t="s">
        <v>51</v>
      </c>
      <c r="D73" s="3" t="s">
        <v>52</v>
      </c>
      <c r="E73" s="3">
        <v>1</v>
      </c>
      <c r="F73" s="9">
        <v>125000</v>
      </c>
      <c r="G73" s="9">
        <f t="shared" si="0"/>
        <v>125000</v>
      </c>
      <c r="H73" s="18">
        <f>SUMIF('Catatan Barang Masuk'!$B$11:$B$123,C73,'Catatan Barang Masuk'!$G$11:$G$123)/SUMIF('Catatan Barang Masuk'!$B$11:$B$123,C73,'Catatan Barang Masuk'!$E$11:$E$123)</f>
        <v>73266.666666666672</v>
      </c>
      <c r="I73" s="9">
        <f t="shared" si="1"/>
        <v>51733.333333333328</v>
      </c>
    </row>
    <row r="74" spans="1:9" ht="12.75" x14ac:dyDescent="0.2">
      <c r="A74" s="3" t="s">
        <v>410</v>
      </c>
      <c r="B74" s="24">
        <v>43071.812025462961</v>
      </c>
      <c r="C74" s="3" t="s">
        <v>35</v>
      </c>
      <c r="D74" s="3" t="s">
        <v>36</v>
      </c>
      <c r="E74" s="3">
        <v>1</v>
      </c>
      <c r="F74" s="9">
        <v>130000</v>
      </c>
      <c r="G74" s="9">
        <f t="shared" si="0"/>
        <v>130000</v>
      </c>
      <c r="H74" s="18">
        <f>SUMIF('Catatan Barang Masuk'!$B$11:$B$123,C74,'Catatan Barang Masuk'!$G$11:$G$123)/SUMIF('Catatan Barang Masuk'!$B$11:$B$123,C74,'Catatan Barang Masuk'!$E$11:$E$123)</f>
        <v>67666.666666666672</v>
      </c>
      <c r="I74" s="9">
        <f t="shared" si="1"/>
        <v>62333.333333333328</v>
      </c>
    </row>
    <row r="75" spans="1:9" ht="12.75" x14ac:dyDescent="0.2">
      <c r="A75" s="3" t="s">
        <v>411</v>
      </c>
      <c r="B75" s="24">
        <v>43072.019004629627</v>
      </c>
      <c r="C75" s="3" t="s">
        <v>47</v>
      </c>
      <c r="D75" s="3" t="s">
        <v>48</v>
      </c>
      <c r="E75" s="3">
        <v>1</v>
      </c>
      <c r="F75" s="9">
        <v>125000</v>
      </c>
      <c r="G75" s="9">
        <f t="shared" si="0"/>
        <v>125000</v>
      </c>
      <c r="H75" s="18">
        <f>SUMIF('Catatan Barang Masuk'!$B$11:$B$123,C75,'Catatan Barang Masuk'!$G$11:$G$123)/SUMIF('Catatan Barang Masuk'!$B$11:$B$123,C75,'Catatan Barang Masuk'!$E$11:$E$123)</f>
        <v>63650.602409638552</v>
      </c>
      <c r="I75" s="9">
        <f t="shared" si="1"/>
        <v>61349.397590361448</v>
      </c>
    </row>
    <row r="76" spans="1:9" ht="12.75" x14ac:dyDescent="0.2">
      <c r="A76" s="3" t="s">
        <v>412</v>
      </c>
      <c r="B76" s="24">
        <v>43072.032199074078</v>
      </c>
      <c r="C76" s="3" t="s">
        <v>39</v>
      </c>
      <c r="D76" s="3" t="s">
        <v>40</v>
      </c>
      <c r="E76" s="3">
        <v>1</v>
      </c>
      <c r="F76" s="9">
        <v>115000</v>
      </c>
      <c r="G76" s="9">
        <f t="shared" si="0"/>
        <v>115000</v>
      </c>
      <c r="H76" s="18">
        <f>SUMIF('Catatan Barang Masuk'!$B$11:$B$123,C76,'Catatan Barang Masuk'!$G$11:$G$123)/SUMIF('Catatan Barang Masuk'!$B$11:$B$123,C76,'Catatan Barang Masuk'!$E$11:$E$123)</f>
        <v>67300</v>
      </c>
      <c r="I76" s="9">
        <f t="shared" si="1"/>
        <v>47700</v>
      </c>
    </row>
    <row r="77" spans="1:9" ht="12.75" x14ac:dyDescent="0.2">
      <c r="A77" s="3" t="s">
        <v>413</v>
      </c>
      <c r="B77" s="24">
        <v>43072.059537037036</v>
      </c>
      <c r="C77" s="3" t="s">
        <v>71</v>
      </c>
      <c r="D77" s="3" t="s">
        <v>72</v>
      </c>
      <c r="E77" s="3">
        <v>1</v>
      </c>
      <c r="F77" s="9">
        <v>120000</v>
      </c>
      <c r="G77" s="9">
        <f t="shared" si="0"/>
        <v>120000</v>
      </c>
      <c r="H77" s="18">
        <f>SUMIF('Catatan Barang Masuk'!$B$11:$B$123,C77,'Catatan Barang Masuk'!$G$11:$G$123)/SUMIF('Catatan Barang Masuk'!$B$11:$B$123,C77,'Catatan Barang Masuk'!$E$11:$E$123)</f>
        <v>78269.736842105267</v>
      </c>
      <c r="I77" s="9">
        <f t="shared" si="1"/>
        <v>41730.263157894733</v>
      </c>
    </row>
    <row r="78" spans="1:9" ht="12.75" x14ac:dyDescent="0.2">
      <c r="A78" s="3" t="s">
        <v>414</v>
      </c>
      <c r="B78" s="24">
        <v>43072.069953703707</v>
      </c>
      <c r="C78" s="3" t="s">
        <v>33</v>
      </c>
      <c r="D78" s="3" t="s">
        <v>34</v>
      </c>
      <c r="E78" s="3">
        <v>1</v>
      </c>
      <c r="F78" s="9">
        <v>115000</v>
      </c>
      <c r="G78" s="9">
        <f t="shared" si="0"/>
        <v>115000</v>
      </c>
      <c r="H78" s="18">
        <f>SUMIF('Catatan Barang Masuk'!$B$11:$B$123,C78,'Catatan Barang Masuk'!$G$11:$G$123)/SUMIF('Catatan Barang Masuk'!$B$11:$B$123,C78,'Catatan Barang Masuk'!$E$11:$E$123)</f>
        <v>69046.263345195723</v>
      </c>
      <c r="I78" s="9">
        <f t="shared" si="1"/>
        <v>45953.736654804277</v>
      </c>
    </row>
    <row r="79" spans="1:9" ht="12.75" x14ac:dyDescent="0.2">
      <c r="A79" s="3" t="s">
        <v>415</v>
      </c>
      <c r="B79" s="24">
        <v>43072.120740740742</v>
      </c>
      <c r="C79" s="3" t="s">
        <v>51</v>
      </c>
      <c r="D79" s="3" t="s">
        <v>52</v>
      </c>
      <c r="E79" s="3">
        <v>1</v>
      </c>
      <c r="F79" s="9">
        <v>115000</v>
      </c>
      <c r="G79" s="9">
        <f t="shared" si="0"/>
        <v>115000</v>
      </c>
      <c r="H79" s="18">
        <f>SUMIF('Catatan Barang Masuk'!$B$11:$B$123,C79,'Catatan Barang Masuk'!$G$11:$G$123)/SUMIF('Catatan Barang Masuk'!$B$11:$B$123,C79,'Catatan Barang Masuk'!$E$11:$E$123)</f>
        <v>73266.666666666672</v>
      </c>
      <c r="I79" s="9">
        <f t="shared" si="1"/>
        <v>41733.333333333328</v>
      </c>
    </row>
    <row r="80" spans="1:9" ht="12.75" x14ac:dyDescent="0.2">
      <c r="A80" s="3" t="s">
        <v>367</v>
      </c>
      <c r="B80" s="24" t="s">
        <v>367</v>
      </c>
      <c r="C80" s="3" t="s">
        <v>63</v>
      </c>
      <c r="D80" s="3" t="s">
        <v>64</v>
      </c>
      <c r="E80" s="3">
        <v>1</v>
      </c>
      <c r="F80" s="9">
        <v>125000</v>
      </c>
      <c r="G80" s="9">
        <f t="shared" si="0"/>
        <v>125000</v>
      </c>
      <c r="H80" s="18">
        <f>SUMIF('Catatan Barang Masuk'!$B$11:$B$123,C80,'Catatan Barang Masuk'!$G$11:$G$123)/SUMIF('Catatan Barang Masuk'!$B$11:$B$123,C80,'Catatan Barang Masuk'!$E$11:$E$123)</f>
        <v>66955.645161290318</v>
      </c>
      <c r="I80" s="9">
        <f t="shared" si="1"/>
        <v>58044.354838709682</v>
      </c>
    </row>
    <row r="81" spans="1:9" ht="12.75" x14ac:dyDescent="0.2">
      <c r="A81" s="3" t="s">
        <v>416</v>
      </c>
      <c r="B81" s="24">
        <v>43072.121874999997</v>
      </c>
      <c r="C81" s="3" t="s">
        <v>69</v>
      </c>
      <c r="D81" s="3" t="s">
        <v>70</v>
      </c>
      <c r="E81" s="3">
        <v>1</v>
      </c>
      <c r="F81" s="9">
        <v>115000</v>
      </c>
      <c r="G81" s="9">
        <f t="shared" si="0"/>
        <v>115000</v>
      </c>
      <c r="H81" s="18">
        <f>SUMIF('Catatan Barang Masuk'!$B$11:$B$123,C81,'Catatan Barang Masuk'!$G$11:$G$123)/SUMIF('Catatan Barang Masuk'!$B$11:$B$123,C81,'Catatan Barang Masuk'!$E$11:$E$123)</f>
        <v>70702.89855072464</v>
      </c>
      <c r="I81" s="9">
        <f t="shared" si="1"/>
        <v>44297.10144927536</v>
      </c>
    </row>
    <row r="82" spans="1:9" ht="12.75" x14ac:dyDescent="0.2">
      <c r="A82" s="3" t="s">
        <v>417</v>
      </c>
      <c r="B82" s="24">
        <v>43072.122337962966</v>
      </c>
      <c r="C82" s="3" t="s">
        <v>73</v>
      </c>
      <c r="D82" s="3" t="s">
        <v>74</v>
      </c>
      <c r="E82" s="3">
        <v>1</v>
      </c>
      <c r="F82" s="9">
        <v>130000</v>
      </c>
      <c r="G82" s="9">
        <f t="shared" si="0"/>
        <v>130000</v>
      </c>
      <c r="H82" s="18">
        <f>SUMIF('Catatan Barang Masuk'!$B$11:$B$123,C82,'Catatan Barang Masuk'!$G$11:$G$123)/SUMIF('Catatan Barang Masuk'!$B$11:$B$123,C82,'Catatan Barang Masuk'!$E$11:$E$123)</f>
        <v>70071.895424836606</v>
      </c>
      <c r="I82" s="9">
        <f t="shared" si="1"/>
        <v>59928.104575163394</v>
      </c>
    </row>
    <row r="83" spans="1:9" ht="12.75" x14ac:dyDescent="0.2">
      <c r="A83" s="3" t="s">
        <v>418</v>
      </c>
      <c r="B83" s="24">
        <v>43072.122824074075</v>
      </c>
      <c r="C83" s="3" t="s">
        <v>67</v>
      </c>
      <c r="D83" s="3" t="s">
        <v>68</v>
      </c>
      <c r="E83" s="3">
        <v>1</v>
      </c>
      <c r="F83" s="9">
        <v>120000</v>
      </c>
      <c r="G83" s="9">
        <f t="shared" si="0"/>
        <v>120000</v>
      </c>
      <c r="H83" s="18">
        <f>SUMIF('Catatan Barang Masuk'!$B$11:$B$123,C83,'Catatan Barang Masuk'!$G$11:$G$123)/SUMIF('Catatan Barang Masuk'!$B$11:$B$123,C83,'Catatan Barang Masuk'!$E$11:$E$123)</f>
        <v>72263.15789473684</v>
      </c>
      <c r="I83" s="9">
        <f t="shared" si="1"/>
        <v>47736.84210526316</v>
      </c>
    </row>
    <row r="84" spans="1:9" ht="12.75" x14ac:dyDescent="0.2">
      <c r="A84" s="3" t="s">
        <v>367</v>
      </c>
      <c r="B84" s="24" t="s">
        <v>367</v>
      </c>
      <c r="C84" s="3" t="s">
        <v>53</v>
      </c>
      <c r="D84" s="3" t="s">
        <v>54</v>
      </c>
      <c r="E84" s="3">
        <v>1</v>
      </c>
      <c r="F84" s="9">
        <v>110000</v>
      </c>
      <c r="G84" s="9">
        <f t="shared" si="0"/>
        <v>110000</v>
      </c>
      <c r="H84" s="18">
        <f>SUMIF('Catatan Barang Masuk'!$B$11:$B$123,C84,'Catatan Barang Masuk'!$G$11:$G$123)/SUMIF('Catatan Barang Masuk'!$B$11:$B$123,C84,'Catatan Barang Masuk'!$E$11:$E$123)</f>
        <v>62209.424083769634</v>
      </c>
      <c r="I84" s="9">
        <f t="shared" si="1"/>
        <v>47790.575916230366</v>
      </c>
    </row>
    <row r="85" spans="1:9" ht="12.75" x14ac:dyDescent="0.2">
      <c r="A85" s="3" t="s">
        <v>419</v>
      </c>
      <c r="B85" s="24">
        <v>43072.181840277779</v>
      </c>
      <c r="C85" s="3" t="s">
        <v>12</v>
      </c>
      <c r="D85" s="3" t="s">
        <v>18</v>
      </c>
      <c r="E85" s="3">
        <v>1</v>
      </c>
      <c r="F85" s="9">
        <v>125000</v>
      </c>
      <c r="G85" s="9">
        <f t="shared" si="0"/>
        <v>125000</v>
      </c>
      <c r="H85" s="18">
        <f>SUMIF('Catatan Barang Masuk'!$B$11:$B$123,C85,'Catatan Barang Masuk'!$G$11:$G$123)/SUMIF('Catatan Barang Masuk'!$B$11:$B$123,C85,'Catatan Barang Masuk'!$E$11:$E$123)</f>
        <v>66870.129870129866</v>
      </c>
      <c r="I85" s="9">
        <f t="shared" si="1"/>
        <v>58129.870129870134</v>
      </c>
    </row>
    <row r="86" spans="1:9" ht="12.75" x14ac:dyDescent="0.2">
      <c r="A86" s="3" t="s">
        <v>420</v>
      </c>
      <c r="B86" s="24">
        <v>43072.201967592591</v>
      </c>
      <c r="C86" s="3" t="s">
        <v>43</v>
      </c>
      <c r="D86" s="3" t="s">
        <v>44</v>
      </c>
      <c r="E86" s="3">
        <v>1</v>
      </c>
      <c r="F86" s="9">
        <v>125000</v>
      </c>
      <c r="G86" s="9">
        <f t="shared" si="0"/>
        <v>125000</v>
      </c>
      <c r="H86" s="18">
        <f>SUMIF('Catatan Barang Masuk'!$B$11:$B$123,C86,'Catatan Barang Masuk'!$G$11:$G$123)/SUMIF('Catatan Barang Masuk'!$B$11:$B$123,C86,'Catatan Barang Masuk'!$E$11:$E$123)</f>
        <v>72543.726235741444</v>
      </c>
      <c r="I86" s="9">
        <f t="shared" si="1"/>
        <v>52456.273764258556</v>
      </c>
    </row>
    <row r="87" spans="1:9" ht="12.75" x14ac:dyDescent="0.2">
      <c r="A87" s="3" t="s">
        <v>421</v>
      </c>
      <c r="B87" s="24">
        <v>43072.21056712963</v>
      </c>
      <c r="C87" s="3" t="s">
        <v>73</v>
      </c>
      <c r="D87" s="3" t="s">
        <v>74</v>
      </c>
      <c r="E87" s="3">
        <v>1</v>
      </c>
      <c r="F87" s="9">
        <v>130000</v>
      </c>
      <c r="G87" s="9">
        <f t="shared" si="0"/>
        <v>130000</v>
      </c>
      <c r="H87" s="18">
        <f>SUMIF('Catatan Barang Masuk'!$B$11:$B$123,C87,'Catatan Barang Masuk'!$G$11:$G$123)/SUMIF('Catatan Barang Masuk'!$B$11:$B$123,C87,'Catatan Barang Masuk'!$E$11:$E$123)</f>
        <v>70071.895424836606</v>
      </c>
      <c r="I87" s="9">
        <f t="shared" si="1"/>
        <v>59928.104575163394</v>
      </c>
    </row>
    <row r="88" spans="1:9" ht="12.75" x14ac:dyDescent="0.2">
      <c r="A88" s="3" t="s">
        <v>367</v>
      </c>
      <c r="B88" s="24" t="s">
        <v>367</v>
      </c>
      <c r="C88" s="3" t="s">
        <v>53</v>
      </c>
      <c r="D88" s="3" t="s">
        <v>54</v>
      </c>
      <c r="E88" s="3">
        <v>1</v>
      </c>
      <c r="F88" s="9">
        <v>130000</v>
      </c>
      <c r="G88" s="9">
        <f t="shared" si="0"/>
        <v>130000</v>
      </c>
      <c r="H88" s="18">
        <f>SUMIF('Catatan Barang Masuk'!$B$11:$B$123,C88,'Catatan Barang Masuk'!$G$11:$G$123)/SUMIF('Catatan Barang Masuk'!$B$11:$B$123,C88,'Catatan Barang Masuk'!$E$11:$E$123)</f>
        <v>62209.424083769634</v>
      </c>
      <c r="I88" s="9">
        <f t="shared" si="1"/>
        <v>67790.575916230358</v>
      </c>
    </row>
    <row r="89" spans="1:9" ht="12.75" x14ac:dyDescent="0.2">
      <c r="A89" s="3" t="s">
        <v>422</v>
      </c>
      <c r="B89" s="24">
        <v>43072.260162037041</v>
      </c>
      <c r="C89" s="3" t="s">
        <v>25</v>
      </c>
      <c r="D89" s="3" t="s">
        <v>26</v>
      </c>
      <c r="E89" s="3">
        <v>1</v>
      </c>
      <c r="F89" s="9">
        <v>125000</v>
      </c>
      <c r="G89" s="9">
        <f t="shared" si="0"/>
        <v>125000</v>
      </c>
      <c r="H89" s="18">
        <f>SUMIF('Catatan Barang Masuk'!$B$11:$B$123,C89,'Catatan Barang Masuk'!$G$11:$G$123)/SUMIF('Catatan Barang Masuk'!$B$11:$B$123,C89,'Catatan Barang Masuk'!$E$11:$E$123)</f>
        <v>71780.575539568352</v>
      </c>
      <c r="I89" s="9">
        <f t="shared" si="1"/>
        <v>53219.424460431648</v>
      </c>
    </row>
    <row r="90" spans="1:9" ht="12.75" x14ac:dyDescent="0.2">
      <c r="A90" s="3" t="s">
        <v>423</v>
      </c>
      <c r="B90" s="24">
        <v>43072.263831018521</v>
      </c>
      <c r="C90" s="3" t="s">
        <v>53</v>
      </c>
      <c r="D90" s="3" t="s">
        <v>54</v>
      </c>
      <c r="E90" s="3">
        <v>1</v>
      </c>
      <c r="F90" s="9">
        <v>125000</v>
      </c>
      <c r="G90" s="9">
        <f t="shared" si="0"/>
        <v>125000</v>
      </c>
      <c r="H90" s="18">
        <f>SUMIF('Catatan Barang Masuk'!$B$11:$B$123,C90,'Catatan Barang Masuk'!$G$11:$G$123)/SUMIF('Catatan Barang Masuk'!$B$11:$B$123,C90,'Catatan Barang Masuk'!$E$11:$E$123)</f>
        <v>62209.424083769634</v>
      </c>
      <c r="I90" s="9">
        <f t="shared" si="1"/>
        <v>62790.575916230366</v>
      </c>
    </row>
    <row r="91" spans="1:9" ht="12.75" x14ac:dyDescent="0.2">
      <c r="A91" s="3" t="s">
        <v>424</v>
      </c>
      <c r="B91" s="24">
        <v>43072.270474537036</v>
      </c>
      <c r="C91" s="3" t="s">
        <v>19</v>
      </c>
      <c r="D91" s="3" t="s">
        <v>20</v>
      </c>
      <c r="E91" s="3">
        <v>1</v>
      </c>
      <c r="F91" s="9">
        <v>125000</v>
      </c>
      <c r="G91" s="9">
        <f t="shared" si="0"/>
        <v>125000</v>
      </c>
      <c r="H91" s="18">
        <f>SUMIF('Catatan Barang Masuk'!$B$11:$B$123,C91,'Catatan Barang Masuk'!$G$11:$G$123)/SUMIF('Catatan Barang Masuk'!$B$11:$B$123,C91,'Catatan Barang Masuk'!$E$11:$E$123)</f>
        <v>67365.269461077842</v>
      </c>
      <c r="I91" s="9">
        <f t="shared" si="1"/>
        <v>57634.730538922158</v>
      </c>
    </row>
    <row r="92" spans="1:9" ht="12.75" x14ac:dyDescent="0.2">
      <c r="A92" s="3" t="s">
        <v>425</v>
      </c>
      <c r="B92" s="24">
        <v>43072.291203703702</v>
      </c>
      <c r="C92" s="3" t="s">
        <v>67</v>
      </c>
      <c r="D92" s="3" t="s">
        <v>68</v>
      </c>
      <c r="E92" s="3">
        <v>1</v>
      </c>
      <c r="F92" s="9">
        <v>130000</v>
      </c>
      <c r="G92" s="9">
        <f t="shared" si="0"/>
        <v>130000</v>
      </c>
      <c r="H92" s="18">
        <f>SUMIF('Catatan Barang Masuk'!$B$11:$B$123,C92,'Catatan Barang Masuk'!$G$11:$G$123)/SUMIF('Catatan Barang Masuk'!$B$11:$B$123,C92,'Catatan Barang Masuk'!$E$11:$E$123)</f>
        <v>72263.15789473684</v>
      </c>
      <c r="I92" s="9">
        <f t="shared" si="1"/>
        <v>57736.84210526316</v>
      </c>
    </row>
    <row r="93" spans="1:9" ht="12.75" x14ac:dyDescent="0.2">
      <c r="A93" s="3" t="s">
        <v>426</v>
      </c>
      <c r="B93" s="24">
        <v>43072.302719907406</v>
      </c>
      <c r="C93" s="3" t="s">
        <v>61</v>
      </c>
      <c r="D93" s="3" t="s">
        <v>62</v>
      </c>
      <c r="E93" s="3">
        <v>1</v>
      </c>
      <c r="F93" s="9">
        <v>125000</v>
      </c>
      <c r="G93" s="9">
        <f t="shared" si="0"/>
        <v>125000</v>
      </c>
      <c r="H93" s="18">
        <f>SUMIF('Catatan Barang Masuk'!$B$11:$B$123,C93,'Catatan Barang Masuk'!$G$11:$G$123)/SUMIF('Catatan Barang Masuk'!$B$11:$B$123,C93,'Catatan Barang Masuk'!$E$11:$E$123)</f>
        <v>68454.225352112669</v>
      </c>
      <c r="I93" s="9">
        <f t="shared" si="1"/>
        <v>56545.774647887331</v>
      </c>
    </row>
    <row r="94" spans="1:9" ht="12.75" x14ac:dyDescent="0.2">
      <c r="A94" s="3" t="s">
        <v>427</v>
      </c>
      <c r="B94" s="24">
        <v>43072.379374999997</v>
      </c>
      <c r="C94" s="3" t="s">
        <v>12</v>
      </c>
      <c r="D94" s="3" t="s">
        <v>18</v>
      </c>
      <c r="E94" s="3">
        <v>1</v>
      </c>
      <c r="F94" s="9">
        <v>120000</v>
      </c>
      <c r="G94" s="9">
        <f t="shared" si="0"/>
        <v>120000</v>
      </c>
      <c r="H94" s="18">
        <f>SUMIF('Catatan Barang Masuk'!$B$11:$B$123,C94,'Catatan Barang Masuk'!$G$11:$G$123)/SUMIF('Catatan Barang Masuk'!$B$11:$B$123,C94,'Catatan Barang Masuk'!$E$11:$E$123)</f>
        <v>66870.129870129866</v>
      </c>
      <c r="I94" s="9">
        <f t="shared" si="1"/>
        <v>53129.870129870134</v>
      </c>
    </row>
    <row r="95" spans="1:9" ht="12.75" x14ac:dyDescent="0.2">
      <c r="A95" s="3" t="s">
        <v>428</v>
      </c>
      <c r="B95" s="24">
        <v>43072.398368055554</v>
      </c>
      <c r="C95" s="3" t="s">
        <v>47</v>
      </c>
      <c r="D95" s="3" t="s">
        <v>48</v>
      </c>
      <c r="E95" s="3">
        <v>1</v>
      </c>
      <c r="F95" s="9">
        <v>115000</v>
      </c>
      <c r="G95" s="9">
        <f t="shared" si="0"/>
        <v>115000</v>
      </c>
      <c r="H95" s="18">
        <f>SUMIF('Catatan Barang Masuk'!$B$11:$B$123,C95,'Catatan Barang Masuk'!$G$11:$G$123)/SUMIF('Catatan Barang Masuk'!$B$11:$B$123,C95,'Catatan Barang Masuk'!$E$11:$E$123)</f>
        <v>63650.602409638552</v>
      </c>
      <c r="I95" s="9">
        <f t="shared" si="1"/>
        <v>51349.397590361448</v>
      </c>
    </row>
    <row r="96" spans="1:9" ht="12.75" x14ac:dyDescent="0.2">
      <c r="A96" s="3" t="s">
        <v>367</v>
      </c>
      <c r="B96" s="24" t="s">
        <v>367</v>
      </c>
      <c r="C96" s="3" t="s">
        <v>35</v>
      </c>
      <c r="D96" s="3" t="s">
        <v>36</v>
      </c>
      <c r="E96" s="3">
        <v>1</v>
      </c>
      <c r="F96" s="9">
        <v>130000</v>
      </c>
      <c r="G96" s="9">
        <f t="shared" si="0"/>
        <v>130000</v>
      </c>
      <c r="H96" s="18">
        <f>SUMIF('Catatan Barang Masuk'!$B$11:$B$123,C96,'Catatan Barang Masuk'!$G$11:$G$123)/SUMIF('Catatan Barang Masuk'!$B$11:$B$123,C96,'Catatan Barang Masuk'!$E$11:$E$123)</f>
        <v>67666.666666666672</v>
      </c>
      <c r="I96" s="9">
        <f t="shared" si="1"/>
        <v>62333.333333333328</v>
      </c>
    </row>
    <row r="97" spans="1:9" ht="12.75" x14ac:dyDescent="0.2">
      <c r="A97" s="3" t="s">
        <v>429</v>
      </c>
      <c r="B97" s="24">
        <v>43072.418194444443</v>
      </c>
      <c r="C97" s="3" t="s">
        <v>69</v>
      </c>
      <c r="D97" s="3" t="s">
        <v>70</v>
      </c>
      <c r="E97" s="3">
        <v>1</v>
      </c>
      <c r="F97" s="9">
        <v>125000</v>
      </c>
      <c r="G97" s="9">
        <f t="shared" si="0"/>
        <v>125000</v>
      </c>
      <c r="H97" s="18">
        <f>SUMIF('Catatan Barang Masuk'!$B$11:$B$123,C97,'Catatan Barang Masuk'!$G$11:$G$123)/SUMIF('Catatan Barang Masuk'!$B$11:$B$123,C97,'Catatan Barang Masuk'!$E$11:$E$123)</f>
        <v>70702.89855072464</v>
      </c>
      <c r="I97" s="9">
        <f t="shared" si="1"/>
        <v>54297.10144927536</v>
      </c>
    </row>
    <row r="98" spans="1:9" ht="12.75" x14ac:dyDescent="0.2">
      <c r="A98" s="3" t="s">
        <v>367</v>
      </c>
      <c r="B98" s="24" t="s">
        <v>367</v>
      </c>
      <c r="C98" s="3" t="s">
        <v>49</v>
      </c>
      <c r="D98" s="3" t="s">
        <v>50</v>
      </c>
      <c r="E98" s="3">
        <v>1</v>
      </c>
      <c r="F98" s="9">
        <v>120000</v>
      </c>
      <c r="G98" s="9">
        <f t="shared" si="0"/>
        <v>120000</v>
      </c>
      <c r="H98" s="18">
        <f>SUMIF('Catatan Barang Masuk'!$B$11:$B$123,C98,'Catatan Barang Masuk'!$G$11:$G$123)/SUMIF('Catatan Barang Masuk'!$B$11:$B$123,C98,'Catatan Barang Masuk'!$E$11:$E$123)</f>
        <v>67500</v>
      </c>
      <c r="I98" s="9">
        <f t="shared" si="1"/>
        <v>52500</v>
      </c>
    </row>
    <row r="99" spans="1:9" ht="12.75" x14ac:dyDescent="0.2">
      <c r="A99" s="3" t="s">
        <v>430</v>
      </c>
      <c r="B99" s="24">
        <v>43072.448206018518</v>
      </c>
      <c r="C99" s="3" t="s">
        <v>67</v>
      </c>
      <c r="D99" s="3" t="s">
        <v>68</v>
      </c>
      <c r="E99" s="3">
        <v>1</v>
      </c>
      <c r="F99" s="9">
        <v>130000</v>
      </c>
      <c r="G99" s="9">
        <f t="shared" si="0"/>
        <v>130000</v>
      </c>
      <c r="H99" s="18">
        <f>SUMIF('Catatan Barang Masuk'!$B$11:$B$123,C99,'Catatan Barang Masuk'!$G$11:$G$123)/SUMIF('Catatan Barang Masuk'!$B$11:$B$123,C99,'Catatan Barang Masuk'!$E$11:$E$123)</f>
        <v>72263.15789473684</v>
      </c>
      <c r="I99" s="9">
        <f t="shared" si="1"/>
        <v>57736.84210526316</v>
      </c>
    </row>
    <row r="100" spans="1:9" ht="12.75" x14ac:dyDescent="0.2">
      <c r="A100" s="3" t="s">
        <v>431</v>
      </c>
      <c r="B100" s="24">
        <v>43072.460995370369</v>
      </c>
      <c r="C100" s="3" t="s">
        <v>19</v>
      </c>
      <c r="D100" s="3" t="s">
        <v>20</v>
      </c>
      <c r="E100" s="3">
        <v>1</v>
      </c>
      <c r="F100" s="9">
        <v>110000</v>
      </c>
      <c r="G100" s="9">
        <f t="shared" si="0"/>
        <v>110000</v>
      </c>
      <c r="H100" s="18">
        <f>SUMIF('Catatan Barang Masuk'!$B$11:$B$123,C100,'Catatan Barang Masuk'!$G$11:$G$123)/SUMIF('Catatan Barang Masuk'!$B$11:$B$123,C100,'Catatan Barang Masuk'!$E$11:$E$123)</f>
        <v>67365.269461077842</v>
      </c>
      <c r="I100" s="9">
        <f t="shared" si="1"/>
        <v>42634.730538922158</v>
      </c>
    </row>
    <row r="101" spans="1:9" ht="12.75" x14ac:dyDescent="0.2">
      <c r="A101" s="3" t="s">
        <v>432</v>
      </c>
      <c r="B101" s="24">
        <v>43072.463634259257</v>
      </c>
      <c r="C101" s="3" t="s">
        <v>41</v>
      </c>
      <c r="D101" s="3" t="s">
        <v>42</v>
      </c>
      <c r="E101" s="3">
        <v>1</v>
      </c>
      <c r="F101" s="9">
        <v>110000</v>
      </c>
      <c r="G101" s="9">
        <f t="shared" si="0"/>
        <v>110000</v>
      </c>
      <c r="H101" s="18">
        <f>SUMIF('Catatan Barang Masuk'!$B$11:$B$123,C101,'Catatan Barang Masuk'!$G$11:$G$123)/SUMIF('Catatan Barang Masuk'!$B$11:$B$123,C101,'Catatan Barang Masuk'!$E$11:$E$123)</f>
        <v>71880</v>
      </c>
      <c r="I101" s="9">
        <f t="shared" si="1"/>
        <v>38120</v>
      </c>
    </row>
    <row r="102" spans="1:9" ht="12.75" x14ac:dyDescent="0.2">
      <c r="A102" s="3" t="s">
        <v>367</v>
      </c>
      <c r="B102" s="24" t="s">
        <v>367</v>
      </c>
      <c r="C102" s="3" t="s">
        <v>39</v>
      </c>
      <c r="D102" s="3" t="s">
        <v>40</v>
      </c>
      <c r="E102" s="3">
        <v>4</v>
      </c>
      <c r="F102" s="9">
        <v>120000</v>
      </c>
      <c r="G102" s="9">
        <f t="shared" si="0"/>
        <v>480000</v>
      </c>
      <c r="H102" s="18">
        <f>SUMIF('Catatan Barang Masuk'!$B$11:$B$123,C102,'Catatan Barang Masuk'!$G$11:$G$123)/SUMIF('Catatan Barang Masuk'!$B$11:$B$123,C102,'Catatan Barang Masuk'!$E$11:$E$123)</f>
        <v>67300</v>
      </c>
      <c r="I102" s="9">
        <f t="shared" si="1"/>
        <v>210800</v>
      </c>
    </row>
    <row r="103" spans="1:9" ht="12.75" x14ac:dyDescent="0.2">
      <c r="A103" s="3" t="s">
        <v>367</v>
      </c>
      <c r="B103" s="24" t="s">
        <v>367</v>
      </c>
      <c r="C103" s="3" t="s">
        <v>53</v>
      </c>
      <c r="D103" s="3" t="s">
        <v>54</v>
      </c>
      <c r="E103" s="3">
        <v>1</v>
      </c>
      <c r="F103" s="9">
        <v>130000</v>
      </c>
      <c r="G103" s="9">
        <f t="shared" si="0"/>
        <v>130000</v>
      </c>
      <c r="H103" s="18">
        <f>SUMIF('Catatan Barang Masuk'!$B$11:$B$123,C103,'Catatan Barang Masuk'!$G$11:$G$123)/SUMIF('Catatan Barang Masuk'!$B$11:$B$123,C103,'Catatan Barang Masuk'!$E$11:$E$123)</f>
        <v>62209.424083769634</v>
      </c>
      <c r="I103" s="9">
        <f t="shared" si="1"/>
        <v>67790.575916230358</v>
      </c>
    </row>
    <row r="104" spans="1:9" ht="12.75" x14ac:dyDescent="0.2">
      <c r="A104" s="3" t="s">
        <v>433</v>
      </c>
      <c r="B104" s="24">
        <v>43072.571203703701</v>
      </c>
      <c r="C104" s="3" t="s">
        <v>59</v>
      </c>
      <c r="D104" s="3" t="s">
        <v>60</v>
      </c>
      <c r="E104" s="3">
        <v>1</v>
      </c>
      <c r="F104" s="9">
        <v>115000</v>
      </c>
      <c r="G104" s="9">
        <f t="shared" si="0"/>
        <v>115000</v>
      </c>
      <c r="H104" s="18">
        <f>SUMIF('Catatan Barang Masuk'!$B$11:$B$123,C104,'Catatan Barang Masuk'!$G$11:$G$123)/SUMIF('Catatan Barang Masuk'!$B$11:$B$123,C104,'Catatan Barang Masuk'!$E$11:$E$123)</f>
        <v>64728.571428571428</v>
      </c>
      <c r="I104" s="9">
        <f t="shared" si="1"/>
        <v>50271.428571428572</v>
      </c>
    </row>
    <row r="105" spans="1:9" ht="12.75" x14ac:dyDescent="0.2">
      <c r="A105" s="3" t="s">
        <v>434</v>
      </c>
      <c r="B105" s="24">
        <v>43072.626076388886</v>
      </c>
      <c r="C105" s="3" t="s">
        <v>53</v>
      </c>
      <c r="D105" s="3" t="s">
        <v>54</v>
      </c>
      <c r="E105" s="3">
        <v>1</v>
      </c>
      <c r="F105" s="9">
        <v>120000</v>
      </c>
      <c r="G105" s="9">
        <f t="shared" si="0"/>
        <v>120000</v>
      </c>
      <c r="H105" s="18">
        <f>SUMIF('Catatan Barang Masuk'!$B$11:$B$123,C105,'Catatan Barang Masuk'!$G$11:$G$123)/SUMIF('Catatan Barang Masuk'!$B$11:$B$123,C105,'Catatan Barang Masuk'!$E$11:$E$123)</f>
        <v>62209.424083769634</v>
      </c>
      <c r="I105" s="9">
        <f t="shared" si="1"/>
        <v>57790.575916230366</v>
      </c>
    </row>
    <row r="106" spans="1:9" ht="12.75" x14ac:dyDescent="0.2">
      <c r="A106" s="3" t="s">
        <v>367</v>
      </c>
      <c r="B106" s="24" t="s">
        <v>367</v>
      </c>
      <c r="C106" s="3" t="s">
        <v>69</v>
      </c>
      <c r="D106" s="3" t="s">
        <v>70</v>
      </c>
      <c r="E106" s="3">
        <v>1</v>
      </c>
      <c r="F106" s="9">
        <v>120000</v>
      </c>
      <c r="G106" s="9">
        <f t="shared" si="0"/>
        <v>120000</v>
      </c>
      <c r="H106" s="18">
        <f>SUMIF('Catatan Barang Masuk'!$B$11:$B$123,C106,'Catatan Barang Masuk'!$G$11:$G$123)/SUMIF('Catatan Barang Masuk'!$B$11:$B$123,C106,'Catatan Barang Masuk'!$E$11:$E$123)</f>
        <v>70702.89855072464</v>
      </c>
      <c r="I106" s="9">
        <f t="shared" si="1"/>
        <v>49297.10144927536</v>
      </c>
    </row>
    <row r="107" spans="1:9" ht="12.75" x14ac:dyDescent="0.2">
      <c r="A107" s="3" t="s">
        <v>435</v>
      </c>
      <c r="B107" s="24">
        <v>43072.676516203705</v>
      </c>
      <c r="C107" s="3" t="s">
        <v>27</v>
      </c>
      <c r="D107" s="3" t="s">
        <v>28</v>
      </c>
      <c r="E107" s="3">
        <v>1</v>
      </c>
      <c r="F107" s="9">
        <v>115000</v>
      </c>
      <c r="G107" s="9">
        <f t="shared" si="0"/>
        <v>115000</v>
      </c>
      <c r="H107" s="18">
        <f>SUMIF('Catatan Barang Masuk'!$B$11:$B$123,C107,'Catatan Barang Masuk'!$G$11:$G$123)/SUMIF('Catatan Barang Masuk'!$B$11:$B$123,C107,'Catatan Barang Masuk'!$E$11:$E$123)</f>
        <v>62320.346320346318</v>
      </c>
      <c r="I107" s="9">
        <f t="shared" si="1"/>
        <v>52679.653679653682</v>
      </c>
    </row>
    <row r="108" spans="1:9" ht="12.75" x14ac:dyDescent="0.2">
      <c r="A108" s="3" t="s">
        <v>436</v>
      </c>
      <c r="B108" s="24">
        <v>43072.732094907406</v>
      </c>
      <c r="C108" s="3" t="s">
        <v>69</v>
      </c>
      <c r="D108" s="3" t="s">
        <v>70</v>
      </c>
      <c r="E108" s="3">
        <v>1</v>
      </c>
      <c r="F108" s="9">
        <v>130000</v>
      </c>
      <c r="G108" s="9">
        <f t="shared" si="0"/>
        <v>130000</v>
      </c>
      <c r="H108" s="18">
        <f>SUMIF('Catatan Barang Masuk'!$B$11:$B$123,C108,'Catatan Barang Masuk'!$G$11:$G$123)/SUMIF('Catatan Barang Masuk'!$B$11:$B$123,C108,'Catatan Barang Masuk'!$E$11:$E$123)</f>
        <v>70702.89855072464</v>
      </c>
      <c r="I108" s="9">
        <f t="shared" si="1"/>
        <v>59297.10144927536</v>
      </c>
    </row>
    <row r="109" spans="1:9" ht="12.75" x14ac:dyDescent="0.2">
      <c r="A109" s="3" t="s">
        <v>367</v>
      </c>
      <c r="B109" s="24" t="s">
        <v>367</v>
      </c>
      <c r="C109" s="3" t="s">
        <v>51</v>
      </c>
      <c r="D109" s="3" t="s">
        <v>52</v>
      </c>
      <c r="E109" s="3">
        <v>1</v>
      </c>
      <c r="F109" s="9">
        <v>115000</v>
      </c>
      <c r="G109" s="9">
        <f t="shared" si="0"/>
        <v>115000</v>
      </c>
      <c r="H109" s="18">
        <f>SUMIF('Catatan Barang Masuk'!$B$11:$B$123,C109,'Catatan Barang Masuk'!$G$11:$G$123)/SUMIF('Catatan Barang Masuk'!$B$11:$B$123,C109,'Catatan Barang Masuk'!$E$11:$E$123)</f>
        <v>73266.666666666672</v>
      </c>
      <c r="I109" s="9">
        <f t="shared" si="1"/>
        <v>41733.333333333328</v>
      </c>
    </row>
    <row r="110" spans="1:9" ht="12.75" x14ac:dyDescent="0.2">
      <c r="A110" s="3" t="s">
        <v>437</v>
      </c>
      <c r="B110" s="24">
        <v>43073.02616898148</v>
      </c>
      <c r="C110" s="3" t="s">
        <v>35</v>
      </c>
      <c r="D110" s="3" t="s">
        <v>36</v>
      </c>
      <c r="E110" s="3">
        <v>1</v>
      </c>
      <c r="F110" s="9">
        <v>120000</v>
      </c>
      <c r="G110" s="9">
        <f t="shared" si="0"/>
        <v>120000</v>
      </c>
      <c r="H110" s="18">
        <f>SUMIF('Catatan Barang Masuk'!$B$11:$B$123,C110,'Catatan Barang Masuk'!$G$11:$G$123)/SUMIF('Catatan Barang Masuk'!$B$11:$B$123,C110,'Catatan Barang Masuk'!$E$11:$E$123)</f>
        <v>67666.666666666672</v>
      </c>
      <c r="I110" s="9">
        <f t="shared" si="1"/>
        <v>52333.333333333328</v>
      </c>
    </row>
    <row r="111" spans="1:9" ht="12.75" x14ac:dyDescent="0.2">
      <c r="A111" s="3" t="s">
        <v>438</v>
      </c>
      <c r="B111" s="24">
        <v>43073.030706018515</v>
      </c>
      <c r="C111" s="3" t="s">
        <v>12</v>
      </c>
      <c r="D111" s="3" t="s">
        <v>18</v>
      </c>
      <c r="E111" s="3">
        <v>1</v>
      </c>
      <c r="F111" s="9">
        <v>120000</v>
      </c>
      <c r="G111" s="9">
        <f t="shared" si="0"/>
        <v>120000</v>
      </c>
      <c r="H111" s="18">
        <f>SUMIF('Catatan Barang Masuk'!$B$11:$B$123,C111,'Catatan Barang Masuk'!$G$11:$G$123)/SUMIF('Catatan Barang Masuk'!$B$11:$B$123,C111,'Catatan Barang Masuk'!$E$11:$E$123)</f>
        <v>66870.129870129866</v>
      </c>
      <c r="I111" s="9">
        <f t="shared" si="1"/>
        <v>53129.870129870134</v>
      </c>
    </row>
    <row r="112" spans="1:9" ht="12.75" x14ac:dyDescent="0.2">
      <c r="A112" s="3" t="s">
        <v>439</v>
      </c>
      <c r="B112" s="24">
        <v>43073.038287037038</v>
      </c>
      <c r="C112" s="3" t="s">
        <v>12</v>
      </c>
      <c r="D112" s="3" t="s">
        <v>18</v>
      </c>
      <c r="E112" s="3">
        <v>1</v>
      </c>
      <c r="F112" s="9">
        <v>125000</v>
      </c>
      <c r="G112" s="9">
        <f t="shared" si="0"/>
        <v>125000</v>
      </c>
      <c r="H112" s="18">
        <f>SUMIF('Catatan Barang Masuk'!$B$11:$B$123,C112,'Catatan Barang Masuk'!$G$11:$G$123)/SUMIF('Catatan Barang Masuk'!$B$11:$B$123,C112,'Catatan Barang Masuk'!$E$11:$E$123)</f>
        <v>66870.129870129866</v>
      </c>
      <c r="I112" s="9">
        <f t="shared" si="1"/>
        <v>58129.870129870134</v>
      </c>
    </row>
    <row r="113" spans="1:9" ht="12.75" x14ac:dyDescent="0.2">
      <c r="A113" s="3" t="s">
        <v>367</v>
      </c>
      <c r="B113" s="24" t="s">
        <v>367</v>
      </c>
      <c r="C113" s="3" t="s">
        <v>19</v>
      </c>
      <c r="D113" s="3" t="s">
        <v>20</v>
      </c>
      <c r="E113" s="3">
        <v>1</v>
      </c>
      <c r="F113" s="9">
        <v>110000</v>
      </c>
      <c r="G113" s="9">
        <f t="shared" si="0"/>
        <v>110000</v>
      </c>
      <c r="H113" s="18">
        <f>SUMIF('Catatan Barang Masuk'!$B$11:$B$123,C113,'Catatan Barang Masuk'!$G$11:$G$123)/SUMIF('Catatan Barang Masuk'!$B$11:$B$123,C113,'Catatan Barang Masuk'!$E$11:$E$123)</f>
        <v>67365.269461077842</v>
      </c>
      <c r="I113" s="9">
        <f t="shared" si="1"/>
        <v>42634.730538922158</v>
      </c>
    </row>
    <row r="114" spans="1:9" ht="12.75" x14ac:dyDescent="0.2">
      <c r="A114" s="3" t="s">
        <v>440</v>
      </c>
      <c r="B114" s="24">
        <v>43073.069988425923</v>
      </c>
      <c r="C114" s="3" t="s">
        <v>12</v>
      </c>
      <c r="D114" s="3" t="s">
        <v>18</v>
      </c>
      <c r="E114" s="3">
        <v>1</v>
      </c>
      <c r="F114" s="9">
        <v>120000</v>
      </c>
      <c r="G114" s="9">
        <f t="shared" si="0"/>
        <v>120000</v>
      </c>
      <c r="H114" s="18">
        <f>SUMIF('Catatan Barang Masuk'!$B$11:$B$123,C114,'Catatan Barang Masuk'!$G$11:$G$123)/SUMIF('Catatan Barang Masuk'!$B$11:$B$123,C114,'Catatan Barang Masuk'!$E$11:$E$123)</f>
        <v>66870.129870129866</v>
      </c>
      <c r="I114" s="9">
        <f t="shared" si="1"/>
        <v>53129.870129870134</v>
      </c>
    </row>
    <row r="115" spans="1:9" ht="12.75" x14ac:dyDescent="0.2">
      <c r="A115" s="3" t="s">
        <v>367</v>
      </c>
      <c r="B115" s="24" t="s">
        <v>367</v>
      </c>
      <c r="C115" s="3" t="s">
        <v>67</v>
      </c>
      <c r="D115" s="3" t="s">
        <v>68</v>
      </c>
      <c r="E115" s="3">
        <v>1</v>
      </c>
      <c r="F115" s="9">
        <v>110000</v>
      </c>
      <c r="G115" s="9">
        <f t="shared" si="0"/>
        <v>110000</v>
      </c>
      <c r="H115" s="18">
        <f>SUMIF('Catatan Barang Masuk'!$B$11:$B$123,C115,'Catatan Barang Masuk'!$G$11:$G$123)/SUMIF('Catatan Barang Masuk'!$B$11:$B$123,C115,'Catatan Barang Masuk'!$E$11:$E$123)</f>
        <v>72263.15789473684</v>
      </c>
      <c r="I115" s="9">
        <f t="shared" si="1"/>
        <v>37736.84210526316</v>
      </c>
    </row>
    <row r="116" spans="1:9" ht="12.75" x14ac:dyDescent="0.2">
      <c r="A116" s="3" t="s">
        <v>441</v>
      </c>
      <c r="B116" s="24">
        <v>43073.079189814816</v>
      </c>
      <c r="C116" s="3" t="s">
        <v>29</v>
      </c>
      <c r="D116" s="3" t="s">
        <v>30</v>
      </c>
      <c r="E116" s="3">
        <v>1</v>
      </c>
      <c r="F116" s="9">
        <v>120000</v>
      </c>
      <c r="G116" s="9">
        <f t="shared" si="0"/>
        <v>120000</v>
      </c>
      <c r="H116" s="18">
        <f>SUMIF('Catatan Barang Masuk'!$B$11:$B$123,C116,'Catatan Barang Masuk'!$G$11:$G$123)/SUMIF('Catatan Barang Masuk'!$B$11:$B$123,C116,'Catatan Barang Masuk'!$E$11:$E$123)</f>
        <v>67800.738007380074</v>
      </c>
      <c r="I116" s="9">
        <f t="shared" si="1"/>
        <v>52199.261992619926</v>
      </c>
    </row>
    <row r="117" spans="1:9" ht="12.75" x14ac:dyDescent="0.2">
      <c r="A117" s="3" t="s">
        <v>442</v>
      </c>
      <c r="B117" s="24">
        <v>43073.091134259259</v>
      </c>
      <c r="C117" s="3" t="s">
        <v>43</v>
      </c>
      <c r="D117" s="3" t="s">
        <v>44</v>
      </c>
      <c r="E117" s="3">
        <v>1</v>
      </c>
      <c r="F117" s="9">
        <v>125000</v>
      </c>
      <c r="G117" s="9">
        <f t="shared" si="0"/>
        <v>125000</v>
      </c>
      <c r="H117" s="18">
        <f>SUMIF('Catatan Barang Masuk'!$B$11:$B$123,C117,'Catatan Barang Masuk'!$G$11:$G$123)/SUMIF('Catatan Barang Masuk'!$B$11:$B$123,C117,'Catatan Barang Masuk'!$E$11:$E$123)</f>
        <v>72543.726235741444</v>
      </c>
      <c r="I117" s="9">
        <f t="shared" si="1"/>
        <v>52456.273764258556</v>
      </c>
    </row>
    <row r="118" spans="1:9" ht="12.75" x14ac:dyDescent="0.2">
      <c r="A118" s="3" t="s">
        <v>367</v>
      </c>
      <c r="B118" s="24" t="s">
        <v>367</v>
      </c>
      <c r="C118" s="3" t="s">
        <v>19</v>
      </c>
      <c r="D118" s="3" t="s">
        <v>20</v>
      </c>
      <c r="E118" s="3">
        <v>1</v>
      </c>
      <c r="F118" s="9">
        <v>125000</v>
      </c>
      <c r="G118" s="9">
        <f t="shared" si="0"/>
        <v>125000</v>
      </c>
      <c r="H118" s="18">
        <f>SUMIF('Catatan Barang Masuk'!$B$11:$B$123,C118,'Catatan Barang Masuk'!$G$11:$G$123)/SUMIF('Catatan Barang Masuk'!$B$11:$B$123,C118,'Catatan Barang Masuk'!$E$11:$E$123)</f>
        <v>67365.269461077842</v>
      </c>
      <c r="I118" s="9">
        <f t="shared" si="1"/>
        <v>57634.730538922158</v>
      </c>
    </row>
    <row r="119" spans="1:9" ht="12.75" x14ac:dyDescent="0.2">
      <c r="A119" s="3" t="s">
        <v>443</v>
      </c>
      <c r="B119" s="24">
        <v>43073.122372685182</v>
      </c>
      <c r="C119" s="3" t="s">
        <v>43</v>
      </c>
      <c r="D119" s="3" t="s">
        <v>44</v>
      </c>
      <c r="E119" s="3">
        <v>1</v>
      </c>
      <c r="F119" s="9">
        <v>120000</v>
      </c>
      <c r="G119" s="9">
        <f t="shared" si="0"/>
        <v>120000</v>
      </c>
      <c r="H119" s="18">
        <f>SUMIF('Catatan Barang Masuk'!$B$11:$B$123,C119,'Catatan Barang Masuk'!$G$11:$G$123)/SUMIF('Catatan Barang Masuk'!$B$11:$B$123,C119,'Catatan Barang Masuk'!$E$11:$E$123)</f>
        <v>72543.726235741444</v>
      </c>
      <c r="I119" s="9">
        <f t="shared" si="1"/>
        <v>47456.273764258556</v>
      </c>
    </row>
    <row r="120" spans="1:9" ht="12.75" x14ac:dyDescent="0.2">
      <c r="A120" s="3" t="s">
        <v>444</v>
      </c>
      <c r="B120" s="24">
        <v>43073.129120370373</v>
      </c>
      <c r="C120" s="3" t="s">
        <v>31</v>
      </c>
      <c r="D120" s="3" t="s">
        <v>32</v>
      </c>
      <c r="E120" s="3">
        <v>1</v>
      </c>
      <c r="F120" s="9">
        <v>125000</v>
      </c>
      <c r="G120" s="9">
        <f t="shared" si="0"/>
        <v>125000</v>
      </c>
      <c r="H120" s="18">
        <f>SUMIF('Catatan Barang Masuk'!$B$11:$B$123,C120,'Catatan Barang Masuk'!$G$11:$G$123)/SUMIF('Catatan Barang Masuk'!$B$11:$B$123,C120,'Catatan Barang Masuk'!$E$11:$E$123)</f>
        <v>74010.101010101003</v>
      </c>
      <c r="I120" s="9">
        <f t="shared" si="1"/>
        <v>50989.898989898997</v>
      </c>
    </row>
    <row r="121" spans="1:9" ht="12.75" x14ac:dyDescent="0.2">
      <c r="A121" s="3" t="s">
        <v>445</v>
      </c>
      <c r="B121" s="24">
        <v>43073.151979166665</v>
      </c>
      <c r="C121" s="3" t="s">
        <v>69</v>
      </c>
      <c r="D121" s="3" t="s">
        <v>70</v>
      </c>
      <c r="E121" s="3">
        <v>1</v>
      </c>
      <c r="F121" s="9">
        <v>125000</v>
      </c>
      <c r="G121" s="9">
        <f t="shared" si="0"/>
        <v>125000</v>
      </c>
      <c r="H121" s="18">
        <f>SUMIF('Catatan Barang Masuk'!$B$11:$B$123,C121,'Catatan Barang Masuk'!$G$11:$G$123)/SUMIF('Catatan Barang Masuk'!$B$11:$B$123,C121,'Catatan Barang Masuk'!$E$11:$E$123)</f>
        <v>70702.89855072464</v>
      </c>
      <c r="I121" s="9">
        <f t="shared" si="1"/>
        <v>54297.10144927536</v>
      </c>
    </row>
    <row r="122" spans="1:9" ht="12.75" x14ac:dyDescent="0.2">
      <c r="A122" s="3" t="s">
        <v>367</v>
      </c>
      <c r="B122" s="24" t="s">
        <v>367</v>
      </c>
      <c r="C122" s="3" t="s">
        <v>69</v>
      </c>
      <c r="D122" s="3" t="s">
        <v>70</v>
      </c>
      <c r="E122" s="3">
        <v>1</v>
      </c>
      <c r="F122" s="9">
        <v>115000</v>
      </c>
      <c r="G122" s="9">
        <f t="shared" si="0"/>
        <v>115000</v>
      </c>
      <c r="H122" s="18">
        <f>SUMIF('Catatan Barang Masuk'!$B$11:$B$123,C122,'Catatan Barang Masuk'!$G$11:$G$123)/SUMIF('Catatan Barang Masuk'!$B$11:$B$123,C122,'Catatan Barang Masuk'!$E$11:$E$123)</f>
        <v>70702.89855072464</v>
      </c>
      <c r="I122" s="9">
        <f t="shared" si="1"/>
        <v>44297.10144927536</v>
      </c>
    </row>
    <row r="123" spans="1:9" ht="12.75" x14ac:dyDescent="0.2">
      <c r="A123" s="3" t="s">
        <v>446</v>
      </c>
      <c r="B123" s="24">
        <v>43073.183587962965</v>
      </c>
      <c r="C123" s="3" t="s">
        <v>12</v>
      </c>
      <c r="D123" s="3" t="s">
        <v>18</v>
      </c>
      <c r="E123" s="3">
        <v>1</v>
      </c>
      <c r="F123" s="9">
        <v>125000</v>
      </c>
      <c r="G123" s="9">
        <f t="shared" si="0"/>
        <v>125000</v>
      </c>
      <c r="H123" s="18">
        <f>SUMIF('Catatan Barang Masuk'!$B$11:$B$123,C123,'Catatan Barang Masuk'!$G$11:$G$123)/SUMIF('Catatan Barang Masuk'!$B$11:$B$123,C123,'Catatan Barang Masuk'!$E$11:$E$123)</f>
        <v>66870.129870129866</v>
      </c>
      <c r="I123" s="9">
        <f t="shared" si="1"/>
        <v>58129.870129870134</v>
      </c>
    </row>
    <row r="124" spans="1:9" ht="12.75" x14ac:dyDescent="0.2">
      <c r="A124" s="3" t="s">
        <v>447</v>
      </c>
      <c r="B124" s="24">
        <v>43073.184988425928</v>
      </c>
      <c r="C124" s="3" t="s">
        <v>57</v>
      </c>
      <c r="D124" s="3" t="s">
        <v>58</v>
      </c>
      <c r="E124" s="3">
        <v>1</v>
      </c>
      <c r="F124" s="9">
        <v>125000</v>
      </c>
      <c r="G124" s="9">
        <f t="shared" si="0"/>
        <v>125000</v>
      </c>
      <c r="H124" s="18">
        <f>SUMIF('Catatan Barang Masuk'!$B$11:$B$123,C124,'Catatan Barang Masuk'!$G$11:$G$123)/SUMIF('Catatan Barang Masuk'!$B$11:$B$123,C124,'Catatan Barang Masuk'!$E$11:$E$123)</f>
        <v>75209.558823529413</v>
      </c>
      <c r="I124" s="9">
        <f t="shared" si="1"/>
        <v>49790.441176470587</v>
      </c>
    </row>
    <row r="125" spans="1:9" ht="12.75" x14ac:dyDescent="0.2">
      <c r="A125" s="3" t="s">
        <v>448</v>
      </c>
      <c r="B125" s="24">
        <v>43073.194953703707</v>
      </c>
      <c r="C125" s="3" t="s">
        <v>37</v>
      </c>
      <c r="D125" s="3" t="s">
        <v>38</v>
      </c>
      <c r="E125" s="3">
        <v>1</v>
      </c>
      <c r="F125" s="9">
        <v>130000</v>
      </c>
      <c r="G125" s="9">
        <f t="shared" si="0"/>
        <v>130000</v>
      </c>
      <c r="H125" s="18">
        <f>SUMIF('Catatan Barang Masuk'!$B$11:$B$123,C125,'Catatan Barang Masuk'!$G$11:$G$123)/SUMIF('Catatan Barang Masuk'!$B$11:$B$123,C125,'Catatan Barang Masuk'!$E$11:$E$123)</f>
        <v>71835.570469798651</v>
      </c>
      <c r="I125" s="9">
        <f t="shared" si="1"/>
        <v>58164.429530201349</v>
      </c>
    </row>
    <row r="126" spans="1:9" ht="12.75" x14ac:dyDescent="0.2">
      <c r="A126" s="3" t="s">
        <v>449</v>
      </c>
      <c r="B126" s="24">
        <v>43073.214699074073</v>
      </c>
      <c r="C126" s="3" t="s">
        <v>12</v>
      </c>
      <c r="D126" s="3" t="s">
        <v>18</v>
      </c>
      <c r="E126" s="3">
        <v>1</v>
      </c>
      <c r="F126" s="9">
        <v>115000</v>
      </c>
      <c r="G126" s="9">
        <f t="shared" si="0"/>
        <v>115000</v>
      </c>
      <c r="H126" s="18">
        <f>SUMIF('Catatan Barang Masuk'!$B$11:$B$123,C126,'Catatan Barang Masuk'!$G$11:$G$123)/SUMIF('Catatan Barang Masuk'!$B$11:$B$123,C126,'Catatan Barang Masuk'!$E$11:$E$123)</f>
        <v>66870.129870129866</v>
      </c>
      <c r="I126" s="9">
        <f t="shared" si="1"/>
        <v>48129.870129870134</v>
      </c>
    </row>
    <row r="127" spans="1:9" ht="12.75" x14ac:dyDescent="0.2">
      <c r="A127" s="3" t="s">
        <v>367</v>
      </c>
      <c r="B127" s="24" t="s">
        <v>367</v>
      </c>
      <c r="C127" s="3" t="s">
        <v>61</v>
      </c>
      <c r="D127" s="3" t="s">
        <v>62</v>
      </c>
      <c r="E127" s="3">
        <v>1</v>
      </c>
      <c r="F127" s="9">
        <v>115000</v>
      </c>
      <c r="G127" s="9">
        <f t="shared" si="0"/>
        <v>115000</v>
      </c>
      <c r="H127" s="18">
        <f>SUMIF('Catatan Barang Masuk'!$B$11:$B$123,C127,'Catatan Barang Masuk'!$G$11:$G$123)/SUMIF('Catatan Barang Masuk'!$B$11:$B$123,C127,'Catatan Barang Masuk'!$E$11:$E$123)</f>
        <v>68454.225352112669</v>
      </c>
      <c r="I127" s="9">
        <f t="shared" si="1"/>
        <v>46545.774647887331</v>
      </c>
    </row>
    <row r="128" spans="1:9" ht="12.75" x14ac:dyDescent="0.2">
      <c r="A128" s="3" t="s">
        <v>450</v>
      </c>
      <c r="B128" s="24">
        <v>43073.223425925928</v>
      </c>
      <c r="C128" s="3" t="s">
        <v>73</v>
      </c>
      <c r="D128" s="3" t="s">
        <v>74</v>
      </c>
      <c r="E128" s="3">
        <v>1</v>
      </c>
      <c r="F128" s="9">
        <v>125000</v>
      </c>
      <c r="G128" s="9">
        <f t="shared" si="0"/>
        <v>125000</v>
      </c>
      <c r="H128" s="18">
        <f>SUMIF('Catatan Barang Masuk'!$B$11:$B$123,C128,'Catatan Barang Masuk'!$G$11:$G$123)/SUMIF('Catatan Barang Masuk'!$B$11:$B$123,C128,'Catatan Barang Masuk'!$E$11:$E$123)</f>
        <v>70071.895424836606</v>
      </c>
      <c r="I128" s="9">
        <f t="shared" si="1"/>
        <v>54928.104575163394</v>
      </c>
    </row>
    <row r="129" spans="1:9" ht="12.75" x14ac:dyDescent="0.2">
      <c r="A129" s="3" t="s">
        <v>451</v>
      </c>
      <c r="B129" s="24">
        <v>43073.224004629628</v>
      </c>
      <c r="C129" s="3" t="s">
        <v>33</v>
      </c>
      <c r="D129" s="3" t="s">
        <v>34</v>
      </c>
      <c r="E129" s="3">
        <v>1</v>
      </c>
      <c r="F129" s="9">
        <v>110000</v>
      </c>
      <c r="G129" s="9">
        <f t="shared" si="0"/>
        <v>110000</v>
      </c>
      <c r="H129" s="18">
        <f>SUMIF('Catatan Barang Masuk'!$B$11:$B$123,C129,'Catatan Barang Masuk'!$G$11:$G$123)/SUMIF('Catatan Barang Masuk'!$B$11:$B$123,C129,'Catatan Barang Masuk'!$E$11:$E$123)</f>
        <v>69046.263345195723</v>
      </c>
      <c r="I129" s="9">
        <f t="shared" si="1"/>
        <v>40953.736654804277</v>
      </c>
    </row>
    <row r="130" spans="1:9" ht="12.75" x14ac:dyDescent="0.2">
      <c r="A130" s="3" t="s">
        <v>452</v>
      </c>
      <c r="B130" s="24">
        <v>43073.230393518519</v>
      </c>
      <c r="C130" s="3" t="s">
        <v>67</v>
      </c>
      <c r="D130" s="3" t="s">
        <v>68</v>
      </c>
      <c r="E130" s="3">
        <v>1</v>
      </c>
      <c r="F130" s="9">
        <v>115000</v>
      </c>
      <c r="G130" s="9">
        <f t="shared" si="0"/>
        <v>115000</v>
      </c>
      <c r="H130" s="18">
        <f>SUMIF('Catatan Barang Masuk'!$B$11:$B$123,C130,'Catatan Barang Masuk'!$G$11:$G$123)/SUMIF('Catatan Barang Masuk'!$B$11:$B$123,C130,'Catatan Barang Masuk'!$E$11:$E$123)</f>
        <v>72263.15789473684</v>
      </c>
      <c r="I130" s="9">
        <f t="shared" si="1"/>
        <v>42736.84210526316</v>
      </c>
    </row>
    <row r="131" spans="1:9" ht="12.75" x14ac:dyDescent="0.2">
      <c r="A131" s="3" t="s">
        <v>453</v>
      </c>
      <c r="B131" s="24">
        <v>43073.257534722223</v>
      </c>
      <c r="C131" s="3" t="s">
        <v>25</v>
      </c>
      <c r="D131" s="3" t="s">
        <v>26</v>
      </c>
      <c r="E131" s="3">
        <v>1</v>
      </c>
      <c r="F131" s="9">
        <v>120000</v>
      </c>
      <c r="G131" s="9">
        <f t="shared" si="0"/>
        <v>120000</v>
      </c>
      <c r="H131" s="18">
        <f>SUMIF('Catatan Barang Masuk'!$B$11:$B$123,C131,'Catatan Barang Masuk'!$G$11:$G$123)/SUMIF('Catatan Barang Masuk'!$B$11:$B$123,C131,'Catatan Barang Masuk'!$E$11:$E$123)</f>
        <v>71780.575539568352</v>
      </c>
      <c r="I131" s="9">
        <f t="shared" si="1"/>
        <v>48219.424460431648</v>
      </c>
    </row>
    <row r="132" spans="1:9" ht="12.75" x14ac:dyDescent="0.2">
      <c r="A132" s="3" t="s">
        <v>454</v>
      </c>
      <c r="B132" s="24">
        <v>43073.264803240738</v>
      </c>
      <c r="C132" s="3" t="s">
        <v>45</v>
      </c>
      <c r="D132" s="3" t="s">
        <v>46</v>
      </c>
      <c r="E132" s="3">
        <v>1</v>
      </c>
      <c r="F132" s="9">
        <v>130000</v>
      </c>
      <c r="G132" s="9">
        <f t="shared" si="0"/>
        <v>130000</v>
      </c>
      <c r="H132" s="18">
        <f>SUMIF('Catatan Barang Masuk'!$B$11:$B$123,C132,'Catatan Barang Masuk'!$G$11:$G$123)/SUMIF('Catatan Barang Masuk'!$B$11:$B$123,C132,'Catatan Barang Masuk'!$E$11:$E$123)</f>
        <v>65364.963503649633</v>
      </c>
      <c r="I132" s="9">
        <f t="shared" si="1"/>
        <v>64635.036496350367</v>
      </c>
    </row>
    <row r="133" spans="1:9" ht="12.75" x14ac:dyDescent="0.2">
      <c r="A133" s="3" t="s">
        <v>367</v>
      </c>
      <c r="B133" s="24" t="s">
        <v>367</v>
      </c>
      <c r="C133" s="3" t="s">
        <v>12</v>
      </c>
      <c r="D133" s="3" t="s">
        <v>18</v>
      </c>
      <c r="E133" s="3">
        <v>1</v>
      </c>
      <c r="F133" s="9">
        <v>110000</v>
      </c>
      <c r="G133" s="9">
        <f t="shared" si="0"/>
        <v>110000</v>
      </c>
      <c r="H133" s="18">
        <f>SUMIF('Catatan Barang Masuk'!$B$11:$B$123,C133,'Catatan Barang Masuk'!$G$11:$G$123)/SUMIF('Catatan Barang Masuk'!$B$11:$B$123,C133,'Catatan Barang Masuk'!$E$11:$E$123)</f>
        <v>66870.129870129866</v>
      </c>
      <c r="I133" s="9">
        <f t="shared" si="1"/>
        <v>43129.870129870134</v>
      </c>
    </row>
    <row r="134" spans="1:9" ht="12.75" x14ac:dyDescent="0.2">
      <c r="A134" s="3" t="s">
        <v>455</v>
      </c>
      <c r="B134" s="24">
        <v>43073.310925925929</v>
      </c>
      <c r="C134" s="3" t="s">
        <v>69</v>
      </c>
      <c r="D134" s="3" t="s">
        <v>70</v>
      </c>
      <c r="E134" s="3">
        <v>1</v>
      </c>
      <c r="F134" s="9">
        <v>125000</v>
      </c>
      <c r="G134" s="9">
        <f t="shared" si="0"/>
        <v>125000</v>
      </c>
      <c r="H134" s="18">
        <f>SUMIF('Catatan Barang Masuk'!$B$11:$B$123,C134,'Catatan Barang Masuk'!$G$11:$G$123)/SUMIF('Catatan Barang Masuk'!$B$11:$B$123,C134,'Catatan Barang Masuk'!$E$11:$E$123)</f>
        <v>70702.89855072464</v>
      </c>
      <c r="I134" s="9">
        <f t="shared" si="1"/>
        <v>54297.10144927536</v>
      </c>
    </row>
    <row r="135" spans="1:9" ht="12.75" x14ac:dyDescent="0.2">
      <c r="A135" s="3" t="s">
        <v>456</v>
      </c>
      <c r="B135" s="24">
        <v>43073.342418981483</v>
      </c>
      <c r="C135" s="3" t="s">
        <v>25</v>
      </c>
      <c r="D135" s="3" t="s">
        <v>26</v>
      </c>
      <c r="E135" s="3">
        <v>1</v>
      </c>
      <c r="F135" s="9">
        <v>125000</v>
      </c>
      <c r="G135" s="9">
        <f t="shared" si="0"/>
        <v>125000</v>
      </c>
      <c r="H135" s="18">
        <f>SUMIF('Catatan Barang Masuk'!$B$11:$B$123,C135,'Catatan Barang Masuk'!$G$11:$G$123)/SUMIF('Catatan Barang Masuk'!$B$11:$B$123,C135,'Catatan Barang Masuk'!$E$11:$E$123)</f>
        <v>71780.575539568352</v>
      </c>
      <c r="I135" s="9">
        <f t="shared" si="1"/>
        <v>53219.424460431648</v>
      </c>
    </row>
    <row r="136" spans="1:9" ht="12.75" x14ac:dyDescent="0.2">
      <c r="A136" s="3" t="s">
        <v>367</v>
      </c>
      <c r="B136" s="24" t="s">
        <v>367</v>
      </c>
      <c r="C136" s="3" t="s">
        <v>69</v>
      </c>
      <c r="D136" s="3" t="s">
        <v>70</v>
      </c>
      <c r="E136" s="3">
        <v>1</v>
      </c>
      <c r="F136" s="9">
        <v>110000</v>
      </c>
      <c r="G136" s="9">
        <f t="shared" si="0"/>
        <v>110000</v>
      </c>
      <c r="H136" s="18">
        <f>SUMIF('Catatan Barang Masuk'!$B$11:$B$123,C136,'Catatan Barang Masuk'!$G$11:$G$123)/SUMIF('Catatan Barang Masuk'!$B$11:$B$123,C136,'Catatan Barang Masuk'!$E$11:$E$123)</f>
        <v>70702.89855072464</v>
      </c>
      <c r="I136" s="9">
        <f t="shared" si="1"/>
        <v>39297.10144927536</v>
      </c>
    </row>
    <row r="137" spans="1:9" ht="12.75" x14ac:dyDescent="0.2">
      <c r="A137" s="3" t="s">
        <v>457</v>
      </c>
      <c r="B137" s="24">
        <v>43073.418090277781</v>
      </c>
      <c r="C137" s="3" t="s">
        <v>69</v>
      </c>
      <c r="D137" s="3" t="s">
        <v>70</v>
      </c>
      <c r="E137" s="3">
        <v>1</v>
      </c>
      <c r="F137" s="9">
        <v>130000</v>
      </c>
      <c r="G137" s="9">
        <f t="shared" si="0"/>
        <v>130000</v>
      </c>
      <c r="H137" s="18">
        <f>SUMIF('Catatan Barang Masuk'!$B$11:$B$123,C137,'Catatan Barang Masuk'!$G$11:$G$123)/SUMIF('Catatan Barang Masuk'!$B$11:$B$123,C137,'Catatan Barang Masuk'!$E$11:$E$123)</f>
        <v>70702.89855072464</v>
      </c>
      <c r="I137" s="9">
        <f t="shared" si="1"/>
        <v>59297.10144927536</v>
      </c>
    </row>
    <row r="138" spans="1:9" ht="12.75" x14ac:dyDescent="0.2">
      <c r="A138" s="3" t="s">
        <v>367</v>
      </c>
      <c r="B138" s="24" t="s">
        <v>367</v>
      </c>
      <c r="C138" s="3" t="s">
        <v>45</v>
      </c>
      <c r="D138" s="3" t="s">
        <v>46</v>
      </c>
      <c r="E138" s="3">
        <v>1</v>
      </c>
      <c r="F138" s="9">
        <v>130000</v>
      </c>
      <c r="G138" s="9">
        <f t="shared" si="0"/>
        <v>130000</v>
      </c>
      <c r="H138" s="18">
        <f>SUMIF('Catatan Barang Masuk'!$B$11:$B$123,C138,'Catatan Barang Masuk'!$G$11:$G$123)/SUMIF('Catatan Barang Masuk'!$B$11:$B$123,C138,'Catatan Barang Masuk'!$E$11:$E$123)</f>
        <v>65364.963503649633</v>
      </c>
      <c r="I138" s="9">
        <f t="shared" si="1"/>
        <v>64635.036496350367</v>
      </c>
    </row>
    <row r="139" spans="1:9" ht="12.75" x14ac:dyDescent="0.2">
      <c r="A139" s="3" t="s">
        <v>458</v>
      </c>
      <c r="B139" s="24">
        <v>43073.490555555552</v>
      </c>
      <c r="C139" s="3" t="s">
        <v>67</v>
      </c>
      <c r="D139" s="3" t="s">
        <v>68</v>
      </c>
      <c r="E139" s="3">
        <v>1</v>
      </c>
      <c r="F139" s="9">
        <v>130000</v>
      </c>
      <c r="G139" s="9">
        <f t="shared" si="0"/>
        <v>130000</v>
      </c>
      <c r="H139" s="18">
        <f>SUMIF('Catatan Barang Masuk'!$B$11:$B$123,C139,'Catatan Barang Masuk'!$G$11:$G$123)/SUMIF('Catatan Barang Masuk'!$B$11:$B$123,C139,'Catatan Barang Masuk'!$E$11:$E$123)</f>
        <v>72263.15789473684</v>
      </c>
      <c r="I139" s="9">
        <f t="shared" si="1"/>
        <v>57736.84210526316</v>
      </c>
    </row>
    <row r="140" spans="1:9" ht="12.75" x14ac:dyDescent="0.2">
      <c r="A140" s="3" t="s">
        <v>459</v>
      </c>
      <c r="B140" s="24">
        <v>43073.535601851851</v>
      </c>
      <c r="C140" s="3" t="s">
        <v>67</v>
      </c>
      <c r="D140" s="3" t="s">
        <v>68</v>
      </c>
      <c r="E140" s="3">
        <v>1</v>
      </c>
      <c r="F140" s="9">
        <v>110000</v>
      </c>
      <c r="G140" s="9">
        <f t="shared" si="0"/>
        <v>110000</v>
      </c>
      <c r="H140" s="18">
        <f>SUMIF('Catatan Barang Masuk'!$B$11:$B$123,C140,'Catatan Barang Masuk'!$G$11:$G$123)/SUMIF('Catatan Barang Masuk'!$B$11:$B$123,C140,'Catatan Barang Masuk'!$E$11:$E$123)</f>
        <v>72263.15789473684</v>
      </c>
      <c r="I140" s="9">
        <f t="shared" si="1"/>
        <v>37736.84210526316</v>
      </c>
    </row>
    <row r="141" spans="1:9" ht="12.75" x14ac:dyDescent="0.2">
      <c r="A141" s="3" t="s">
        <v>460</v>
      </c>
      <c r="B141" s="24">
        <v>43073.565405092595</v>
      </c>
      <c r="C141" s="3" t="s">
        <v>45</v>
      </c>
      <c r="D141" s="3" t="s">
        <v>46</v>
      </c>
      <c r="E141" s="3">
        <v>1</v>
      </c>
      <c r="F141" s="9">
        <v>125000</v>
      </c>
      <c r="G141" s="9">
        <f t="shared" si="0"/>
        <v>125000</v>
      </c>
      <c r="H141" s="18">
        <f>SUMIF('Catatan Barang Masuk'!$B$11:$B$123,C141,'Catatan Barang Masuk'!$G$11:$G$123)/SUMIF('Catatan Barang Masuk'!$B$11:$B$123,C141,'Catatan Barang Masuk'!$E$11:$E$123)</f>
        <v>65364.963503649633</v>
      </c>
      <c r="I141" s="9">
        <f t="shared" si="1"/>
        <v>59635.036496350367</v>
      </c>
    </row>
    <row r="142" spans="1:9" ht="12.75" x14ac:dyDescent="0.2">
      <c r="A142" s="3" t="s">
        <v>461</v>
      </c>
      <c r="B142" s="24">
        <v>43073.581655092596</v>
      </c>
      <c r="C142" s="3" t="s">
        <v>49</v>
      </c>
      <c r="D142" s="3" t="s">
        <v>50</v>
      </c>
      <c r="E142" s="3">
        <v>1</v>
      </c>
      <c r="F142" s="9">
        <v>110000</v>
      </c>
      <c r="G142" s="9">
        <f t="shared" si="0"/>
        <v>110000</v>
      </c>
      <c r="H142" s="18">
        <f>SUMIF('Catatan Barang Masuk'!$B$11:$B$123,C142,'Catatan Barang Masuk'!$G$11:$G$123)/SUMIF('Catatan Barang Masuk'!$B$11:$B$123,C142,'Catatan Barang Masuk'!$E$11:$E$123)</f>
        <v>67500</v>
      </c>
      <c r="I142" s="9">
        <f t="shared" si="1"/>
        <v>42500</v>
      </c>
    </row>
    <row r="143" spans="1:9" ht="12.75" x14ac:dyDescent="0.2">
      <c r="A143" s="3" t="s">
        <v>367</v>
      </c>
      <c r="B143" s="24" t="s">
        <v>367</v>
      </c>
      <c r="C143" s="3" t="s">
        <v>12</v>
      </c>
      <c r="D143" s="3" t="s">
        <v>18</v>
      </c>
      <c r="E143" s="3">
        <v>1</v>
      </c>
      <c r="F143" s="9">
        <v>110000</v>
      </c>
      <c r="G143" s="9">
        <f t="shared" si="0"/>
        <v>110000</v>
      </c>
      <c r="H143" s="18">
        <f>SUMIF('Catatan Barang Masuk'!$B$11:$B$123,C143,'Catatan Barang Masuk'!$G$11:$G$123)/SUMIF('Catatan Barang Masuk'!$B$11:$B$123,C143,'Catatan Barang Masuk'!$E$11:$E$123)</f>
        <v>66870.129870129866</v>
      </c>
      <c r="I143" s="9">
        <f t="shared" si="1"/>
        <v>43129.870129870134</v>
      </c>
    </row>
    <row r="144" spans="1:9" ht="12.75" x14ac:dyDescent="0.2">
      <c r="A144" s="3" t="s">
        <v>462</v>
      </c>
      <c r="B144" s="24">
        <v>43073.646678240744</v>
      </c>
      <c r="C144" s="3" t="s">
        <v>67</v>
      </c>
      <c r="D144" s="3" t="s">
        <v>68</v>
      </c>
      <c r="E144" s="3">
        <v>1</v>
      </c>
      <c r="F144" s="9">
        <v>125000</v>
      </c>
      <c r="G144" s="9">
        <f t="shared" si="0"/>
        <v>125000</v>
      </c>
      <c r="H144" s="18">
        <f>SUMIF('Catatan Barang Masuk'!$B$11:$B$123,C144,'Catatan Barang Masuk'!$G$11:$G$123)/SUMIF('Catatan Barang Masuk'!$B$11:$B$123,C144,'Catatan Barang Masuk'!$E$11:$E$123)</f>
        <v>72263.15789473684</v>
      </c>
      <c r="I144" s="9">
        <f t="shared" si="1"/>
        <v>52736.84210526316</v>
      </c>
    </row>
    <row r="145" spans="1:9" ht="12.75" x14ac:dyDescent="0.2">
      <c r="A145" s="3" t="s">
        <v>463</v>
      </c>
      <c r="B145" s="24">
        <v>43073.647037037037</v>
      </c>
      <c r="C145" s="3" t="s">
        <v>69</v>
      </c>
      <c r="D145" s="3" t="s">
        <v>70</v>
      </c>
      <c r="E145" s="3">
        <v>1</v>
      </c>
      <c r="F145" s="9">
        <v>125000</v>
      </c>
      <c r="G145" s="9">
        <f t="shared" si="0"/>
        <v>125000</v>
      </c>
      <c r="H145" s="18">
        <f>SUMIF('Catatan Barang Masuk'!$B$11:$B$123,C145,'Catatan Barang Masuk'!$G$11:$G$123)/SUMIF('Catatan Barang Masuk'!$B$11:$B$123,C145,'Catatan Barang Masuk'!$E$11:$E$123)</f>
        <v>70702.89855072464</v>
      </c>
      <c r="I145" s="9">
        <f t="shared" si="1"/>
        <v>54297.10144927536</v>
      </c>
    </row>
    <row r="146" spans="1:9" ht="12.75" x14ac:dyDescent="0.2">
      <c r="A146" s="3" t="s">
        <v>367</v>
      </c>
      <c r="B146" s="24" t="s">
        <v>367</v>
      </c>
      <c r="C146" s="3" t="s">
        <v>49</v>
      </c>
      <c r="D146" s="3" t="s">
        <v>50</v>
      </c>
      <c r="E146" s="3">
        <v>1</v>
      </c>
      <c r="F146" s="9">
        <v>120000</v>
      </c>
      <c r="G146" s="9">
        <f t="shared" si="0"/>
        <v>120000</v>
      </c>
      <c r="H146" s="18">
        <f>SUMIF('Catatan Barang Masuk'!$B$11:$B$123,C146,'Catatan Barang Masuk'!$G$11:$G$123)/SUMIF('Catatan Barang Masuk'!$B$11:$B$123,C146,'Catatan Barang Masuk'!$E$11:$E$123)</f>
        <v>67500</v>
      </c>
      <c r="I146" s="9">
        <f t="shared" si="1"/>
        <v>52500</v>
      </c>
    </row>
    <row r="147" spans="1:9" ht="12.75" x14ac:dyDescent="0.2">
      <c r="A147" s="3" t="s">
        <v>464</v>
      </c>
      <c r="B147" s="24">
        <v>43073.948020833333</v>
      </c>
      <c r="C147" s="3" t="s">
        <v>51</v>
      </c>
      <c r="D147" s="3" t="s">
        <v>52</v>
      </c>
      <c r="E147" s="3">
        <v>1</v>
      </c>
      <c r="F147" s="9">
        <v>125000</v>
      </c>
      <c r="G147" s="9">
        <f t="shared" si="0"/>
        <v>125000</v>
      </c>
      <c r="H147" s="18">
        <f>SUMIF('Catatan Barang Masuk'!$B$11:$B$123,C147,'Catatan Barang Masuk'!$G$11:$G$123)/SUMIF('Catatan Barang Masuk'!$B$11:$B$123,C147,'Catatan Barang Masuk'!$E$11:$E$123)</f>
        <v>73266.666666666672</v>
      </c>
      <c r="I147" s="9">
        <f t="shared" si="1"/>
        <v>51733.333333333328</v>
      </c>
    </row>
    <row r="148" spans="1:9" ht="12.75" x14ac:dyDescent="0.2">
      <c r="A148" s="3" t="s">
        <v>465</v>
      </c>
      <c r="B148" s="24">
        <v>43073.97960648148</v>
      </c>
      <c r="C148" s="3" t="s">
        <v>12</v>
      </c>
      <c r="D148" s="3" t="s">
        <v>18</v>
      </c>
      <c r="E148" s="3">
        <v>2</v>
      </c>
      <c r="F148" s="9">
        <v>115000</v>
      </c>
      <c r="G148" s="9">
        <f t="shared" si="0"/>
        <v>230000</v>
      </c>
      <c r="H148" s="18">
        <f>SUMIF('Catatan Barang Masuk'!$B$11:$B$123,C148,'Catatan Barang Masuk'!$G$11:$G$123)/SUMIF('Catatan Barang Masuk'!$B$11:$B$123,C148,'Catatan Barang Masuk'!$E$11:$E$123)</f>
        <v>66870.129870129866</v>
      </c>
      <c r="I148" s="9">
        <f t="shared" si="1"/>
        <v>96259.740259740269</v>
      </c>
    </row>
    <row r="149" spans="1:9" ht="12.75" x14ac:dyDescent="0.2">
      <c r="A149" s="3" t="s">
        <v>367</v>
      </c>
      <c r="B149" s="24" t="s">
        <v>367</v>
      </c>
      <c r="C149" s="3" t="s">
        <v>49</v>
      </c>
      <c r="D149" s="3" t="s">
        <v>50</v>
      </c>
      <c r="E149" s="3">
        <v>1</v>
      </c>
      <c r="F149" s="9">
        <v>115000</v>
      </c>
      <c r="G149" s="9">
        <f t="shared" si="0"/>
        <v>115000</v>
      </c>
      <c r="H149" s="18">
        <f>SUMIF('Catatan Barang Masuk'!$B$11:$B$123,C149,'Catatan Barang Masuk'!$G$11:$G$123)/SUMIF('Catatan Barang Masuk'!$B$11:$B$123,C149,'Catatan Barang Masuk'!$E$11:$E$123)</f>
        <v>67500</v>
      </c>
      <c r="I149" s="9">
        <f t="shared" si="1"/>
        <v>47500</v>
      </c>
    </row>
    <row r="150" spans="1:9" ht="12.75" x14ac:dyDescent="0.2">
      <c r="A150" s="3" t="s">
        <v>466</v>
      </c>
      <c r="B150" s="24">
        <v>43074.024675925924</v>
      </c>
      <c r="C150" s="3" t="s">
        <v>12</v>
      </c>
      <c r="D150" s="3" t="s">
        <v>18</v>
      </c>
      <c r="E150" s="3">
        <v>1</v>
      </c>
      <c r="F150" s="9">
        <v>110000</v>
      </c>
      <c r="G150" s="9">
        <f t="shared" si="0"/>
        <v>110000</v>
      </c>
      <c r="H150" s="18">
        <f>SUMIF('Catatan Barang Masuk'!$B$11:$B$123,C150,'Catatan Barang Masuk'!$G$11:$G$123)/SUMIF('Catatan Barang Masuk'!$B$11:$B$123,C150,'Catatan Barang Masuk'!$E$11:$E$123)</f>
        <v>66870.129870129866</v>
      </c>
      <c r="I150" s="9">
        <f t="shared" si="1"/>
        <v>43129.870129870134</v>
      </c>
    </row>
    <row r="151" spans="1:9" ht="12.75" x14ac:dyDescent="0.2">
      <c r="A151" s="3" t="s">
        <v>367</v>
      </c>
      <c r="B151" s="24" t="s">
        <v>367</v>
      </c>
      <c r="C151" s="3" t="s">
        <v>19</v>
      </c>
      <c r="D151" s="3" t="s">
        <v>20</v>
      </c>
      <c r="E151" s="3">
        <v>1</v>
      </c>
      <c r="F151" s="9">
        <v>110000</v>
      </c>
      <c r="G151" s="9">
        <f t="shared" si="0"/>
        <v>110000</v>
      </c>
      <c r="H151" s="18">
        <f>SUMIF('Catatan Barang Masuk'!$B$11:$B$123,C151,'Catatan Barang Masuk'!$G$11:$G$123)/SUMIF('Catatan Barang Masuk'!$B$11:$B$123,C151,'Catatan Barang Masuk'!$E$11:$E$123)</f>
        <v>67365.269461077842</v>
      </c>
      <c r="I151" s="9">
        <f t="shared" si="1"/>
        <v>42634.730538922158</v>
      </c>
    </row>
    <row r="152" spans="1:9" ht="12.75" x14ac:dyDescent="0.2">
      <c r="A152" s="3" t="s">
        <v>467</v>
      </c>
      <c r="B152" s="24">
        <v>43074.031608796293</v>
      </c>
      <c r="C152" s="3" t="s">
        <v>47</v>
      </c>
      <c r="D152" s="3" t="s">
        <v>48</v>
      </c>
      <c r="E152" s="3">
        <v>1</v>
      </c>
      <c r="F152" s="9">
        <v>120000</v>
      </c>
      <c r="G152" s="9">
        <f t="shared" si="0"/>
        <v>120000</v>
      </c>
      <c r="H152" s="18">
        <f>SUMIF('Catatan Barang Masuk'!$B$11:$B$123,C152,'Catatan Barang Masuk'!$G$11:$G$123)/SUMIF('Catatan Barang Masuk'!$B$11:$B$123,C152,'Catatan Barang Masuk'!$E$11:$E$123)</f>
        <v>63650.602409638552</v>
      </c>
      <c r="I152" s="9">
        <f t="shared" si="1"/>
        <v>56349.397590361448</v>
      </c>
    </row>
    <row r="153" spans="1:9" ht="12.75" x14ac:dyDescent="0.2">
      <c r="A153" s="3" t="s">
        <v>367</v>
      </c>
      <c r="B153" s="24" t="s">
        <v>367</v>
      </c>
      <c r="C153" s="3" t="s">
        <v>67</v>
      </c>
      <c r="D153" s="3" t="s">
        <v>68</v>
      </c>
      <c r="E153" s="3">
        <v>1</v>
      </c>
      <c r="F153" s="9">
        <v>110000</v>
      </c>
      <c r="G153" s="9">
        <f t="shared" si="0"/>
        <v>110000</v>
      </c>
      <c r="H153" s="18">
        <f>SUMIF('Catatan Barang Masuk'!$B$11:$B$123,C153,'Catatan Barang Masuk'!$G$11:$G$123)/SUMIF('Catatan Barang Masuk'!$B$11:$B$123,C153,'Catatan Barang Masuk'!$E$11:$E$123)</f>
        <v>72263.15789473684</v>
      </c>
      <c r="I153" s="9">
        <f t="shared" si="1"/>
        <v>37736.84210526316</v>
      </c>
    </row>
    <row r="154" spans="1:9" ht="12.75" x14ac:dyDescent="0.2">
      <c r="A154" s="3" t="s">
        <v>468</v>
      </c>
      <c r="B154" s="24">
        <v>43074.065601851849</v>
      </c>
      <c r="C154" s="3" t="s">
        <v>53</v>
      </c>
      <c r="D154" s="3" t="s">
        <v>54</v>
      </c>
      <c r="E154" s="3">
        <v>1</v>
      </c>
      <c r="F154" s="9">
        <v>125000</v>
      </c>
      <c r="G154" s="9">
        <f t="shared" si="0"/>
        <v>125000</v>
      </c>
      <c r="H154" s="18">
        <f>SUMIF('Catatan Barang Masuk'!$B$11:$B$123,C154,'Catatan Barang Masuk'!$G$11:$G$123)/SUMIF('Catatan Barang Masuk'!$B$11:$B$123,C154,'Catatan Barang Masuk'!$E$11:$E$123)</f>
        <v>62209.424083769634</v>
      </c>
      <c r="I154" s="9">
        <f t="shared" si="1"/>
        <v>62790.575916230366</v>
      </c>
    </row>
    <row r="155" spans="1:9" ht="12.75" x14ac:dyDescent="0.2">
      <c r="A155" s="3" t="s">
        <v>469</v>
      </c>
      <c r="B155" s="24">
        <v>43074.072175925925</v>
      </c>
      <c r="C155" s="3" t="s">
        <v>59</v>
      </c>
      <c r="D155" s="3" t="s">
        <v>60</v>
      </c>
      <c r="E155" s="3">
        <v>1</v>
      </c>
      <c r="F155" s="9">
        <v>110000</v>
      </c>
      <c r="G155" s="9">
        <f t="shared" si="0"/>
        <v>110000</v>
      </c>
      <c r="H155" s="18">
        <f>SUMIF('Catatan Barang Masuk'!$B$11:$B$123,C155,'Catatan Barang Masuk'!$G$11:$G$123)/SUMIF('Catatan Barang Masuk'!$B$11:$B$123,C155,'Catatan Barang Masuk'!$E$11:$E$123)</f>
        <v>64728.571428571428</v>
      </c>
      <c r="I155" s="9">
        <f t="shared" si="1"/>
        <v>45271.428571428572</v>
      </c>
    </row>
    <row r="156" spans="1:9" ht="12.75" x14ac:dyDescent="0.2">
      <c r="A156" s="3" t="s">
        <v>367</v>
      </c>
      <c r="B156" s="24" t="s">
        <v>367</v>
      </c>
      <c r="C156" s="3" t="s">
        <v>53</v>
      </c>
      <c r="D156" s="3" t="s">
        <v>54</v>
      </c>
      <c r="E156" s="3">
        <v>1</v>
      </c>
      <c r="F156" s="9">
        <v>120000</v>
      </c>
      <c r="G156" s="9">
        <f t="shared" si="0"/>
        <v>120000</v>
      </c>
      <c r="H156" s="18">
        <f>SUMIF('Catatan Barang Masuk'!$B$11:$B$123,C156,'Catatan Barang Masuk'!$G$11:$G$123)/SUMIF('Catatan Barang Masuk'!$B$11:$B$123,C156,'Catatan Barang Masuk'!$E$11:$E$123)</f>
        <v>62209.424083769634</v>
      </c>
      <c r="I156" s="9">
        <f t="shared" si="1"/>
        <v>57790.575916230366</v>
      </c>
    </row>
    <row r="157" spans="1:9" ht="12.75" x14ac:dyDescent="0.2">
      <c r="A157" s="3" t="s">
        <v>470</v>
      </c>
      <c r="B157" s="24">
        <v>43074.083993055552</v>
      </c>
      <c r="C157" s="3" t="s">
        <v>55</v>
      </c>
      <c r="D157" s="3" t="s">
        <v>56</v>
      </c>
      <c r="E157" s="3">
        <v>1</v>
      </c>
      <c r="F157" s="9">
        <v>130000</v>
      </c>
      <c r="G157" s="9">
        <f t="shared" si="0"/>
        <v>130000</v>
      </c>
      <c r="H157" s="18">
        <f>SUMIF('Catatan Barang Masuk'!$B$11:$B$123,C157,'Catatan Barang Masuk'!$G$11:$G$123)/SUMIF('Catatan Barang Masuk'!$B$11:$B$123,C157,'Catatan Barang Masuk'!$E$11:$E$123)</f>
        <v>69808.94308943089</v>
      </c>
      <c r="I157" s="9">
        <f t="shared" si="1"/>
        <v>60191.05691056911</v>
      </c>
    </row>
    <row r="158" spans="1:9" ht="12.75" x14ac:dyDescent="0.2">
      <c r="A158" s="3" t="s">
        <v>471</v>
      </c>
      <c r="B158" s="24">
        <v>43074.085972222223</v>
      </c>
      <c r="C158" s="3" t="s">
        <v>51</v>
      </c>
      <c r="D158" s="3" t="s">
        <v>52</v>
      </c>
      <c r="E158" s="3">
        <v>1</v>
      </c>
      <c r="F158" s="9">
        <v>125000</v>
      </c>
      <c r="G158" s="9">
        <f t="shared" si="0"/>
        <v>125000</v>
      </c>
      <c r="H158" s="18">
        <f>SUMIF('Catatan Barang Masuk'!$B$11:$B$123,C158,'Catatan Barang Masuk'!$G$11:$G$123)/SUMIF('Catatan Barang Masuk'!$B$11:$B$123,C158,'Catatan Barang Masuk'!$E$11:$E$123)</f>
        <v>73266.666666666672</v>
      </c>
      <c r="I158" s="9">
        <f t="shared" si="1"/>
        <v>51733.333333333328</v>
      </c>
    </row>
    <row r="159" spans="1:9" ht="12.75" x14ac:dyDescent="0.2">
      <c r="A159" s="3" t="s">
        <v>472</v>
      </c>
      <c r="B159" s="24">
        <v>43074.161724537036</v>
      </c>
      <c r="C159" s="3" t="s">
        <v>49</v>
      </c>
      <c r="D159" s="3" t="s">
        <v>50</v>
      </c>
      <c r="E159" s="3">
        <v>3</v>
      </c>
      <c r="F159" s="9">
        <v>130000</v>
      </c>
      <c r="G159" s="9">
        <f t="shared" si="0"/>
        <v>390000</v>
      </c>
      <c r="H159" s="18">
        <f>SUMIF('Catatan Barang Masuk'!$B$11:$B$123,C159,'Catatan Barang Masuk'!$G$11:$G$123)/SUMIF('Catatan Barang Masuk'!$B$11:$B$123,C159,'Catatan Barang Masuk'!$E$11:$E$123)</f>
        <v>67500</v>
      </c>
      <c r="I159" s="9">
        <f t="shared" si="1"/>
        <v>187500</v>
      </c>
    </row>
    <row r="160" spans="1:9" ht="12.75" x14ac:dyDescent="0.2">
      <c r="A160" s="3" t="s">
        <v>367</v>
      </c>
      <c r="B160" s="24" t="s">
        <v>367</v>
      </c>
      <c r="C160" s="3" t="s">
        <v>49</v>
      </c>
      <c r="D160" s="3" t="s">
        <v>50</v>
      </c>
      <c r="E160" s="3">
        <v>1</v>
      </c>
      <c r="F160" s="9">
        <v>120000</v>
      </c>
      <c r="G160" s="9">
        <f t="shared" si="0"/>
        <v>120000</v>
      </c>
      <c r="H160" s="18">
        <f>SUMIF('Catatan Barang Masuk'!$B$11:$B$123,C160,'Catatan Barang Masuk'!$G$11:$G$123)/SUMIF('Catatan Barang Masuk'!$B$11:$B$123,C160,'Catatan Barang Masuk'!$E$11:$E$123)</f>
        <v>67500</v>
      </c>
      <c r="I160" s="9">
        <f t="shared" si="1"/>
        <v>52500</v>
      </c>
    </row>
    <row r="161" spans="1:9" ht="12.75" x14ac:dyDescent="0.2">
      <c r="A161" s="3" t="s">
        <v>473</v>
      </c>
      <c r="B161" s="24">
        <v>43074.190150462964</v>
      </c>
      <c r="C161" s="3" t="s">
        <v>25</v>
      </c>
      <c r="D161" s="3" t="s">
        <v>26</v>
      </c>
      <c r="E161" s="3">
        <v>1</v>
      </c>
      <c r="F161" s="9">
        <v>130000</v>
      </c>
      <c r="G161" s="9">
        <f t="shared" si="0"/>
        <v>130000</v>
      </c>
      <c r="H161" s="18">
        <f>SUMIF('Catatan Barang Masuk'!$B$11:$B$123,C161,'Catatan Barang Masuk'!$G$11:$G$123)/SUMIF('Catatan Barang Masuk'!$B$11:$B$123,C161,'Catatan Barang Masuk'!$E$11:$E$123)</f>
        <v>71780.575539568352</v>
      </c>
      <c r="I161" s="9">
        <f t="shared" si="1"/>
        <v>58219.424460431648</v>
      </c>
    </row>
    <row r="162" spans="1:9" ht="12.75" x14ac:dyDescent="0.2">
      <c r="A162" s="3" t="s">
        <v>474</v>
      </c>
      <c r="B162" s="24">
        <v>43074.201863425929</v>
      </c>
      <c r="C162" s="3" t="s">
        <v>19</v>
      </c>
      <c r="D162" s="3" t="s">
        <v>20</v>
      </c>
      <c r="E162" s="3">
        <v>1</v>
      </c>
      <c r="F162" s="9">
        <v>130000</v>
      </c>
      <c r="G162" s="9">
        <f t="shared" si="0"/>
        <v>130000</v>
      </c>
      <c r="H162" s="18">
        <f>SUMIF('Catatan Barang Masuk'!$B$11:$B$123,C162,'Catatan Barang Masuk'!$G$11:$G$123)/SUMIF('Catatan Barang Masuk'!$B$11:$B$123,C162,'Catatan Barang Masuk'!$E$11:$E$123)</f>
        <v>67365.269461077842</v>
      </c>
      <c r="I162" s="9">
        <f t="shared" si="1"/>
        <v>62634.730538922158</v>
      </c>
    </row>
    <row r="163" spans="1:9" ht="12.75" x14ac:dyDescent="0.2">
      <c r="A163" s="3" t="s">
        <v>475</v>
      </c>
      <c r="B163" s="24">
        <v>43074.204791666663</v>
      </c>
      <c r="C163" s="3" t="s">
        <v>12</v>
      </c>
      <c r="D163" s="3" t="s">
        <v>18</v>
      </c>
      <c r="E163" s="3">
        <v>1</v>
      </c>
      <c r="F163" s="9">
        <v>130000</v>
      </c>
      <c r="G163" s="9">
        <f t="shared" si="0"/>
        <v>130000</v>
      </c>
      <c r="H163" s="18">
        <f>SUMIF('Catatan Barang Masuk'!$B$11:$B$123,C163,'Catatan Barang Masuk'!$G$11:$G$123)/SUMIF('Catatan Barang Masuk'!$B$11:$B$123,C163,'Catatan Barang Masuk'!$E$11:$E$123)</f>
        <v>66870.129870129866</v>
      </c>
      <c r="I163" s="9">
        <f t="shared" si="1"/>
        <v>63129.870129870134</v>
      </c>
    </row>
    <row r="164" spans="1:9" ht="12.75" x14ac:dyDescent="0.2">
      <c r="A164" s="3" t="s">
        <v>367</v>
      </c>
      <c r="B164" s="24" t="s">
        <v>367</v>
      </c>
      <c r="C164" s="3" t="s">
        <v>49</v>
      </c>
      <c r="D164" s="3" t="s">
        <v>50</v>
      </c>
      <c r="E164" s="3">
        <v>1</v>
      </c>
      <c r="F164" s="9">
        <v>115000</v>
      </c>
      <c r="G164" s="9">
        <f t="shared" si="0"/>
        <v>115000</v>
      </c>
      <c r="H164" s="18">
        <f>SUMIF('Catatan Barang Masuk'!$B$11:$B$123,C164,'Catatan Barang Masuk'!$G$11:$G$123)/SUMIF('Catatan Barang Masuk'!$B$11:$B$123,C164,'Catatan Barang Masuk'!$E$11:$E$123)</f>
        <v>67500</v>
      </c>
      <c r="I164" s="9">
        <f t="shared" si="1"/>
        <v>47500</v>
      </c>
    </row>
    <row r="165" spans="1:9" ht="12.75" x14ac:dyDescent="0.2">
      <c r="A165" s="3" t="s">
        <v>476</v>
      </c>
      <c r="B165" s="24">
        <v>43074.247314814813</v>
      </c>
      <c r="C165" s="3" t="s">
        <v>51</v>
      </c>
      <c r="D165" s="3" t="s">
        <v>52</v>
      </c>
      <c r="E165" s="3">
        <v>1</v>
      </c>
      <c r="F165" s="9">
        <v>125000</v>
      </c>
      <c r="G165" s="9">
        <f t="shared" si="0"/>
        <v>125000</v>
      </c>
      <c r="H165" s="18">
        <f>SUMIF('Catatan Barang Masuk'!$B$11:$B$123,C165,'Catatan Barang Masuk'!$G$11:$G$123)/SUMIF('Catatan Barang Masuk'!$B$11:$B$123,C165,'Catatan Barang Masuk'!$E$11:$E$123)</f>
        <v>73266.666666666672</v>
      </c>
      <c r="I165" s="9">
        <f t="shared" si="1"/>
        <v>51733.333333333328</v>
      </c>
    </row>
    <row r="166" spans="1:9" ht="12.75" x14ac:dyDescent="0.2">
      <c r="A166" s="3" t="s">
        <v>477</v>
      </c>
      <c r="B166" s="24">
        <v>43074.28125</v>
      </c>
      <c r="C166" s="3" t="s">
        <v>25</v>
      </c>
      <c r="D166" s="3" t="s">
        <v>26</v>
      </c>
      <c r="E166" s="3">
        <v>1</v>
      </c>
      <c r="F166" s="9">
        <v>120000</v>
      </c>
      <c r="G166" s="9">
        <f t="shared" si="0"/>
        <v>120000</v>
      </c>
      <c r="H166" s="18">
        <f>SUMIF('Catatan Barang Masuk'!$B$11:$B$123,C166,'Catatan Barang Masuk'!$G$11:$G$123)/SUMIF('Catatan Barang Masuk'!$B$11:$B$123,C166,'Catatan Barang Masuk'!$E$11:$E$123)</f>
        <v>71780.575539568352</v>
      </c>
      <c r="I166" s="9">
        <f t="shared" si="1"/>
        <v>48219.424460431648</v>
      </c>
    </row>
    <row r="167" spans="1:9" ht="12.75" x14ac:dyDescent="0.2">
      <c r="A167" s="3" t="s">
        <v>478</v>
      </c>
      <c r="B167" s="24">
        <v>43074.292881944442</v>
      </c>
      <c r="C167" s="3" t="s">
        <v>19</v>
      </c>
      <c r="D167" s="3" t="s">
        <v>20</v>
      </c>
      <c r="E167" s="3">
        <v>1</v>
      </c>
      <c r="F167" s="9">
        <v>110000</v>
      </c>
      <c r="G167" s="9">
        <f t="shared" si="0"/>
        <v>110000</v>
      </c>
      <c r="H167" s="18">
        <f>SUMIF('Catatan Barang Masuk'!$B$11:$B$123,C167,'Catatan Barang Masuk'!$G$11:$G$123)/SUMIF('Catatan Barang Masuk'!$B$11:$B$123,C167,'Catatan Barang Masuk'!$E$11:$E$123)</f>
        <v>67365.269461077842</v>
      </c>
      <c r="I167" s="9">
        <f t="shared" si="1"/>
        <v>42634.730538922158</v>
      </c>
    </row>
    <row r="168" spans="1:9" ht="12.75" x14ac:dyDescent="0.2">
      <c r="A168" s="3" t="s">
        <v>479</v>
      </c>
      <c r="B168" s="24">
        <v>43074.295624999999</v>
      </c>
      <c r="C168" s="3" t="s">
        <v>19</v>
      </c>
      <c r="D168" s="3" t="s">
        <v>20</v>
      </c>
      <c r="E168" s="3">
        <v>1</v>
      </c>
      <c r="F168" s="9">
        <v>125000</v>
      </c>
      <c r="G168" s="9">
        <f t="shared" si="0"/>
        <v>125000</v>
      </c>
      <c r="H168" s="18">
        <f>SUMIF('Catatan Barang Masuk'!$B$11:$B$123,C168,'Catatan Barang Masuk'!$G$11:$G$123)/SUMIF('Catatan Barang Masuk'!$B$11:$B$123,C168,'Catatan Barang Masuk'!$E$11:$E$123)</f>
        <v>67365.269461077842</v>
      </c>
      <c r="I168" s="9">
        <f t="shared" si="1"/>
        <v>57634.730538922158</v>
      </c>
    </row>
    <row r="169" spans="1:9" ht="12.75" x14ac:dyDescent="0.2">
      <c r="A169" s="3" t="s">
        <v>480</v>
      </c>
      <c r="B169" s="24">
        <v>43074.340497685182</v>
      </c>
      <c r="C169" s="3" t="s">
        <v>25</v>
      </c>
      <c r="D169" s="3" t="s">
        <v>26</v>
      </c>
      <c r="E169" s="3">
        <v>1</v>
      </c>
      <c r="F169" s="9">
        <v>125000</v>
      </c>
      <c r="G169" s="9">
        <f t="shared" si="0"/>
        <v>125000</v>
      </c>
      <c r="H169" s="18">
        <f>SUMIF('Catatan Barang Masuk'!$B$11:$B$123,C169,'Catatan Barang Masuk'!$G$11:$G$123)/SUMIF('Catatan Barang Masuk'!$B$11:$B$123,C169,'Catatan Barang Masuk'!$E$11:$E$123)</f>
        <v>71780.575539568352</v>
      </c>
      <c r="I169" s="9">
        <f t="shared" si="1"/>
        <v>53219.424460431648</v>
      </c>
    </row>
    <row r="170" spans="1:9" ht="12.75" x14ac:dyDescent="0.2">
      <c r="A170" s="3" t="s">
        <v>481</v>
      </c>
      <c r="B170" s="24">
        <v>43074.445509259262</v>
      </c>
      <c r="C170" s="3" t="s">
        <v>63</v>
      </c>
      <c r="D170" s="3" t="s">
        <v>64</v>
      </c>
      <c r="E170" s="3">
        <v>1</v>
      </c>
      <c r="F170" s="9">
        <v>110000</v>
      </c>
      <c r="G170" s="9">
        <f t="shared" si="0"/>
        <v>110000</v>
      </c>
      <c r="H170" s="18">
        <f>SUMIF('Catatan Barang Masuk'!$B$11:$B$123,C170,'Catatan Barang Masuk'!$G$11:$G$123)/SUMIF('Catatan Barang Masuk'!$B$11:$B$123,C170,'Catatan Barang Masuk'!$E$11:$E$123)</f>
        <v>66955.645161290318</v>
      </c>
      <c r="I170" s="9">
        <f t="shared" si="1"/>
        <v>43044.354838709682</v>
      </c>
    </row>
    <row r="171" spans="1:9" ht="12.75" x14ac:dyDescent="0.2">
      <c r="A171" s="3" t="s">
        <v>482</v>
      </c>
      <c r="B171" s="24">
        <v>43074.497013888889</v>
      </c>
      <c r="C171" s="3" t="s">
        <v>55</v>
      </c>
      <c r="D171" s="3" t="s">
        <v>56</v>
      </c>
      <c r="E171" s="3">
        <v>1</v>
      </c>
      <c r="F171" s="9">
        <v>120000</v>
      </c>
      <c r="G171" s="9">
        <f t="shared" si="0"/>
        <v>120000</v>
      </c>
      <c r="H171" s="18">
        <f>SUMIF('Catatan Barang Masuk'!$B$11:$B$123,C171,'Catatan Barang Masuk'!$G$11:$G$123)/SUMIF('Catatan Barang Masuk'!$B$11:$B$123,C171,'Catatan Barang Masuk'!$E$11:$E$123)</f>
        <v>69808.94308943089</v>
      </c>
      <c r="I171" s="9">
        <f t="shared" si="1"/>
        <v>50191.05691056911</v>
      </c>
    </row>
    <row r="172" spans="1:9" ht="12.75" x14ac:dyDescent="0.2">
      <c r="A172" s="3" t="s">
        <v>367</v>
      </c>
      <c r="B172" s="24" t="s">
        <v>367</v>
      </c>
      <c r="C172" s="3" t="s">
        <v>16</v>
      </c>
      <c r="D172" s="3" t="s">
        <v>17</v>
      </c>
      <c r="E172" s="3">
        <v>1</v>
      </c>
      <c r="F172" s="9">
        <v>125000</v>
      </c>
      <c r="G172" s="9">
        <f t="shared" si="0"/>
        <v>125000</v>
      </c>
      <c r="H172" s="18">
        <f>SUMIF('Catatan Barang Masuk'!$B$11:$B$123,C172,'Catatan Barang Masuk'!$G$11:$G$123)/SUMIF('Catatan Barang Masuk'!$B$11:$B$123,C172,'Catatan Barang Masuk'!$E$11:$E$123)</f>
        <v>73323.14410480349</v>
      </c>
      <c r="I172" s="9">
        <f t="shared" si="1"/>
        <v>51676.85589519651</v>
      </c>
    </row>
    <row r="173" spans="1:9" ht="12.75" x14ac:dyDescent="0.2">
      <c r="A173" s="3" t="s">
        <v>483</v>
      </c>
      <c r="B173" s="24">
        <v>43074.552071759259</v>
      </c>
      <c r="C173" s="3" t="s">
        <v>51</v>
      </c>
      <c r="D173" s="3" t="s">
        <v>52</v>
      </c>
      <c r="E173" s="3">
        <v>1</v>
      </c>
      <c r="F173" s="9">
        <v>110000</v>
      </c>
      <c r="G173" s="9">
        <f t="shared" si="0"/>
        <v>110000</v>
      </c>
      <c r="H173" s="18">
        <f>SUMIF('Catatan Barang Masuk'!$B$11:$B$123,C173,'Catatan Barang Masuk'!$G$11:$G$123)/SUMIF('Catatan Barang Masuk'!$B$11:$B$123,C173,'Catatan Barang Masuk'!$E$11:$E$123)</f>
        <v>73266.666666666672</v>
      </c>
      <c r="I173" s="9">
        <f t="shared" si="1"/>
        <v>36733.333333333328</v>
      </c>
    </row>
    <row r="174" spans="1:9" ht="12.75" x14ac:dyDescent="0.2">
      <c r="A174" s="3" t="s">
        <v>484</v>
      </c>
      <c r="B174" s="24">
        <v>43074.57236111111</v>
      </c>
      <c r="C174" s="3" t="s">
        <v>51</v>
      </c>
      <c r="D174" s="3" t="s">
        <v>52</v>
      </c>
      <c r="E174" s="3">
        <v>1</v>
      </c>
      <c r="F174" s="9">
        <v>110000</v>
      </c>
      <c r="G174" s="9">
        <f t="shared" si="0"/>
        <v>110000</v>
      </c>
      <c r="H174" s="18">
        <f>SUMIF('Catatan Barang Masuk'!$B$11:$B$123,C174,'Catatan Barang Masuk'!$G$11:$G$123)/SUMIF('Catatan Barang Masuk'!$B$11:$B$123,C174,'Catatan Barang Masuk'!$E$11:$E$123)</f>
        <v>73266.666666666672</v>
      </c>
      <c r="I174" s="9">
        <f t="shared" si="1"/>
        <v>36733.333333333328</v>
      </c>
    </row>
    <row r="175" spans="1:9" ht="12.75" x14ac:dyDescent="0.2">
      <c r="A175" s="3" t="s">
        <v>485</v>
      </c>
      <c r="B175" s="24">
        <v>43074.588472222225</v>
      </c>
      <c r="C175" s="3" t="s">
        <v>47</v>
      </c>
      <c r="D175" s="3" t="s">
        <v>48</v>
      </c>
      <c r="E175" s="3">
        <v>1</v>
      </c>
      <c r="F175" s="9">
        <v>115000</v>
      </c>
      <c r="G175" s="9">
        <f t="shared" si="0"/>
        <v>115000</v>
      </c>
      <c r="H175" s="18">
        <f>SUMIF('Catatan Barang Masuk'!$B$11:$B$123,C175,'Catatan Barang Masuk'!$G$11:$G$123)/SUMIF('Catatan Barang Masuk'!$B$11:$B$123,C175,'Catatan Barang Masuk'!$E$11:$E$123)</f>
        <v>63650.602409638552</v>
      </c>
      <c r="I175" s="9">
        <f t="shared" si="1"/>
        <v>51349.397590361448</v>
      </c>
    </row>
    <row r="176" spans="1:9" ht="12.75" x14ac:dyDescent="0.2">
      <c r="A176" s="3" t="s">
        <v>486</v>
      </c>
      <c r="B176" s="24">
        <v>43074.610243055555</v>
      </c>
      <c r="C176" s="3" t="s">
        <v>19</v>
      </c>
      <c r="D176" s="3" t="s">
        <v>20</v>
      </c>
      <c r="E176" s="3">
        <v>1</v>
      </c>
      <c r="F176" s="9">
        <v>110000</v>
      </c>
      <c r="G176" s="9">
        <f t="shared" si="0"/>
        <v>110000</v>
      </c>
      <c r="H176" s="18">
        <f>SUMIF('Catatan Barang Masuk'!$B$11:$B$123,C176,'Catatan Barang Masuk'!$G$11:$G$123)/SUMIF('Catatan Barang Masuk'!$B$11:$B$123,C176,'Catatan Barang Masuk'!$E$11:$E$123)</f>
        <v>67365.269461077842</v>
      </c>
      <c r="I176" s="9">
        <f t="shared" si="1"/>
        <v>42634.730538922158</v>
      </c>
    </row>
    <row r="177" spans="1:9" ht="12.75" x14ac:dyDescent="0.2">
      <c r="A177" s="3" t="s">
        <v>487</v>
      </c>
      <c r="B177" s="24">
        <v>43074.635879629626</v>
      </c>
      <c r="C177" s="3" t="s">
        <v>7</v>
      </c>
      <c r="D177" s="3" t="s">
        <v>13</v>
      </c>
      <c r="E177" s="3">
        <v>1</v>
      </c>
      <c r="F177" s="9">
        <v>110000</v>
      </c>
      <c r="G177" s="9">
        <f t="shared" si="0"/>
        <v>110000</v>
      </c>
      <c r="H177" s="18">
        <f>SUMIF('Catatan Barang Masuk'!$B$11:$B$123,C177,'Catatan Barang Masuk'!$G$11:$G$123)/SUMIF('Catatan Barang Masuk'!$B$11:$B$123,C177,'Catatan Barang Masuk'!$E$11:$E$123)</f>
        <v>70447.826086956527</v>
      </c>
      <c r="I177" s="9">
        <f t="shared" si="1"/>
        <v>39552.173913043473</v>
      </c>
    </row>
    <row r="178" spans="1:9" ht="12.75" x14ac:dyDescent="0.2">
      <c r="A178" s="3" t="s">
        <v>488</v>
      </c>
      <c r="B178" s="24">
        <v>43074.745069444441</v>
      </c>
      <c r="C178" s="3" t="s">
        <v>43</v>
      </c>
      <c r="D178" s="3" t="s">
        <v>44</v>
      </c>
      <c r="E178" s="3">
        <v>1</v>
      </c>
      <c r="F178" s="9">
        <v>115000</v>
      </c>
      <c r="G178" s="9">
        <f t="shared" si="0"/>
        <v>115000</v>
      </c>
      <c r="H178" s="18">
        <f>SUMIF('Catatan Barang Masuk'!$B$11:$B$123,C178,'Catatan Barang Masuk'!$G$11:$G$123)/SUMIF('Catatan Barang Masuk'!$B$11:$B$123,C178,'Catatan Barang Masuk'!$E$11:$E$123)</f>
        <v>72543.726235741444</v>
      </c>
      <c r="I178" s="9">
        <f t="shared" si="1"/>
        <v>42456.273764258556</v>
      </c>
    </row>
    <row r="179" spans="1:9" ht="12.75" x14ac:dyDescent="0.2">
      <c r="A179" s="3" t="s">
        <v>367</v>
      </c>
      <c r="B179" s="24" t="s">
        <v>367</v>
      </c>
      <c r="C179" s="3" t="s">
        <v>53</v>
      </c>
      <c r="D179" s="3" t="s">
        <v>54</v>
      </c>
      <c r="E179" s="3">
        <v>1</v>
      </c>
      <c r="F179" s="9">
        <v>130000</v>
      </c>
      <c r="G179" s="9">
        <f t="shared" si="0"/>
        <v>130000</v>
      </c>
      <c r="H179" s="18">
        <f>SUMIF('Catatan Barang Masuk'!$B$11:$B$123,C179,'Catatan Barang Masuk'!$G$11:$G$123)/SUMIF('Catatan Barang Masuk'!$B$11:$B$123,C179,'Catatan Barang Masuk'!$E$11:$E$123)</f>
        <v>62209.424083769634</v>
      </c>
      <c r="I179" s="9">
        <f t="shared" si="1"/>
        <v>67790.575916230358</v>
      </c>
    </row>
    <row r="180" spans="1:9" ht="12.75" x14ac:dyDescent="0.2">
      <c r="A180" s="3" t="s">
        <v>489</v>
      </c>
      <c r="B180" s="24">
        <v>43074.799363425926</v>
      </c>
      <c r="C180" s="3" t="s">
        <v>31</v>
      </c>
      <c r="D180" s="3" t="s">
        <v>32</v>
      </c>
      <c r="E180" s="3">
        <v>1</v>
      </c>
      <c r="F180" s="9">
        <v>125000</v>
      </c>
      <c r="G180" s="9">
        <f t="shared" si="0"/>
        <v>125000</v>
      </c>
      <c r="H180" s="18">
        <f>SUMIF('Catatan Barang Masuk'!$B$11:$B$123,C180,'Catatan Barang Masuk'!$G$11:$G$123)/SUMIF('Catatan Barang Masuk'!$B$11:$B$123,C180,'Catatan Barang Masuk'!$E$11:$E$123)</f>
        <v>74010.101010101003</v>
      </c>
      <c r="I180" s="9">
        <f t="shared" si="1"/>
        <v>50989.898989898997</v>
      </c>
    </row>
    <row r="181" spans="1:9" ht="12.75" x14ac:dyDescent="0.2">
      <c r="A181" s="3" t="s">
        <v>367</v>
      </c>
      <c r="B181" s="24" t="s">
        <v>367</v>
      </c>
      <c r="C181" s="3" t="s">
        <v>25</v>
      </c>
      <c r="D181" s="3" t="s">
        <v>26</v>
      </c>
      <c r="E181" s="3">
        <v>1</v>
      </c>
      <c r="F181" s="9">
        <v>120000</v>
      </c>
      <c r="G181" s="9">
        <f t="shared" si="0"/>
        <v>120000</v>
      </c>
      <c r="H181" s="18">
        <f>SUMIF('Catatan Barang Masuk'!$B$11:$B$123,C181,'Catatan Barang Masuk'!$G$11:$G$123)/SUMIF('Catatan Barang Masuk'!$B$11:$B$123,C181,'Catatan Barang Masuk'!$E$11:$E$123)</f>
        <v>71780.575539568352</v>
      </c>
      <c r="I181" s="9">
        <f t="shared" si="1"/>
        <v>48219.424460431648</v>
      </c>
    </row>
    <row r="182" spans="1:9" ht="12.75" x14ac:dyDescent="0.2">
      <c r="A182" s="3" t="s">
        <v>490</v>
      </c>
      <c r="B182" s="24">
        <v>43075.119409722225</v>
      </c>
      <c r="C182" s="3" t="s">
        <v>53</v>
      </c>
      <c r="D182" s="3" t="s">
        <v>54</v>
      </c>
      <c r="E182" s="3">
        <v>1</v>
      </c>
      <c r="F182" s="9">
        <v>120000</v>
      </c>
      <c r="G182" s="9">
        <f t="shared" si="0"/>
        <v>120000</v>
      </c>
      <c r="H182" s="18">
        <f>SUMIF('Catatan Barang Masuk'!$B$11:$B$123,C182,'Catatan Barang Masuk'!$G$11:$G$123)/SUMIF('Catatan Barang Masuk'!$B$11:$B$123,C182,'Catatan Barang Masuk'!$E$11:$E$123)</f>
        <v>62209.424083769634</v>
      </c>
      <c r="I182" s="9">
        <f t="shared" si="1"/>
        <v>57790.575916230366</v>
      </c>
    </row>
    <row r="183" spans="1:9" ht="12.75" x14ac:dyDescent="0.2">
      <c r="A183" s="3" t="s">
        <v>491</v>
      </c>
      <c r="B183" s="24">
        <v>43075.130243055559</v>
      </c>
      <c r="C183" s="3" t="s">
        <v>69</v>
      </c>
      <c r="D183" s="3" t="s">
        <v>70</v>
      </c>
      <c r="E183" s="3">
        <v>1</v>
      </c>
      <c r="F183" s="9">
        <v>110000</v>
      </c>
      <c r="G183" s="9">
        <f t="shared" si="0"/>
        <v>110000</v>
      </c>
      <c r="H183" s="18">
        <f>SUMIF('Catatan Barang Masuk'!$B$11:$B$123,C183,'Catatan Barang Masuk'!$G$11:$G$123)/SUMIF('Catatan Barang Masuk'!$B$11:$B$123,C183,'Catatan Barang Masuk'!$E$11:$E$123)</f>
        <v>70702.89855072464</v>
      </c>
      <c r="I183" s="9">
        <f t="shared" si="1"/>
        <v>39297.10144927536</v>
      </c>
    </row>
    <row r="184" spans="1:9" ht="12.75" x14ac:dyDescent="0.2">
      <c r="A184" s="3" t="s">
        <v>492</v>
      </c>
      <c r="B184" s="24">
        <v>43075.134965277779</v>
      </c>
      <c r="C184" s="3" t="s">
        <v>43</v>
      </c>
      <c r="D184" s="3" t="s">
        <v>44</v>
      </c>
      <c r="E184" s="3">
        <v>1</v>
      </c>
      <c r="F184" s="9">
        <v>110000</v>
      </c>
      <c r="G184" s="9">
        <f t="shared" si="0"/>
        <v>110000</v>
      </c>
      <c r="H184" s="18">
        <f>SUMIF('Catatan Barang Masuk'!$B$11:$B$123,C184,'Catatan Barang Masuk'!$G$11:$G$123)/SUMIF('Catatan Barang Masuk'!$B$11:$B$123,C184,'Catatan Barang Masuk'!$E$11:$E$123)</f>
        <v>72543.726235741444</v>
      </c>
      <c r="I184" s="9">
        <f t="shared" si="1"/>
        <v>37456.273764258556</v>
      </c>
    </row>
    <row r="185" spans="1:9" ht="12.75" x14ac:dyDescent="0.2">
      <c r="A185" s="3" t="s">
        <v>493</v>
      </c>
      <c r="B185" s="24">
        <v>43075.148761574077</v>
      </c>
      <c r="C185" s="3" t="s">
        <v>19</v>
      </c>
      <c r="D185" s="3" t="s">
        <v>20</v>
      </c>
      <c r="E185" s="3">
        <v>1</v>
      </c>
      <c r="F185" s="9">
        <v>125000</v>
      </c>
      <c r="G185" s="9">
        <f t="shared" si="0"/>
        <v>125000</v>
      </c>
      <c r="H185" s="18">
        <f>SUMIF('Catatan Barang Masuk'!$B$11:$B$123,C185,'Catatan Barang Masuk'!$G$11:$G$123)/SUMIF('Catatan Barang Masuk'!$B$11:$B$123,C185,'Catatan Barang Masuk'!$E$11:$E$123)</f>
        <v>67365.269461077842</v>
      </c>
      <c r="I185" s="9">
        <f t="shared" si="1"/>
        <v>57634.730538922158</v>
      </c>
    </row>
    <row r="186" spans="1:9" ht="12.75" x14ac:dyDescent="0.2">
      <c r="A186" s="3" t="s">
        <v>367</v>
      </c>
      <c r="B186" s="24" t="s">
        <v>367</v>
      </c>
      <c r="C186" s="3" t="s">
        <v>61</v>
      </c>
      <c r="D186" s="3" t="s">
        <v>62</v>
      </c>
      <c r="E186" s="3">
        <v>1</v>
      </c>
      <c r="F186" s="9">
        <v>120000</v>
      </c>
      <c r="G186" s="9">
        <f t="shared" si="0"/>
        <v>120000</v>
      </c>
      <c r="H186" s="18">
        <f>SUMIF('Catatan Barang Masuk'!$B$11:$B$123,C186,'Catatan Barang Masuk'!$G$11:$G$123)/SUMIF('Catatan Barang Masuk'!$B$11:$B$123,C186,'Catatan Barang Masuk'!$E$11:$E$123)</f>
        <v>68454.225352112669</v>
      </c>
      <c r="I186" s="9">
        <f t="shared" si="1"/>
        <v>51545.774647887331</v>
      </c>
    </row>
    <row r="187" spans="1:9" ht="12.75" x14ac:dyDescent="0.2">
      <c r="A187" s="3" t="s">
        <v>494</v>
      </c>
      <c r="B187" s="24">
        <v>43075.254027777781</v>
      </c>
      <c r="C187" s="3" t="s">
        <v>53</v>
      </c>
      <c r="D187" s="3" t="s">
        <v>54</v>
      </c>
      <c r="E187" s="3">
        <v>2</v>
      </c>
      <c r="F187" s="9">
        <v>110000</v>
      </c>
      <c r="G187" s="9">
        <f t="shared" si="0"/>
        <v>220000</v>
      </c>
      <c r="H187" s="18">
        <f>SUMIF('Catatan Barang Masuk'!$B$11:$B$123,C187,'Catatan Barang Masuk'!$G$11:$G$123)/SUMIF('Catatan Barang Masuk'!$B$11:$B$123,C187,'Catatan Barang Masuk'!$E$11:$E$123)</f>
        <v>62209.424083769634</v>
      </c>
      <c r="I187" s="9">
        <f t="shared" si="1"/>
        <v>95581.151832460731</v>
      </c>
    </row>
    <row r="188" spans="1:9" ht="12.75" x14ac:dyDescent="0.2">
      <c r="A188" s="3" t="s">
        <v>367</v>
      </c>
      <c r="B188" s="24" t="s">
        <v>367</v>
      </c>
      <c r="C188" s="3" t="s">
        <v>43</v>
      </c>
      <c r="D188" s="3" t="s">
        <v>44</v>
      </c>
      <c r="E188" s="3">
        <v>1</v>
      </c>
      <c r="F188" s="9">
        <v>115000</v>
      </c>
      <c r="G188" s="9">
        <f t="shared" si="0"/>
        <v>115000</v>
      </c>
      <c r="H188" s="18">
        <f>SUMIF('Catatan Barang Masuk'!$B$11:$B$123,C188,'Catatan Barang Masuk'!$G$11:$G$123)/SUMIF('Catatan Barang Masuk'!$B$11:$B$123,C188,'Catatan Barang Masuk'!$E$11:$E$123)</f>
        <v>72543.726235741444</v>
      </c>
      <c r="I188" s="9">
        <f t="shared" si="1"/>
        <v>42456.273764258556</v>
      </c>
    </row>
    <row r="189" spans="1:9" ht="12.75" x14ac:dyDescent="0.2">
      <c r="A189" s="3" t="s">
        <v>495</v>
      </c>
      <c r="B189" s="24">
        <v>43075.267847222225</v>
      </c>
      <c r="C189" s="3" t="s">
        <v>57</v>
      </c>
      <c r="D189" s="3" t="s">
        <v>58</v>
      </c>
      <c r="E189" s="3">
        <v>1</v>
      </c>
      <c r="F189" s="9">
        <v>130000</v>
      </c>
      <c r="G189" s="9">
        <f t="shared" si="0"/>
        <v>130000</v>
      </c>
      <c r="H189" s="18">
        <f>SUMIF('Catatan Barang Masuk'!$B$11:$B$123,C189,'Catatan Barang Masuk'!$G$11:$G$123)/SUMIF('Catatan Barang Masuk'!$B$11:$B$123,C189,'Catatan Barang Masuk'!$E$11:$E$123)</f>
        <v>75209.558823529413</v>
      </c>
      <c r="I189" s="9">
        <f t="shared" si="1"/>
        <v>54790.441176470587</v>
      </c>
    </row>
    <row r="190" spans="1:9" ht="12.75" x14ac:dyDescent="0.2">
      <c r="A190" s="3" t="s">
        <v>496</v>
      </c>
      <c r="B190" s="24">
        <v>43075.278634259259</v>
      </c>
      <c r="C190" s="3" t="s">
        <v>19</v>
      </c>
      <c r="D190" s="3" t="s">
        <v>20</v>
      </c>
      <c r="E190" s="3">
        <v>1</v>
      </c>
      <c r="F190" s="9">
        <v>120000</v>
      </c>
      <c r="G190" s="9">
        <f t="shared" si="0"/>
        <v>120000</v>
      </c>
      <c r="H190" s="18">
        <f>SUMIF('Catatan Barang Masuk'!$B$11:$B$123,C190,'Catatan Barang Masuk'!$G$11:$G$123)/SUMIF('Catatan Barang Masuk'!$B$11:$B$123,C190,'Catatan Barang Masuk'!$E$11:$E$123)</f>
        <v>67365.269461077842</v>
      </c>
      <c r="I190" s="9">
        <f t="shared" si="1"/>
        <v>52634.730538922158</v>
      </c>
    </row>
    <row r="191" spans="1:9" ht="12.75" x14ac:dyDescent="0.2">
      <c r="A191" s="3" t="s">
        <v>497</v>
      </c>
      <c r="B191" s="24">
        <v>43075.439699074072</v>
      </c>
      <c r="C191" s="3" t="s">
        <v>63</v>
      </c>
      <c r="D191" s="3" t="s">
        <v>64</v>
      </c>
      <c r="E191" s="3">
        <v>1</v>
      </c>
      <c r="F191" s="9">
        <v>115000</v>
      </c>
      <c r="G191" s="9">
        <f t="shared" si="0"/>
        <v>115000</v>
      </c>
      <c r="H191" s="18">
        <f>SUMIF('Catatan Barang Masuk'!$B$11:$B$123,C191,'Catatan Barang Masuk'!$G$11:$G$123)/SUMIF('Catatan Barang Masuk'!$B$11:$B$123,C191,'Catatan Barang Masuk'!$E$11:$E$123)</f>
        <v>66955.645161290318</v>
      </c>
      <c r="I191" s="9">
        <f t="shared" si="1"/>
        <v>48044.354838709682</v>
      </c>
    </row>
    <row r="192" spans="1:9" ht="12.75" x14ac:dyDescent="0.2">
      <c r="A192" s="3" t="s">
        <v>498</v>
      </c>
      <c r="B192" s="24">
        <v>43075.453263888892</v>
      </c>
      <c r="C192" s="3" t="s">
        <v>51</v>
      </c>
      <c r="D192" s="3" t="s">
        <v>52</v>
      </c>
      <c r="E192" s="3">
        <v>1</v>
      </c>
      <c r="F192" s="9">
        <v>130000</v>
      </c>
      <c r="G192" s="9">
        <f t="shared" si="0"/>
        <v>130000</v>
      </c>
      <c r="H192" s="18">
        <f>SUMIF('Catatan Barang Masuk'!$B$11:$B$123,C192,'Catatan Barang Masuk'!$G$11:$G$123)/SUMIF('Catatan Barang Masuk'!$B$11:$B$123,C192,'Catatan Barang Masuk'!$E$11:$E$123)</f>
        <v>73266.666666666672</v>
      </c>
      <c r="I192" s="9">
        <f t="shared" si="1"/>
        <v>56733.333333333328</v>
      </c>
    </row>
    <row r="193" spans="1:9" ht="12.75" x14ac:dyDescent="0.2">
      <c r="A193" s="3" t="s">
        <v>499</v>
      </c>
      <c r="B193" s="24">
        <v>43075.555474537039</v>
      </c>
      <c r="C193" s="3" t="s">
        <v>43</v>
      </c>
      <c r="D193" s="3" t="s">
        <v>44</v>
      </c>
      <c r="E193" s="3">
        <v>1</v>
      </c>
      <c r="F193" s="9">
        <v>120000</v>
      </c>
      <c r="G193" s="9">
        <f t="shared" si="0"/>
        <v>120000</v>
      </c>
      <c r="H193" s="18">
        <f>SUMIF('Catatan Barang Masuk'!$B$11:$B$123,C193,'Catatan Barang Masuk'!$G$11:$G$123)/SUMIF('Catatan Barang Masuk'!$B$11:$B$123,C193,'Catatan Barang Masuk'!$E$11:$E$123)</f>
        <v>72543.726235741444</v>
      </c>
      <c r="I193" s="9">
        <f t="shared" si="1"/>
        <v>47456.273764258556</v>
      </c>
    </row>
    <row r="194" spans="1:9" ht="12.75" x14ac:dyDescent="0.2">
      <c r="A194" s="3" t="s">
        <v>500</v>
      </c>
      <c r="B194" s="24">
        <v>43075.573321759257</v>
      </c>
      <c r="C194" s="3" t="s">
        <v>53</v>
      </c>
      <c r="D194" s="3" t="s">
        <v>54</v>
      </c>
      <c r="E194" s="3">
        <v>1</v>
      </c>
      <c r="F194" s="9">
        <v>115000</v>
      </c>
      <c r="G194" s="9">
        <f t="shared" si="0"/>
        <v>115000</v>
      </c>
      <c r="H194" s="18">
        <f>SUMIF('Catatan Barang Masuk'!$B$11:$B$123,C194,'Catatan Barang Masuk'!$G$11:$G$123)/SUMIF('Catatan Barang Masuk'!$B$11:$B$123,C194,'Catatan Barang Masuk'!$E$11:$E$123)</f>
        <v>62209.424083769634</v>
      </c>
      <c r="I194" s="9">
        <f t="shared" si="1"/>
        <v>52790.575916230366</v>
      </c>
    </row>
    <row r="195" spans="1:9" ht="12.75" x14ac:dyDescent="0.2">
      <c r="A195" s="3" t="s">
        <v>501</v>
      </c>
      <c r="B195" s="24">
        <v>43075.624016203707</v>
      </c>
      <c r="C195" s="3" t="s">
        <v>53</v>
      </c>
      <c r="D195" s="3" t="s">
        <v>54</v>
      </c>
      <c r="E195" s="3">
        <v>1</v>
      </c>
      <c r="F195" s="9">
        <v>130000</v>
      </c>
      <c r="G195" s="9">
        <f t="shared" si="0"/>
        <v>130000</v>
      </c>
      <c r="H195" s="18">
        <f>SUMIF('Catatan Barang Masuk'!$B$11:$B$123,C195,'Catatan Barang Masuk'!$G$11:$G$123)/SUMIF('Catatan Barang Masuk'!$B$11:$B$123,C195,'Catatan Barang Masuk'!$E$11:$E$123)</f>
        <v>62209.424083769634</v>
      </c>
      <c r="I195" s="9">
        <f t="shared" si="1"/>
        <v>67790.575916230358</v>
      </c>
    </row>
    <row r="196" spans="1:9" ht="12.75" x14ac:dyDescent="0.2">
      <c r="A196" s="3" t="s">
        <v>367</v>
      </c>
      <c r="B196" s="24" t="s">
        <v>367</v>
      </c>
      <c r="C196" s="3" t="s">
        <v>47</v>
      </c>
      <c r="D196" s="3" t="s">
        <v>48</v>
      </c>
      <c r="E196" s="3">
        <v>1</v>
      </c>
      <c r="F196" s="9">
        <v>115000</v>
      </c>
      <c r="G196" s="9">
        <f t="shared" si="0"/>
        <v>115000</v>
      </c>
      <c r="H196" s="18">
        <f>SUMIF('Catatan Barang Masuk'!$B$11:$B$123,C196,'Catatan Barang Masuk'!$G$11:$G$123)/SUMIF('Catatan Barang Masuk'!$B$11:$B$123,C196,'Catatan Barang Masuk'!$E$11:$E$123)</f>
        <v>63650.602409638552</v>
      </c>
      <c r="I196" s="9">
        <f t="shared" si="1"/>
        <v>51349.397590361448</v>
      </c>
    </row>
    <row r="197" spans="1:9" ht="12.75" x14ac:dyDescent="0.2">
      <c r="A197" s="3" t="s">
        <v>502</v>
      </c>
      <c r="B197" s="24">
        <v>43075.966249999998</v>
      </c>
      <c r="C197" s="3" t="s">
        <v>41</v>
      </c>
      <c r="D197" s="3" t="s">
        <v>42</v>
      </c>
      <c r="E197" s="3">
        <v>1</v>
      </c>
      <c r="F197" s="9">
        <v>130000</v>
      </c>
      <c r="G197" s="9">
        <f t="shared" si="0"/>
        <v>130000</v>
      </c>
      <c r="H197" s="18">
        <f>SUMIF('Catatan Barang Masuk'!$B$11:$B$123,C197,'Catatan Barang Masuk'!$G$11:$G$123)/SUMIF('Catatan Barang Masuk'!$B$11:$B$123,C197,'Catatan Barang Masuk'!$E$11:$E$123)</f>
        <v>71880</v>
      </c>
      <c r="I197" s="9">
        <f t="shared" si="1"/>
        <v>58120</v>
      </c>
    </row>
    <row r="198" spans="1:9" ht="12.75" x14ac:dyDescent="0.2">
      <c r="A198" s="3" t="s">
        <v>503</v>
      </c>
      <c r="B198" s="24">
        <v>43075.96670138889</v>
      </c>
      <c r="C198" s="3" t="s">
        <v>49</v>
      </c>
      <c r="D198" s="3" t="s">
        <v>50</v>
      </c>
      <c r="E198" s="3">
        <v>1</v>
      </c>
      <c r="F198" s="9">
        <v>130000</v>
      </c>
      <c r="G198" s="9">
        <f t="shared" si="0"/>
        <v>130000</v>
      </c>
      <c r="H198" s="18">
        <f>SUMIF('Catatan Barang Masuk'!$B$11:$B$123,C198,'Catatan Barang Masuk'!$G$11:$G$123)/SUMIF('Catatan Barang Masuk'!$B$11:$B$123,C198,'Catatan Barang Masuk'!$E$11:$E$123)</f>
        <v>67500</v>
      </c>
      <c r="I198" s="9">
        <f t="shared" si="1"/>
        <v>62500</v>
      </c>
    </row>
    <row r="199" spans="1:9" ht="12.75" x14ac:dyDescent="0.2">
      <c r="A199" s="3" t="s">
        <v>504</v>
      </c>
      <c r="B199" s="24">
        <v>43076.149085648147</v>
      </c>
      <c r="C199" s="3" t="s">
        <v>53</v>
      </c>
      <c r="D199" s="3" t="s">
        <v>54</v>
      </c>
      <c r="E199" s="3">
        <v>1</v>
      </c>
      <c r="F199" s="9">
        <v>115000</v>
      </c>
      <c r="G199" s="9">
        <f t="shared" si="0"/>
        <v>115000</v>
      </c>
      <c r="H199" s="18">
        <f>SUMIF('Catatan Barang Masuk'!$B$11:$B$123,C199,'Catatan Barang Masuk'!$G$11:$G$123)/SUMIF('Catatan Barang Masuk'!$B$11:$B$123,C199,'Catatan Barang Masuk'!$E$11:$E$123)</f>
        <v>62209.424083769634</v>
      </c>
      <c r="I199" s="9">
        <f t="shared" si="1"/>
        <v>52790.575916230366</v>
      </c>
    </row>
    <row r="200" spans="1:9" ht="12.75" x14ac:dyDescent="0.2">
      <c r="A200" s="3" t="s">
        <v>505</v>
      </c>
      <c r="B200" s="24">
        <v>43076.175370370373</v>
      </c>
      <c r="C200" s="3" t="s">
        <v>51</v>
      </c>
      <c r="D200" s="3" t="s">
        <v>52</v>
      </c>
      <c r="E200" s="3">
        <v>1</v>
      </c>
      <c r="F200" s="9">
        <v>115000</v>
      </c>
      <c r="G200" s="9">
        <f t="shared" si="0"/>
        <v>115000</v>
      </c>
      <c r="H200" s="18">
        <f>SUMIF('Catatan Barang Masuk'!$B$11:$B$123,C200,'Catatan Barang Masuk'!$G$11:$G$123)/SUMIF('Catatan Barang Masuk'!$B$11:$B$123,C200,'Catatan Barang Masuk'!$E$11:$E$123)</f>
        <v>73266.666666666672</v>
      </c>
      <c r="I200" s="9">
        <f t="shared" si="1"/>
        <v>41733.333333333328</v>
      </c>
    </row>
    <row r="201" spans="1:9" ht="12.75" x14ac:dyDescent="0.2">
      <c r="A201" s="3" t="s">
        <v>367</v>
      </c>
      <c r="B201" s="24" t="s">
        <v>367</v>
      </c>
      <c r="C201" s="3" t="s">
        <v>31</v>
      </c>
      <c r="D201" s="3" t="s">
        <v>32</v>
      </c>
      <c r="E201" s="3">
        <v>1</v>
      </c>
      <c r="F201" s="9">
        <v>120000</v>
      </c>
      <c r="G201" s="9">
        <f t="shared" si="0"/>
        <v>120000</v>
      </c>
      <c r="H201" s="18">
        <f>SUMIF('Catatan Barang Masuk'!$B$11:$B$123,C201,'Catatan Barang Masuk'!$G$11:$G$123)/SUMIF('Catatan Barang Masuk'!$B$11:$B$123,C201,'Catatan Barang Masuk'!$E$11:$E$123)</f>
        <v>74010.101010101003</v>
      </c>
      <c r="I201" s="9">
        <f t="shared" si="1"/>
        <v>45989.898989898997</v>
      </c>
    </row>
    <row r="202" spans="1:9" ht="12.75" x14ac:dyDescent="0.2">
      <c r="A202" s="3" t="s">
        <v>506</v>
      </c>
      <c r="B202" s="24">
        <v>43076.191828703704</v>
      </c>
      <c r="C202" s="3" t="s">
        <v>25</v>
      </c>
      <c r="D202" s="3" t="s">
        <v>26</v>
      </c>
      <c r="E202" s="3">
        <v>1</v>
      </c>
      <c r="F202" s="9">
        <v>120000</v>
      </c>
      <c r="G202" s="9">
        <f t="shared" si="0"/>
        <v>120000</v>
      </c>
      <c r="H202" s="18">
        <f>SUMIF('Catatan Barang Masuk'!$B$11:$B$123,C202,'Catatan Barang Masuk'!$G$11:$G$123)/SUMIF('Catatan Barang Masuk'!$B$11:$B$123,C202,'Catatan Barang Masuk'!$E$11:$E$123)</f>
        <v>71780.575539568352</v>
      </c>
      <c r="I202" s="9">
        <f t="shared" si="1"/>
        <v>48219.424460431648</v>
      </c>
    </row>
    <row r="203" spans="1:9" ht="12.75" x14ac:dyDescent="0.2">
      <c r="A203" s="3" t="s">
        <v>507</v>
      </c>
      <c r="B203" s="24">
        <v>43076.203645833331</v>
      </c>
      <c r="C203" s="3" t="s">
        <v>35</v>
      </c>
      <c r="D203" s="3" t="s">
        <v>36</v>
      </c>
      <c r="E203" s="3">
        <v>1</v>
      </c>
      <c r="F203" s="9">
        <v>115000</v>
      </c>
      <c r="G203" s="9">
        <f t="shared" si="0"/>
        <v>115000</v>
      </c>
      <c r="H203" s="18">
        <f>SUMIF('Catatan Barang Masuk'!$B$11:$B$123,C203,'Catatan Barang Masuk'!$G$11:$G$123)/SUMIF('Catatan Barang Masuk'!$B$11:$B$123,C203,'Catatan Barang Masuk'!$E$11:$E$123)</f>
        <v>67666.666666666672</v>
      </c>
      <c r="I203" s="9">
        <f t="shared" si="1"/>
        <v>47333.333333333328</v>
      </c>
    </row>
    <row r="204" spans="1:9" ht="12.75" x14ac:dyDescent="0.2">
      <c r="A204" s="3" t="s">
        <v>367</v>
      </c>
      <c r="B204" s="24" t="s">
        <v>367</v>
      </c>
      <c r="C204" s="3" t="s">
        <v>25</v>
      </c>
      <c r="D204" s="3" t="s">
        <v>26</v>
      </c>
      <c r="E204" s="3">
        <v>1</v>
      </c>
      <c r="F204" s="9">
        <v>125000</v>
      </c>
      <c r="G204" s="9">
        <f t="shared" si="0"/>
        <v>125000</v>
      </c>
      <c r="H204" s="18">
        <f>SUMIF('Catatan Barang Masuk'!$B$11:$B$123,C204,'Catatan Barang Masuk'!$G$11:$G$123)/SUMIF('Catatan Barang Masuk'!$B$11:$B$123,C204,'Catatan Barang Masuk'!$E$11:$E$123)</f>
        <v>71780.575539568352</v>
      </c>
      <c r="I204" s="9">
        <f t="shared" si="1"/>
        <v>53219.424460431648</v>
      </c>
    </row>
    <row r="205" spans="1:9" ht="12.75" x14ac:dyDescent="0.2">
      <c r="A205" s="3" t="s">
        <v>508</v>
      </c>
      <c r="B205" s="24">
        <v>43076.233356481483</v>
      </c>
      <c r="C205" s="3" t="s">
        <v>63</v>
      </c>
      <c r="D205" s="3" t="s">
        <v>64</v>
      </c>
      <c r="E205" s="3">
        <v>1</v>
      </c>
      <c r="F205" s="9">
        <v>120000</v>
      </c>
      <c r="G205" s="9">
        <f t="shared" si="0"/>
        <v>120000</v>
      </c>
      <c r="H205" s="18">
        <f>SUMIF('Catatan Barang Masuk'!$B$11:$B$123,C205,'Catatan Barang Masuk'!$G$11:$G$123)/SUMIF('Catatan Barang Masuk'!$B$11:$B$123,C205,'Catatan Barang Masuk'!$E$11:$E$123)</f>
        <v>66955.645161290318</v>
      </c>
      <c r="I205" s="9">
        <f t="shared" si="1"/>
        <v>53044.354838709682</v>
      </c>
    </row>
    <row r="206" spans="1:9" ht="12.75" x14ac:dyDescent="0.2">
      <c r="A206" s="3" t="s">
        <v>509</v>
      </c>
      <c r="B206" s="24">
        <v>43076.344444444447</v>
      </c>
      <c r="C206" s="3" t="s">
        <v>19</v>
      </c>
      <c r="D206" s="3" t="s">
        <v>20</v>
      </c>
      <c r="E206" s="3">
        <v>1</v>
      </c>
      <c r="F206" s="9">
        <v>115000</v>
      </c>
      <c r="G206" s="9">
        <f t="shared" si="0"/>
        <v>115000</v>
      </c>
      <c r="H206" s="18">
        <f>SUMIF('Catatan Barang Masuk'!$B$11:$B$123,C206,'Catatan Barang Masuk'!$G$11:$G$123)/SUMIF('Catatan Barang Masuk'!$B$11:$B$123,C206,'Catatan Barang Masuk'!$E$11:$E$123)</f>
        <v>67365.269461077842</v>
      </c>
      <c r="I206" s="9">
        <f t="shared" si="1"/>
        <v>47634.730538922158</v>
      </c>
    </row>
    <row r="207" spans="1:9" ht="12.75" x14ac:dyDescent="0.2">
      <c r="A207" s="3" t="s">
        <v>367</v>
      </c>
      <c r="B207" s="24" t="s">
        <v>367</v>
      </c>
      <c r="C207" s="3" t="s">
        <v>51</v>
      </c>
      <c r="D207" s="3" t="s">
        <v>52</v>
      </c>
      <c r="E207" s="3">
        <v>1</v>
      </c>
      <c r="F207" s="9">
        <v>110000</v>
      </c>
      <c r="G207" s="9">
        <f t="shared" si="0"/>
        <v>110000</v>
      </c>
      <c r="H207" s="18">
        <f>SUMIF('Catatan Barang Masuk'!$B$11:$B$123,C207,'Catatan Barang Masuk'!$G$11:$G$123)/SUMIF('Catatan Barang Masuk'!$B$11:$B$123,C207,'Catatan Barang Masuk'!$E$11:$E$123)</f>
        <v>73266.666666666672</v>
      </c>
      <c r="I207" s="9">
        <f t="shared" si="1"/>
        <v>36733.333333333328</v>
      </c>
    </row>
    <row r="208" spans="1:9" ht="12.75" x14ac:dyDescent="0.2">
      <c r="A208" s="3" t="s">
        <v>510</v>
      </c>
      <c r="B208" s="24">
        <v>43076.425844907404</v>
      </c>
      <c r="C208" s="3" t="s">
        <v>61</v>
      </c>
      <c r="D208" s="3" t="s">
        <v>62</v>
      </c>
      <c r="E208" s="3">
        <v>1</v>
      </c>
      <c r="F208" s="9">
        <v>110000</v>
      </c>
      <c r="G208" s="9">
        <f t="shared" si="0"/>
        <v>110000</v>
      </c>
      <c r="H208" s="18">
        <f>SUMIF('Catatan Barang Masuk'!$B$11:$B$123,C208,'Catatan Barang Masuk'!$G$11:$G$123)/SUMIF('Catatan Barang Masuk'!$B$11:$B$123,C208,'Catatan Barang Masuk'!$E$11:$E$123)</f>
        <v>68454.225352112669</v>
      </c>
      <c r="I208" s="9">
        <f t="shared" si="1"/>
        <v>41545.774647887331</v>
      </c>
    </row>
    <row r="209" spans="1:9" ht="12.75" x14ac:dyDescent="0.2">
      <c r="A209" s="3" t="s">
        <v>367</v>
      </c>
      <c r="B209" s="24" t="s">
        <v>367</v>
      </c>
      <c r="C209" s="3" t="s">
        <v>31</v>
      </c>
      <c r="D209" s="3" t="s">
        <v>32</v>
      </c>
      <c r="E209" s="3">
        <v>1</v>
      </c>
      <c r="F209" s="9">
        <v>110000</v>
      </c>
      <c r="G209" s="9">
        <f t="shared" si="0"/>
        <v>110000</v>
      </c>
      <c r="H209" s="18">
        <f>SUMIF('Catatan Barang Masuk'!$B$11:$B$123,C209,'Catatan Barang Masuk'!$G$11:$G$123)/SUMIF('Catatan Barang Masuk'!$B$11:$B$123,C209,'Catatan Barang Masuk'!$E$11:$E$123)</f>
        <v>74010.101010101003</v>
      </c>
      <c r="I209" s="9">
        <f t="shared" si="1"/>
        <v>35989.898989898997</v>
      </c>
    </row>
    <row r="210" spans="1:9" ht="12.75" x14ac:dyDescent="0.2">
      <c r="A210" s="3" t="s">
        <v>511</v>
      </c>
      <c r="B210" s="24">
        <v>43076.58353009259</v>
      </c>
      <c r="C210" s="3" t="s">
        <v>35</v>
      </c>
      <c r="D210" s="3" t="s">
        <v>36</v>
      </c>
      <c r="E210" s="3">
        <v>1</v>
      </c>
      <c r="F210" s="9">
        <v>115000</v>
      </c>
      <c r="G210" s="9">
        <f t="shared" si="0"/>
        <v>115000</v>
      </c>
      <c r="H210" s="18">
        <f>SUMIF('Catatan Barang Masuk'!$B$11:$B$123,C210,'Catatan Barang Masuk'!$G$11:$G$123)/SUMIF('Catatan Barang Masuk'!$B$11:$B$123,C210,'Catatan Barang Masuk'!$E$11:$E$123)</f>
        <v>67666.666666666672</v>
      </c>
      <c r="I210" s="9">
        <f t="shared" si="1"/>
        <v>47333.333333333328</v>
      </c>
    </row>
    <row r="211" spans="1:9" ht="12.75" x14ac:dyDescent="0.2">
      <c r="A211" s="3" t="s">
        <v>512</v>
      </c>
      <c r="B211" s="24">
        <v>43076.584097222221</v>
      </c>
      <c r="C211" s="3" t="s">
        <v>19</v>
      </c>
      <c r="D211" s="3" t="s">
        <v>20</v>
      </c>
      <c r="E211" s="3">
        <v>1</v>
      </c>
      <c r="F211" s="9">
        <v>125000</v>
      </c>
      <c r="G211" s="9">
        <f t="shared" si="0"/>
        <v>125000</v>
      </c>
      <c r="H211" s="18">
        <f>SUMIF('Catatan Barang Masuk'!$B$11:$B$123,C211,'Catatan Barang Masuk'!$G$11:$G$123)/SUMIF('Catatan Barang Masuk'!$B$11:$B$123,C211,'Catatan Barang Masuk'!$E$11:$E$123)</f>
        <v>67365.269461077842</v>
      </c>
      <c r="I211" s="9">
        <f t="shared" si="1"/>
        <v>57634.730538922158</v>
      </c>
    </row>
    <row r="212" spans="1:9" ht="12.75" x14ac:dyDescent="0.2">
      <c r="A212" s="3" t="s">
        <v>513</v>
      </c>
      <c r="B212" s="24">
        <v>43076.593449074076</v>
      </c>
      <c r="C212" s="3" t="s">
        <v>31</v>
      </c>
      <c r="D212" s="3" t="s">
        <v>32</v>
      </c>
      <c r="E212" s="3">
        <v>1</v>
      </c>
      <c r="F212" s="9">
        <v>130000</v>
      </c>
      <c r="G212" s="9">
        <f t="shared" si="0"/>
        <v>130000</v>
      </c>
      <c r="H212" s="18">
        <f>SUMIF('Catatan Barang Masuk'!$B$11:$B$123,C212,'Catatan Barang Masuk'!$G$11:$G$123)/SUMIF('Catatan Barang Masuk'!$B$11:$B$123,C212,'Catatan Barang Masuk'!$E$11:$E$123)</f>
        <v>74010.101010101003</v>
      </c>
      <c r="I212" s="9">
        <f t="shared" si="1"/>
        <v>55989.898989898997</v>
      </c>
    </row>
    <row r="213" spans="1:9" ht="12.75" x14ac:dyDescent="0.2">
      <c r="A213" s="3" t="s">
        <v>514</v>
      </c>
      <c r="B213" s="24">
        <v>43076.594513888886</v>
      </c>
      <c r="C213" s="3" t="s">
        <v>37</v>
      </c>
      <c r="D213" s="3" t="s">
        <v>38</v>
      </c>
      <c r="E213" s="3">
        <v>1</v>
      </c>
      <c r="F213" s="9">
        <v>130000</v>
      </c>
      <c r="G213" s="9">
        <f t="shared" si="0"/>
        <v>130000</v>
      </c>
      <c r="H213" s="18">
        <f>SUMIF('Catatan Barang Masuk'!$B$11:$B$123,C213,'Catatan Barang Masuk'!$G$11:$G$123)/SUMIF('Catatan Barang Masuk'!$B$11:$B$123,C213,'Catatan Barang Masuk'!$E$11:$E$123)</f>
        <v>71835.570469798651</v>
      </c>
      <c r="I213" s="9">
        <f t="shared" si="1"/>
        <v>58164.429530201349</v>
      </c>
    </row>
    <row r="214" spans="1:9" ht="12.75" x14ac:dyDescent="0.2">
      <c r="A214" s="3" t="s">
        <v>367</v>
      </c>
      <c r="B214" s="24" t="s">
        <v>367</v>
      </c>
      <c r="C214" s="3" t="s">
        <v>41</v>
      </c>
      <c r="D214" s="3" t="s">
        <v>42</v>
      </c>
      <c r="E214" s="3">
        <v>1</v>
      </c>
      <c r="F214" s="9">
        <v>130000</v>
      </c>
      <c r="G214" s="9">
        <f t="shared" si="0"/>
        <v>130000</v>
      </c>
      <c r="H214" s="18">
        <f>SUMIF('Catatan Barang Masuk'!$B$11:$B$123,C214,'Catatan Barang Masuk'!$G$11:$G$123)/SUMIF('Catatan Barang Masuk'!$B$11:$B$123,C214,'Catatan Barang Masuk'!$E$11:$E$123)</f>
        <v>71880</v>
      </c>
      <c r="I214" s="9">
        <f t="shared" si="1"/>
        <v>58120</v>
      </c>
    </row>
    <row r="215" spans="1:9" ht="12.75" x14ac:dyDescent="0.2">
      <c r="A215" s="3" t="s">
        <v>515</v>
      </c>
      <c r="B215" s="24">
        <v>43076.642766203702</v>
      </c>
      <c r="C215" s="3" t="s">
        <v>43</v>
      </c>
      <c r="D215" s="3" t="s">
        <v>44</v>
      </c>
      <c r="E215" s="3">
        <v>1</v>
      </c>
      <c r="F215" s="9">
        <v>120000</v>
      </c>
      <c r="G215" s="9">
        <f t="shared" si="0"/>
        <v>120000</v>
      </c>
      <c r="H215" s="18">
        <f>SUMIF('Catatan Barang Masuk'!$B$11:$B$123,C215,'Catatan Barang Masuk'!$G$11:$G$123)/SUMIF('Catatan Barang Masuk'!$B$11:$B$123,C215,'Catatan Barang Masuk'!$E$11:$E$123)</f>
        <v>72543.726235741444</v>
      </c>
      <c r="I215" s="9">
        <f t="shared" si="1"/>
        <v>47456.273764258556</v>
      </c>
    </row>
    <row r="216" spans="1:9" ht="12.75" x14ac:dyDescent="0.2">
      <c r="A216" s="3" t="s">
        <v>367</v>
      </c>
      <c r="B216" s="24" t="s">
        <v>367</v>
      </c>
      <c r="C216" s="3" t="s">
        <v>39</v>
      </c>
      <c r="D216" s="3" t="s">
        <v>40</v>
      </c>
      <c r="E216" s="3">
        <v>1</v>
      </c>
      <c r="F216" s="9">
        <v>125000</v>
      </c>
      <c r="G216" s="9">
        <f t="shared" si="0"/>
        <v>125000</v>
      </c>
      <c r="H216" s="18">
        <f>SUMIF('Catatan Barang Masuk'!$B$11:$B$123,C216,'Catatan Barang Masuk'!$G$11:$G$123)/SUMIF('Catatan Barang Masuk'!$B$11:$B$123,C216,'Catatan Barang Masuk'!$E$11:$E$123)</f>
        <v>67300</v>
      </c>
      <c r="I216" s="9">
        <f t="shared" si="1"/>
        <v>57700</v>
      </c>
    </row>
    <row r="217" spans="1:9" ht="12.75" x14ac:dyDescent="0.2">
      <c r="A217" s="3" t="s">
        <v>516</v>
      </c>
      <c r="B217" s="24">
        <v>43076.718298611115</v>
      </c>
      <c r="C217" s="3" t="s">
        <v>45</v>
      </c>
      <c r="D217" s="3" t="s">
        <v>46</v>
      </c>
      <c r="E217" s="3">
        <v>1</v>
      </c>
      <c r="F217" s="9">
        <v>115000</v>
      </c>
      <c r="G217" s="9">
        <f t="shared" si="0"/>
        <v>115000</v>
      </c>
      <c r="H217" s="18">
        <f>SUMIF('Catatan Barang Masuk'!$B$11:$B$123,C217,'Catatan Barang Masuk'!$G$11:$G$123)/SUMIF('Catatan Barang Masuk'!$B$11:$B$123,C217,'Catatan Barang Masuk'!$E$11:$E$123)</f>
        <v>65364.963503649633</v>
      </c>
      <c r="I217" s="9">
        <f t="shared" si="1"/>
        <v>49635.036496350367</v>
      </c>
    </row>
    <row r="218" spans="1:9" ht="12.75" x14ac:dyDescent="0.2">
      <c r="A218" s="3" t="s">
        <v>517</v>
      </c>
      <c r="B218" s="24">
        <v>43076.798622685186</v>
      </c>
      <c r="C218" s="3" t="s">
        <v>19</v>
      </c>
      <c r="D218" s="3" t="s">
        <v>20</v>
      </c>
      <c r="E218" s="3">
        <v>1</v>
      </c>
      <c r="F218" s="9">
        <v>130000</v>
      </c>
      <c r="G218" s="9">
        <f t="shared" si="0"/>
        <v>130000</v>
      </c>
      <c r="H218" s="18">
        <f>SUMIF('Catatan Barang Masuk'!$B$11:$B$123,C218,'Catatan Barang Masuk'!$G$11:$G$123)/SUMIF('Catatan Barang Masuk'!$B$11:$B$123,C218,'Catatan Barang Masuk'!$E$11:$E$123)</f>
        <v>67365.269461077842</v>
      </c>
      <c r="I218" s="9">
        <f t="shared" si="1"/>
        <v>62634.730538922158</v>
      </c>
    </row>
    <row r="219" spans="1:9" ht="12.75" x14ac:dyDescent="0.2">
      <c r="A219" s="3" t="s">
        <v>518</v>
      </c>
      <c r="B219" s="24">
        <v>43076.887094907404</v>
      </c>
      <c r="C219" s="3" t="s">
        <v>7</v>
      </c>
      <c r="D219" s="3" t="s">
        <v>13</v>
      </c>
      <c r="E219" s="3">
        <v>1</v>
      </c>
      <c r="F219" s="9">
        <v>125000</v>
      </c>
      <c r="G219" s="9">
        <f t="shared" si="0"/>
        <v>125000</v>
      </c>
      <c r="H219" s="18">
        <f>SUMIF('Catatan Barang Masuk'!$B$11:$B$123,C219,'Catatan Barang Masuk'!$G$11:$G$123)/SUMIF('Catatan Barang Masuk'!$B$11:$B$123,C219,'Catatan Barang Masuk'!$E$11:$E$123)</f>
        <v>70447.826086956527</v>
      </c>
      <c r="I219" s="9">
        <f t="shared" si="1"/>
        <v>54552.173913043473</v>
      </c>
    </row>
    <row r="220" spans="1:9" ht="12.75" x14ac:dyDescent="0.2">
      <c r="A220" s="3" t="s">
        <v>519</v>
      </c>
      <c r="B220" s="24">
        <v>43077.09275462963</v>
      </c>
      <c r="C220" s="3" t="s">
        <v>61</v>
      </c>
      <c r="D220" s="3" t="s">
        <v>62</v>
      </c>
      <c r="E220" s="3">
        <v>1</v>
      </c>
      <c r="F220" s="9">
        <v>125000</v>
      </c>
      <c r="G220" s="9">
        <f t="shared" si="0"/>
        <v>125000</v>
      </c>
      <c r="H220" s="18">
        <f>SUMIF('Catatan Barang Masuk'!$B$11:$B$123,C220,'Catatan Barang Masuk'!$G$11:$G$123)/SUMIF('Catatan Barang Masuk'!$B$11:$B$123,C220,'Catatan Barang Masuk'!$E$11:$E$123)</f>
        <v>68454.225352112669</v>
      </c>
      <c r="I220" s="9">
        <f t="shared" si="1"/>
        <v>56545.774647887331</v>
      </c>
    </row>
    <row r="221" spans="1:9" ht="12.75" x14ac:dyDescent="0.2">
      <c r="A221" s="3" t="s">
        <v>520</v>
      </c>
      <c r="B221" s="24">
        <v>43077.112847222219</v>
      </c>
      <c r="C221" s="3" t="s">
        <v>53</v>
      </c>
      <c r="D221" s="3" t="s">
        <v>54</v>
      </c>
      <c r="E221" s="3">
        <v>1</v>
      </c>
      <c r="F221" s="9">
        <v>110000</v>
      </c>
      <c r="G221" s="9">
        <f t="shared" si="0"/>
        <v>110000</v>
      </c>
      <c r="H221" s="18">
        <f>SUMIF('Catatan Barang Masuk'!$B$11:$B$123,C221,'Catatan Barang Masuk'!$G$11:$G$123)/SUMIF('Catatan Barang Masuk'!$B$11:$B$123,C221,'Catatan Barang Masuk'!$E$11:$E$123)</f>
        <v>62209.424083769634</v>
      </c>
      <c r="I221" s="9">
        <f t="shared" si="1"/>
        <v>47790.575916230366</v>
      </c>
    </row>
    <row r="222" spans="1:9" ht="12.75" x14ac:dyDescent="0.2">
      <c r="A222" s="3" t="s">
        <v>367</v>
      </c>
      <c r="B222" s="24" t="s">
        <v>367</v>
      </c>
      <c r="C222" s="3" t="s">
        <v>67</v>
      </c>
      <c r="D222" s="3" t="s">
        <v>68</v>
      </c>
      <c r="E222" s="3">
        <v>1</v>
      </c>
      <c r="F222" s="9">
        <v>125000</v>
      </c>
      <c r="G222" s="9">
        <f t="shared" si="0"/>
        <v>125000</v>
      </c>
      <c r="H222" s="18">
        <f>SUMIF('Catatan Barang Masuk'!$B$11:$B$123,C222,'Catatan Barang Masuk'!$G$11:$G$123)/SUMIF('Catatan Barang Masuk'!$B$11:$B$123,C222,'Catatan Barang Masuk'!$E$11:$E$123)</f>
        <v>72263.15789473684</v>
      </c>
      <c r="I222" s="9">
        <f t="shared" si="1"/>
        <v>52736.84210526316</v>
      </c>
    </row>
    <row r="223" spans="1:9" ht="12.75" x14ac:dyDescent="0.2">
      <c r="A223" s="3" t="s">
        <v>521</v>
      </c>
      <c r="B223" s="24">
        <v>43077.193460648145</v>
      </c>
      <c r="C223" s="3" t="s">
        <v>53</v>
      </c>
      <c r="D223" s="3" t="s">
        <v>54</v>
      </c>
      <c r="E223" s="3">
        <v>1</v>
      </c>
      <c r="F223" s="9">
        <v>130000</v>
      </c>
      <c r="G223" s="9">
        <f t="shared" si="0"/>
        <v>130000</v>
      </c>
      <c r="H223" s="18">
        <f>SUMIF('Catatan Barang Masuk'!$B$11:$B$123,C223,'Catatan Barang Masuk'!$G$11:$G$123)/SUMIF('Catatan Barang Masuk'!$B$11:$B$123,C223,'Catatan Barang Masuk'!$E$11:$E$123)</f>
        <v>62209.424083769634</v>
      </c>
      <c r="I223" s="9">
        <f t="shared" si="1"/>
        <v>67790.575916230358</v>
      </c>
    </row>
    <row r="224" spans="1:9" ht="12.75" x14ac:dyDescent="0.2">
      <c r="A224" s="3" t="s">
        <v>522</v>
      </c>
      <c r="B224" s="24">
        <v>43077.258425925924</v>
      </c>
      <c r="C224" s="3" t="s">
        <v>19</v>
      </c>
      <c r="D224" s="3" t="s">
        <v>20</v>
      </c>
      <c r="E224" s="3">
        <v>1</v>
      </c>
      <c r="F224" s="9">
        <v>130000</v>
      </c>
      <c r="G224" s="9">
        <f t="shared" si="0"/>
        <v>130000</v>
      </c>
      <c r="H224" s="18">
        <f>SUMIF('Catatan Barang Masuk'!$B$11:$B$123,C224,'Catatan Barang Masuk'!$G$11:$G$123)/SUMIF('Catatan Barang Masuk'!$B$11:$B$123,C224,'Catatan Barang Masuk'!$E$11:$E$123)</f>
        <v>67365.269461077842</v>
      </c>
      <c r="I224" s="9">
        <f t="shared" si="1"/>
        <v>62634.730538922158</v>
      </c>
    </row>
    <row r="225" spans="1:9" ht="12.75" x14ac:dyDescent="0.2">
      <c r="A225" s="3" t="s">
        <v>367</v>
      </c>
      <c r="B225" s="24" t="s">
        <v>367</v>
      </c>
      <c r="C225" s="3" t="s">
        <v>19</v>
      </c>
      <c r="D225" s="3" t="s">
        <v>20</v>
      </c>
      <c r="E225" s="3">
        <v>1</v>
      </c>
      <c r="F225" s="9">
        <v>115000</v>
      </c>
      <c r="G225" s="9">
        <f t="shared" si="0"/>
        <v>115000</v>
      </c>
      <c r="H225" s="18">
        <f>SUMIF('Catatan Barang Masuk'!$B$11:$B$123,C225,'Catatan Barang Masuk'!$G$11:$G$123)/SUMIF('Catatan Barang Masuk'!$B$11:$B$123,C225,'Catatan Barang Masuk'!$E$11:$E$123)</f>
        <v>67365.269461077842</v>
      </c>
      <c r="I225" s="9">
        <f t="shared" si="1"/>
        <v>47634.730538922158</v>
      </c>
    </row>
    <row r="226" spans="1:9" ht="12.75" x14ac:dyDescent="0.2">
      <c r="A226" s="3" t="s">
        <v>523</v>
      </c>
      <c r="B226" s="24">
        <v>43077.289571759262</v>
      </c>
      <c r="C226" s="3" t="s">
        <v>49</v>
      </c>
      <c r="D226" s="3" t="s">
        <v>50</v>
      </c>
      <c r="E226" s="3">
        <v>1</v>
      </c>
      <c r="F226" s="9">
        <v>110000</v>
      </c>
      <c r="G226" s="9">
        <f t="shared" si="0"/>
        <v>110000</v>
      </c>
      <c r="H226" s="18">
        <f>SUMIF('Catatan Barang Masuk'!$B$11:$B$123,C226,'Catatan Barang Masuk'!$G$11:$G$123)/SUMIF('Catatan Barang Masuk'!$B$11:$B$123,C226,'Catatan Barang Masuk'!$E$11:$E$123)</f>
        <v>67500</v>
      </c>
      <c r="I226" s="9">
        <f t="shared" si="1"/>
        <v>42500</v>
      </c>
    </row>
    <row r="227" spans="1:9" ht="12.75" x14ac:dyDescent="0.2">
      <c r="A227" s="3" t="s">
        <v>524</v>
      </c>
      <c r="B227" s="24">
        <v>43077.342789351853</v>
      </c>
      <c r="C227" s="3" t="s">
        <v>31</v>
      </c>
      <c r="D227" s="3" t="s">
        <v>32</v>
      </c>
      <c r="E227" s="3">
        <v>1</v>
      </c>
      <c r="F227" s="9">
        <v>130000</v>
      </c>
      <c r="G227" s="9">
        <f t="shared" si="0"/>
        <v>130000</v>
      </c>
      <c r="H227" s="18">
        <f>SUMIF('Catatan Barang Masuk'!$B$11:$B$123,C227,'Catatan Barang Masuk'!$G$11:$G$123)/SUMIF('Catatan Barang Masuk'!$B$11:$B$123,C227,'Catatan Barang Masuk'!$E$11:$E$123)</f>
        <v>74010.101010101003</v>
      </c>
      <c r="I227" s="9">
        <f t="shared" si="1"/>
        <v>55989.898989898997</v>
      </c>
    </row>
    <row r="228" spans="1:9" ht="12.75" x14ac:dyDescent="0.2">
      <c r="A228" s="3" t="s">
        <v>525</v>
      </c>
      <c r="B228" s="24">
        <v>43077.343958333331</v>
      </c>
      <c r="C228" s="3" t="s">
        <v>19</v>
      </c>
      <c r="D228" s="3" t="s">
        <v>20</v>
      </c>
      <c r="E228" s="3">
        <v>1</v>
      </c>
      <c r="F228" s="9">
        <v>110000</v>
      </c>
      <c r="G228" s="9">
        <f t="shared" si="0"/>
        <v>110000</v>
      </c>
      <c r="H228" s="18">
        <f>SUMIF('Catatan Barang Masuk'!$B$11:$B$123,C228,'Catatan Barang Masuk'!$G$11:$G$123)/SUMIF('Catatan Barang Masuk'!$B$11:$B$123,C228,'Catatan Barang Masuk'!$E$11:$E$123)</f>
        <v>67365.269461077842</v>
      </c>
      <c r="I228" s="9">
        <f t="shared" si="1"/>
        <v>42634.730538922158</v>
      </c>
    </row>
    <row r="229" spans="1:9" ht="12.75" x14ac:dyDescent="0.2">
      <c r="A229" s="3" t="s">
        <v>367</v>
      </c>
      <c r="B229" s="24" t="s">
        <v>367</v>
      </c>
      <c r="C229" s="3" t="s">
        <v>14</v>
      </c>
      <c r="D229" s="3" t="s">
        <v>15</v>
      </c>
      <c r="E229" s="3">
        <v>1</v>
      </c>
      <c r="F229" s="9">
        <v>130000</v>
      </c>
      <c r="G229" s="9">
        <f t="shared" si="0"/>
        <v>130000</v>
      </c>
      <c r="H229" s="18">
        <f>SUMIF('Catatan Barang Masuk'!$B$11:$B$123,C229,'Catatan Barang Masuk'!$G$11:$G$123)/SUMIF('Catatan Barang Masuk'!$B$11:$B$123,C229,'Catatan Barang Masuk'!$E$11:$E$123)</f>
        <v>71854.077253218886</v>
      </c>
      <c r="I229" s="9">
        <f t="shared" si="1"/>
        <v>58145.922746781114</v>
      </c>
    </row>
    <row r="230" spans="1:9" ht="12.75" x14ac:dyDescent="0.2">
      <c r="A230" s="3" t="s">
        <v>526</v>
      </c>
      <c r="B230" s="24">
        <v>43077.362372685187</v>
      </c>
      <c r="C230" s="3" t="s">
        <v>45</v>
      </c>
      <c r="D230" s="3" t="s">
        <v>46</v>
      </c>
      <c r="E230" s="3">
        <v>1</v>
      </c>
      <c r="F230" s="9">
        <v>110000</v>
      </c>
      <c r="G230" s="9">
        <f t="shared" si="0"/>
        <v>110000</v>
      </c>
      <c r="H230" s="18">
        <f>SUMIF('Catatan Barang Masuk'!$B$11:$B$123,C230,'Catatan Barang Masuk'!$G$11:$G$123)/SUMIF('Catatan Barang Masuk'!$B$11:$B$123,C230,'Catatan Barang Masuk'!$E$11:$E$123)</f>
        <v>65364.963503649633</v>
      </c>
      <c r="I230" s="9">
        <f t="shared" si="1"/>
        <v>44635.036496350367</v>
      </c>
    </row>
    <row r="231" spans="1:9" ht="12.75" x14ac:dyDescent="0.2">
      <c r="A231" s="3" t="s">
        <v>527</v>
      </c>
      <c r="B231" s="24">
        <v>43077.432488425926</v>
      </c>
      <c r="C231" s="3" t="s">
        <v>49</v>
      </c>
      <c r="D231" s="3" t="s">
        <v>50</v>
      </c>
      <c r="E231" s="3">
        <v>1</v>
      </c>
      <c r="F231" s="9">
        <v>125000</v>
      </c>
      <c r="G231" s="9">
        <f t="shared" si="0"/>
        <v>125000</v>
      </c>
      <c r="H231" s="18">
        <f>SUMIF('Catatan Barang Masuk'!$B$11:$B$123,C231,'Catatan Barang Masuk'!$G$11:$G$123)/SUMIF('Catatan Barang Masuk'!$B$11:$B$123,C231,'Catatan Barang Masuk'!$E$11:$E$123)</f>
        <v>67500</v>
      </c>
      <c r="I231" s="9">
        <f t="shared" si="1"/>
        <v>57500</v>
      </c>
    </row>
    <row r="232" spans="1:9" ht="12.75" x14ac:dyDescent="0.2">
      <c r="A232" s="3" t="s">
        <v>528</v>
      </c>
      <c r="B232" s="24">
        <v>43077.435381944444</v>
      </c>
      <c r="C232" s="3" t="s">
        <v>49</v>
      </c>
      <c r="D232" s="3" t="s">
        <v>50</v>
      </c>
      <c r="E232" s="3">
        <v>1</v>
      </c>
      <c r="F232" s="9">
        <v>115000</v>
      </c>
      <c r="G232" s="9">
        <f t="shared" si="0"/>
        <v>115000</v>
      </c>
      <c r="H232" s="18">
        <f>SUMIF('Catatan Barang Masuk'!$B$11:$B$123,C232,'Catatan Barang Masuk'!$G$11:$G$123)/SUMIF('Catatan Barang Masuk'!$B$11:$B$123,C232,'Catatan Barang Masuk'!$E$11:$E$123)</f>
        <v>67500</v>
      </c>
      <c r="I232" s="9">
        <f t="shared" si="1"/>
        <v>47500</v>
      </c>
    </row>
    <row r="233" spans="1:9" ht="12.75" x14ac:dyDescent="0.2">
      <c r="A233" s="3" t="s">
        <v>529</v>
      </c>
      <c r="B233" s="24">
        <v>43077.474224537036</v>
      </c>
      <c r="C233" s="3" t="s">
        <v>51</v>
      </c>
      <c r="D233" s="3" t="s">
        <v>52</v>
      </c>
      <c r="E233" s="3">
        <v>1</v>
      </c>
      <c r="F233" s="9">
        <v>125000</v>
      </c>
      <c r="G233" s="9">
        <f t="shared" si="0"/>
        <v>125000</v>
      </c>
      <c r="H233" s="18">
        <f>SUMIF('Catatan Barang Masuk'!$B$11:$B$123,C233,'Catatan Barang Masuk'!$G$11:$G$123)/SUMIF('Catatan Barang Masuk'!$B$11:$B$123,C233,'Catatan Barang Masuk'!$E$11:$E$123)</f>
        <v>73266.666666666672</v>
      </c>
      <c r="I233" s="9">
        <f t="shared" si="1"/>
        <v>51733.333333333328</v>
      </c>
    </row>
    <row r="234" spans="1:9" ht="12.75" x14ac:dyDescent="0.2">
      <c r="A234" s="3" t="s">
        <v>530</v>
      </c>
      <c r="B234" s="24">
        <v>43077.510983796295</v>
      </c>
      <c r="C234" s="3" t="s">
        <v>51</v>
      </c>
      <c r="D234" s="3" t="s">
        <v>52</v>
      </c>
      <c r="E234" s="3">
        <v>1</v>
      </c>
      <c r="F234" s="9">
        <v>125000</v>
      </c>
      <c r="G234" s="9">
        <f t="shared" si="0"/>
        <v>125000</v>
      </c>
      <c r="H234" s="18">
        <f>SUMIF('Catatan Barang Masuk'!$B$11:$B$123,C234,'Catatan Barang Masuk'!$G$11:$G$123)/SUMIF('Catatan Barang Masuk'!$B$11:$B$123,C234,'Catatan Barang Masuk'!$E$11:$E$123)</f>
        <v>73266.666666666672</v>
      </c>
      <c r="I234" s="9">
        <f t="shared" si="1"/>
        <v>51733.333333333328</v>
      </c>
    </row>
    <row r="235" spans="1:9" ht="12.75" x14ac:dyDescent="0.2">
      <c r="A235" s="3" t="s">
        <v>367</v>
      </c>
      <c r="B235" s="24" t="s">
        <v>367</v>
      </c>
      <c r="C235" s="3" t="s">
        <v>53</v>
      </c>
      <c r="D235" s="3" t="s">
        <v>54</v>
      </c>
      <c r="E235" s="3">
        <v>1</v>
      </c>
      <c r="F235" s="9">
        <v>130000</v>
      </c>
      <c r="G235" s="9">
        <f t="shared" si="0"/>
        <v>130000</v>
      </c>
      <c r="H235" s="18">
        <f>SUMIF('Catatan Barang Masuk'!$B$11:$B$123,C235,'Catatan Barang Masuk'!$G$11:$G$123)/SUMIF('Catatan Barang Masuk'!$B$11:$B$123,C235,'Catatan Barang Masuk'!$E$11:$E$123)</f>
        <v>62209.424083769634</v>
      </c>
      <c r="I235" s="9">
        <f t="shared" si="1"/>
        <v>67790.575916230358</v>
      </c>
    </row>
    <row r="236" spans="1:9" ht="12.75" x14ac:dyDescent="0.2">
      <c r="A236" s="3" t="s">
        <v>531</v>
      </c>
      <c r="B236" s="24">
        <v>43077.595821759256</v>
      </c>
      <c r="C236" s="3" t="s">
        <v>49</v>
      </c>
      <c r="D236" s="3" t="s">
        <v>50</v>
      </c>
      <c r="E236" s="3">
        <v>1</v>
      </c>
      <c r="F236" s="9">
        <v>130000</v>
      </c>
      <c r="G236" s="9">
        <f t="shared" si="0"/>
        <v>130000</v>
      </c>
      <c r="H236" s="18">
        <f>SUMIF('Catatan Barang Masuk'!$B$11:$B$123,C236,'Catatan Barang Masuk'!$G$11:$G$123)/SUMIF('Catatan Barang Masuk'!$B$11:$B$123,C236,'Catatan Barang Masuk'!$E$11:$E$123)</f>
        <v>67500</v>
      </c>
      <c r="I236" s="9">
        <f t="shared" si="1"/>
        <v>62500</v>
      </c>
    </row>
    <row r="237" spans="1:9" ht="12.75" x14ac:dyDescent="0.2">
      <c r="A237" s="3" t="s">
        <v>367</v>
      </c>
      <c r="B237" s="24" t="s">
        <v>367</v>
      </c>
      <c r="C237" s="3" t="s">
        <v>49</v>
      </c>
      <c r="D237" s="3" t="s">
        <v>50</v>
      </c>
      <c r="E237" s="3">
        <v>1</v>
      </c>
      <c r="F237" s="9">
        <v>120000</v>
      </c>
      <c r="G237" s="9">
        <f t="shared" si="0"/>
        <v>120000</v>
      </c>
      <c r="H237" s="18">
        <f>SUMIF('Catatan Barang Masuk'!$B$11:$B$123,C237,'Catatan Barang Masuk'!$G$11:$G$123)/SUMIF('Catatan Barang Masuk'!$B$11:$B$123,C237,'Catatan Barang Masuk'!$E$11:$E$123)</f>
        <v>67500</v>
      </c>
      <c r="I237" s="9">
        <f t="shared" si="1"/>
        <v>52500</v>
      </c>
    </row>
    <row r="238" spans="1:9" ht="12.75" x14ac:dyDescent="0.2">
      <c r="A238" s="3" t="s">
        <v>532</v>
      </c>
      <c r="B238" s="24">
        <v>43077.676238425927</v>
      </c>
      <c r="C238" s="3" t="s">
        <v>51</v>
      </c>
      <c r="D238" s="3" t="s">
        <v>52</v>
      </c>
      <c r="E238" s="3">
        <v>1</v>
      </c>
      <c r="F238" s="9">
        <v>120000</v>
      </c>
      <c r="G238" s="9">
        <f t="shared" si="0"/>
        <v>120000</v>
      </c>
      <c r="H238" s="18">
        <f>SUMIF('Catatan Barang Masuk'!$B$11:$B$123,C238,'Catatan Barang Masuk'!$G$11:$G$123)/SUMIF('Catatan Barang Masuk'!$B$11:$B$123,C238,'Catatan Barang Masuk'!$E$11:$E$123)</f>
        <v>73266.666666666672</v>
      </c>
      <c r="I238" s="9">
        <f t="shared" si="1"/>
        <v>46733.333333333328</v>
      </c>
    </row>
    <row r="239" spans="1:9" ht="12.75" x14ac:dyDescent="0.2">
      <c r="A239" s="3" t="s">
        <v>367</v>
      </c>
      <c r="B239" s="24" t="s">
        <v>367</v>
      </c>
      <c r="C239" s="3" t="s">
        <v>57</v>
      </c>
      <c r="D239" s="3" t="s">
        <v>58</v>
      </c>
      <c r="E239" s="3">
        <v>1</v>
      </c>
      <c r="F239" s="9">
        <v>130000</v>
      </c>
      <c r="G239" s="9">
        <f t="shared" si="0"/>
        <v>130000</v>
      </c>
      <c r="H239" s="18">
        <f>SUMIF('Catatan Barang Masuk'!$B$11:$B$123,C239,'Catatan Barang Masuk'!$G$11:$G$123)/SUMIF('Catatan Barang Masuk'!$B$11:$B$123,C239,'Catatan Barang Masuk'!$E$11:$E$123)</f>
        <v>75209.558823529413</v>
      </c>
      <c r="I239" s="9">
        <f t="shared" si="1"/>
        <v>54790.441176470587</v>
      </c>
    </row>
    <row r="240" spans="1:9" ht="12.75" x14ac:dyDescent="0.2">
      <c r="A240" s="3" t="s">
        <v>533</v>
      </c>
      <c r="B240" s="24">
        <v>43077.723587962966</v>
      </c>
      <c r="C240" s="3" t="s">
        <v>49</v>
      </c>
      <c r="D240" s="3" t="s">
        <v>50</v>
      </c>
      <c r="E240" s="3">
        <v>1</v>
      </c>
      <c r="F240" s="9">
        <v>115000</v>
      </c>
      <c r="G240" s="9">
        <f t="shared" si="0"/>
        <v>115000</v>
      </c>
      <c r="H240" s="18">
        <f>SUMIF('Catatan Barang Masuk'!$B$11:$B$123,C240,'Catatan Barang Masuk'!$G$11:$G$123)/SUMIF('Catatan Barang Masuk'!$B$11:$B$123,C240,'Catatan Barang Masuk'!$E$11:$E$123)</f>
        <v>67500</v>
      </c>
      <c r="I240" s="9">
        <f t="shared" si="1"/>
        <v>47500</v>
      </c>
    </row>
    <row r="241" spans="1:9" ht="12.75" x14ac:dyDescent="0.2">
      <c r="A241" s="3" t="s">
        <v>534</v>
      </c>
      <c r="B241" s="24">
        <v>43077.969363425924</v>
      </c>
      <c r="C241" s="3" t="s">
        <v>21</v>
      </c>
      <c r="D241" s="3" t="s">
        <v>22</v>
      </c>
      <c r="E241" s="3">
        <v>1</v>
      </c>
      <c r="F241" s="9">
        <v>115000</v>
      </c>
      <c r="G241" s="9">
        <f t="shared" si="0"/>
        <v>115000</v>
      </c>
      <c r="H241" s="18">
        <f>SUMIF('Catatan Barang Masuk'!$B$11:$B$123,C241,'Catatan Barang Masuk'!$G$11:$G$123)/SUMIF('Catatan Barang Masuk'!$B$11:$B$123,C241,'Catatan Barang Masuk'!$E$11:$E$123)</f>
        <v>65303.703703703701</v>
      </c>
      <c r="I241" s="9">
        <f t="shared" si="1"/>
        <v>49696.296296296299</v>
      </c>
    </row>
    <row r="242" spans="1:9" ht="12.75" x14ac:dyDescent="0.2">
      <c r="A242" s="3" t="s">
        <v>367</v>
      </c>
      <c r="B242" s="24" t="s">
        <v>367</v>
      </c>
      <c r="C242" s="3" t="s">
        <v>27</v>
      </c>
      <c r="D242" s="3" t="s">
        <v>28</v>
      </c>
      <c r="E242" s="3">
        <v>1</v>
      </c>
      <c r="F242" s="9">
        <v>130000</v>
      </c>
      <c r="G242" s="9">
        <f t="shared" si="0"/>
        <v>130000</v>
      </c>
      <c r="H242" s="18">
        <f>SUMIF('Catatan Barang Masuk'!$B$11:$B$123,C242,'Catatan Barang Masuk'!$G$11:$G$123)/SUMIF('Catatan Barang Masuk'!$B$11:$B$123,C242,'Catatan Barang Masuk'!$E$11:$E$123)</f>
        <v>62320.346320346318</v>
      </c>
      <c r="I242" s="9">
        <f t="shared" si="1"/>
        <v>67679.653679653682</v>
      </c>
    </row>
    <row r="243" spans="1:9" ht="12.75" x14ac:dyDescent="0.2">
      <c r="A243" s="3" t="s">
        <v>535</v>
      </c>
      <c r="B243" s="24">
        <v>43078.076377314814</v>
      </c>
      <c r="C243" s="3" t="s">
        <v>16</v>
      </c>
      <c r="D243" s="3" t="s">
        <v>17</v>
      </c>
      <c r="E243" s="3">
        <v>1</v>
      </c>
      <c r="F243" s="9">
        <v>130000</v>
      </c>
      <c r="G243" s="9">
        <f t="shared" si="0"/>
        <v>130000</v>
      </c>
      <c r="H243" s="18">
        <f>SUMIF('Catatan Barang Masuk'!$B$11:$B$123,C243,'Catatan Barang Masuk'!$G$11:$G$123)/SUMIF('Catatan Barang Masuk'!$B$11:$B$123,C243,'Catatan Barang Masuk'!$E$11:$E$123)</f>
        <v>73323.14410480349</v>
      </c>
      <c r="I243" s="9">
        <f t="shared" si="1"/>
        <v>56676.85589519651</v>
      </c>
    </row>
    <row r="244" spans="1:9" ht="12.75" x14ac:dyDescent="0.2">
      <c r="A244" s="3" t="s">
        <v>536</v>
      </c>
      <c r="B244" s="24">
        <v>43078.085300925923</v>
      </c>
      <c r="C244" s="3" t="s">
        <v>16</v>
      </c>
      <c r="D244" s="3" t="s">
        <v>17</v>
      </c>
      <c r="E244" s="3">
        <v>1</v>
      </c>
      <c r="F244" s="9">
        <v>125000</v>
      </c>
      <c r="G244" s="9">
        <f t="shared" si="0"/>
        <v>125000</v>
      </c>
      <c r="H244" s="18">
        <f>SUMIF('Catatan Barang Masuk'!$B$11:$B$123,C244,'Catatan Barang Masuk'!$G$11:$G$123)/SUMIF('Catatan Barang Masuk'!$B$11:$B$123,C244,'Catatan Barang Masuk'!$E$11:$E$123)</f>
        <v>73323.14410480349</v>
      </c>
      <c r="I244" s="9">
        <f t="shared" si="1"/>
        <v>51676.85589519651</v>
      </c>
    </row>
    <row r="245" spans="1:9" ht="12.75" x14ac:dyDescent="0.2">
      <c r="A245" s="3" t="s">
        <v>537</v>
      </c>
      <c r="B245" s="24">
        <v>43078.086921296293</v>
      </c>
      <c r="C245" s="3" t="s">
        <v>45</v>
      </c>
      <c r="D245" s="3" t="s">
        <v>46</v>
      </c>
      <c r="E245" s="3">
        <v>1</v>
      </c>
      <c r="F245" s="9">
        <v>115000</v>
      </c>
      <c r="G245" s="9">
        <f t="shared" si="0"/>
        <v>115000</v>
      </c>
      <c r="H245" s="18">
        <f>SUMIF('Catatan Barang Masuk'!$B$11:$B$123,C245,'Catatan Barang Masuk'!$G$11:$G$123)/SUMIF('Catatan Barang Masuk'!$B$11:$B$123,C245,'Catatan Barang Masuk'!$E$11:$E$123)</f>
        <v>65364.963503649633</v>
      </c>
      <c r="I245" s="9">
        <f t="shared" si="1"/>
        <v>49635.036496350367</v>
      </c>
    </row>
    <row r="246" spans="1:9" ht="12.75" x14ac:dyDescent="0.2">
      <c r="A246" s="3" t="s">
        <v>367</v>
      </c>
      <c r="B246" s="24" t="s">
        <v>367</v>
      </c>
      <c r="C246" s="3" t="s">
        <v>31</v>
      </c>
      <c r="D246" s="3" t="s">
        <v>32</v>
      </c>
      <c r="E246" s="3">
        <v>1</v>
      </c>
      <c r="F246" s="9">
        <v>115000</v>
      </c>
      <c r="G246" s="9">
        <f t="shared" si="0"/>
        <v>115000</v>
      </c>
      <c r="H246" s="18">
        <f>SUMIF('Catatan Barang Masuk'!$B$11:$B$123,C246,'Catatan Barang Masuk'!$G$11:$G$123)/SUMIF('Catatan Barang Masuk'!$B$11:$B$123,C246,'Catatan Barang Masuk'!$E$11:$E$123)</f>
        <v>74010.101010101003</v>
      </c>
      <c r="I246" s="9">
        <f t="shared" si="1"/>
        <v>40989.898989898997</v>
      </c>
    </row>
    <row r="247" spans="1:9" ht="12.75" x14ac:dyDescent="0.2">
      <c r="A247" s="3" t="s">
        <v>538</v>
      </c>
      <c r="B247" s="24">
        <v>43078.258298611108</v>
      </c>
      <c r="C247" s="3" t="s">
        <v>45</v>
      </c>
      <c r="D247" s="3" t="s">
        <v>46</v>
      </c>
      <c r="E247" s="3">
        <v>1</v>
      </c>
      <c r="F247" s="9">
        <v>130000</v>
      </c>
      <c r="G247" s="9">
        <f t="shared" si="0"/>
        <v>130000</v>
      </c>
      <c r="H247" s="18">
        <f>SUMIF('Catatan Barang Masuk'!$B$11:$B$123,C247,'Catatan Barang Masuk'!$G$11:$G$123)/SUMIF('Catatan Barang Masuk'!$B$11:$B$123,C247,'Catatan Barang Masuk'!$E$11:$E$123)</f>
        <v>65364.963503649633</v>
      </c>
      <c r="I247" s="9">
        <f t="shared" si="1"/>
        <v>64635.036496350367</v>
      </c>
    </row>
    <row r="248" spans="1:9" ht="12.75" x14ac:dyDescent="0.2">
      <c r="A248" s="3" t="s">
        <v>539</v>
      </c>
      <c r="B248" s="24">
        <v>43078.321261574078</v>
      </c>
      <c r="C248" s="3" t="s">
        <v>53</v>
      </c>
      <c r="D248" s="3" t="s">
        <v>54</v>
      </c>
      <c r="E248" s="3">
        <v>1</v>
      </c>
      <c r="F248" s="9">
        <v>110000</v>
      </c>
      <c r="G248" s="9">
        <f t="shared" si="0"/>
        <v>110000</v>
      </c>
      <c r="H248" s="18">
        <f>SUMIF('Catatan Barang Masuk'!$B$10:$B$123,C248,'Catatan Barang Masuk'!$G$10:$G$123)/SUMIF('Catatan Barang Masuk'!$B$10:$B$123,C248,'Catatan Barang Masuk'!$E$10:$E$123)</f>
        <v>62209.424083769634</v>
      </c>
      <c r="I248" s="9">
        <f t="shared" si="1"/>
        <v>47790.575916230366</v>
      </c>
    </row>
    <row r="249" spans="1:9" ht="12.75" x14ac:dyDescent="0.2">
      <c r="A249" s="3" t="s">
        <v>367</v>
      </c>
      <c r="B249" s="24" t="s">
        <v>367</v>
      </c>
      <c r="C249" s="3" t="s">
        <v>33</v>
      </c>
      <c r="D249" s="3" t="s">
        <v>34</v>
      </c>
      <c r="E249" s="3">
        <v>1</v>
      </c>
      <c r="F249" s="9">
        <v>130000</v>
      </c>
      <c r="G249" s="9">
        <f t="shared" si="0"/>
        <v>130000</v>
      </c>
      <c r="H249" s="18">
        <f>SUMIF('Catatan Barang Masuk'!$B$10:$B$123,C249,'Catatan Barang Masuk'!$G$10:$G$123)/SUMIF('Catatan Barang Masuk'!$B$10:$B$123,C249,'Catatan Barang Masuk'!$E$10:$E$123)</f>
        <v>69046.263345195723</v>
      </c>
      <c r="I249" s="9">
        <f t="shared" si="1"/>
        <v>60953.736654804277</v>
      </c>
    </row>
    <row r="250" spans="1:9" ht="12.75" x14ac:dyDescent="0.2">
      <c r="A250" s="3" t="s">
        <v>540</v>
      </c>
      <c r="B250" s="24">
        <v>43078.431608796294</v>
      </c>
      <c r="C250" s="3" t="s">
        <v>57</v>
      </c>
      <c r="D250" s="3" t="s">
        <v>58</v>
      </c>
      <c r="E250" s="3">
        <v>1</v>
      </c>
      <c r="F250" s="9">
        <v>115000</v>
      </c>
      <c r="G250" s="9">
        <f t="shared" si="0"/>
        <v>115000</v>
      </c>
      <c r="H250" s="18">
        <f>SUMIF('Catatan Barang Masuk'!$B$10:$B$123,C250,'Catatan Barang Masuk'!$G$10:$G$123)/SUMIF('Catatan Barang Masuk'!$B$10:$B$123,C250,'Catatan Barang Masuk'!$E$10:$E$123)</f>
        <v>75209.558823529413</v>
      </c>
      <c r="I250" s="9">
        <f t="shared" si="1"/>
        <v>39790.441176470587</v>
      </c>
    </row>
    <row r="251" spans="1:9" ht="12.75" x14ac:dyDescent="0.2">
      <c r="A251" s="3" t="s">
        <v>367</v>
      </c>
      <c r="B251" s="24" t="s">
        <v>367</v>
      </c>
      <c r="C251" s="3" t="s">
        <v>53</v>
      </c>
      <c r="D251" s="3" t="s">
        <v>54</v>
      </c>
      <c r="E251" s="3">
        <v>1</v>
      </c>
      <c r="F251" s="9">
        <v>115000</v>
      </c>
      <c r="G251" s="9">
        <f t="shared" si="0"/>
        <v>115000</v>
      </c>
      <c r="H251" s="18">
        <f>SUMIF('Catatan Barang Masuk'!$B$10:$B$123,C251,'Catatan Barang Masuk'!$G$10:$G$123)/SUMIF('Catatan Barang Masuk'!$B$10:$B$123,C251,'Catatan Barang Masuk'!$E$10:$E$123)</f>
        <v>62209.424083769634</v>
      </c>
      <c r="I251" s="9">
        <f t="shared" si="1"/>
        <v>52790.575916230366</v>
      </c>
    </row>
    <row r="252" spans="1:9" ht="12.75" x14ac:dyDescent="0.2">
      <c r="A252" s="3" t="s">
        <v>541</v>
      </c>
      <c r="B252" s="24">
        <v>43078.566828703704</v>
      </c>
      <c r="C252" s="3" t="s">
        <v>55</v>
      </c>
      <c r="D252" s="3" t="s">
        <v>56</v>
      </c>
      <c r="E252" s="3">
        <v>1</v>
      </c>
      <c r="F252" s="9">
        <v>130000</v>
      </c>
      <c r="G252" s="9">
        <f t="shared" si="0"/>
        <v>130000</v>
      </c>
      <c r="H252" s="18">
        <f>SUMIF('Catatan Barang Masuk'!$B$10:$B$123,C252,'Catatan Barang Masuk'!$G$10:$G$123)/SUMIF('Catatan Barang Masuk'!$B$10:$B$123,C252,'Catatan Barang Masuk'!$E$10:$E$123)</f>
        <v>69808.94308943089</v>
      </c>
      <c r="I252" s="9">
        <f t="shared" si="1"/>
        <v>60191.05691056911</v>
      </c>
    </row>
    <row r="253" spans="1:9" ht="12.75" x14ac:dyDescent="0.2">
      <c r="A253" s="3" t="s">
        <v>542</v>
      </c>
      <c r="B253" s="24">
        <v>43078.595358796294</v>
      </c>
      <c r="C253" s="3" t="s">
        <v>19</v>
      </c>
      <c r="D253" s="3" t="s">
        <v>20</v>
      </c>
      <c r="E253" s="3">
        <v>1</v>
      </c>
      <c r="F253" s="9">
        <v>120000</v>
      </c>
      <c r="G253" s="9">
        <f t="shared" si="0"/>
        <v>120000</v>
      </c>
      <c r="H253" s="18">
        <f>SUMIF('Catatan Barang Masuk'!$B$10:$B$123,C253,'Catatan Barang Masuk'!$G$10:$G$123)/SUMIF('Catatan Barang Masuk'!$B$10:$B$123,C253,'Catatan Barang Masuk'!$E$10:$E$123)</f>
        <v>67365.269461077842</v>
      </c>
      <c r="I253" s="9">
        <f t="shared" si="1"/>
        <v>52634.730538922158</v>
      </c>
    </row>
    <row r="254" spans="1:9" ht="12.75" x14ac:dyDescent="0.2">
      <c r="A254" s="3" t="s">
        <v>543</v>
      </c>
      <c r="B254" s="24">
        <v>43078.643773148149</v>
      </c>
      <c r="C254" s="3" t="s">
        <v>53</v>
      </c>
      <c r="D254" s="3" t="s">
        <v>54</v>
      </c>
      <c r="E254" s="3">
        <v>1</v>
      </c>
      <c r="F254" s="9">
        <v>110000</v>
      </c>
      <c r="G254" s="9">
        <f t="shared" si="0"/>
        <v>110000</v>
      </c>
      <c r="H254" s="18">
        <f>SUMIF('Catatan Barang Masuk'!$B$10:$B$123,C254,'Catatan Barang Masuk'!$G$10:$G$123)/SUMIF('Catatan Barang Masuk'!$B$10:$B$123,C254,'Catatan Barang Masuk'!$E$10:$E$123)</f>
        <v>62209.424083769634</v>
      </c>
      <c r="I254" s="9">
        <f t="shared" si="1"/>
        <v>47790.575916230366</v>
      </c>
    </row>
    <row r="255" spans="1:9" ht="12.75" x14ac:dyDescent="0.2">
      <c r="A255" s="3" t="s">
        <v>367</v>
      </c>
      <c r="B255" s="24" t="s">
        <v>367</v>
      </c>
      <c r="C255" s="3" t="s">
        <v>16</v>
      </c>
      <c r="D255" s="3" t="s">
        <v>17</v>
      </c>
      <c r="E255" s="3">
        <v>1</v>
      </c>
      <c r="F255" s="9">
        <v>130000</v>
      </c>
      <c r="G255" s="9">
        <f t="shared" si="0"/>
        <v>130000</v>
      </c>
      <c r="H255" s="18">
        <f>SUMIF('Catatan Barang Masuk'!$B$10:$B$123,C255,'Catatan Barang Masuk'!$G$10:$G$123)/SUMIF('Catatan Barang Masuk'!$B$10:$B$123,C255,'Catatan Barang Masuk'!$E$10:$E$123)</f>
        <v>73323.14410480349</v>
      </c>
      <c r="I255" s="9">
        <f t="shared" si="1"/>
        <v>56676.85589519651</v>
      </c>
    </row>
    <row r="256" spans="1:9" ht="12.75" x14ac:dyDescent="0.2">
      <c r="A256" s="3" t="s">
        <v>544</v>
      </c>
      <c r="B256" s="24">
        <v>43079.017546296294</v>
      </c>
      <c r="C256" s="3" t="s">
        <v>31</v>
      </c>
      <c r="D256" s="3" t="s">
        <v>32</v>
      </c>
      <c r="E256" s="3">
        <v>1</v>
      </c>
      <c r="F256" s="9">
        <v>110000</v>
      </c>
      <c r="G256" s="9">
        <f t="shared" si="0"/>
        <v>110000</v>
      </c>
      <c r="H256" s="18">
        <f>SUMIF('Catatan Barang Masuk'!$B$10:$B$123,C256,'Catatan Barang Masuk'!$G$10:$G$123)/SUMIF('Catatan Barang Masuk'!$B$10:$B$123,C256,'Catatan Barang Masuk'!$E$10:$E$123)</f>
        <v>74010.101010101003</v>
      </c>
      <c r="I256" s="9">
        <f t="shared" si="1"/>
        <v>35989.898989898997</v>
      </c>
    </row>
    <row r="257" spans="1:9" ht="12.75" x14ac:dyDescent="0.2">
      <c r="A257" s="3" t="s">
        <v>545</v>
      </c>
      <c r="B257" s="24">
        <v>43079.062523148146</v>
      </c>
      <c r="C257" s="3" t="s">
        <v>63</v>
      </c>
      <c r="D257" s="3" t="s">
        <v>64</v>
      </c>
      <c r="E257" s="3">
        <v>1</v>
      </c>
      <c r="F257" s="9">
        <v>125000</v>
      </c>
      <c r="G257" s="9">
        <f t="shared" si="0"/>
        <v>125000</v>
      </c>
      <c r="H257" s="18">
        <f>SUMIF('Catatan Barang Masuk'!$B$10:$B$123,C257,'Catatan Barang Masuk'!$G$10:$G$123)/SUMIF('Catatan Barang Masuk'!$B$10:$B$123,C257,'Catatan Barang Masuk'!$E$10:$E$123)</f>
        <v>66955.645161290318</v>
      </c>
      <c r="I257" s="9">
        <f t="shared" si="1"/>
        <v>58044.354838709682</v>
      </c>
    </row>
    <row r="258" spans="1:9" ht="12.75" x14ac:dyDescent="0.2">
      <c r="A258" s="3" t="s">
        <v>546</v>
      </c>
      <c r="B258" s="24">
        <v>43079.081666666665</v>
      </c>
      <c r="C258" s="3" t="s">
        <v>37</v>
      </c>
      <c r="D258" s="3" t="s">
        <v>38</v>
      </c>
      <c r="E258" s="3">
        <v>1</v>
      </c>
      <c r="F258" s="9">
        <v>125000</v>
      </c>
      <c r="G258" s="9">
        <f t="shared" si="0"/>
        <v>125000</v>
      </c>
      <c r="H258" s="18">
        <f>SUMIF('Catatan Barang Masuk'!$B$10:$B$123,C258,'Catatan Barang Masuk'!$G$10:$G$123)/SUMIF('Catatan Barang Masuk'!$B$10:$B$123,C258,'Catatan Barang Masuk'!$E$10:$E$123)</f>
        <v>71835.570469798651</v>
      </c>
      <c r="I258" s="9">
        <f t="shared" si="1"/>
        <v>53164.429530201349</v>
      </c>
    </row>
    <row r="259" spans="1:9" ht="12.75" x14ac:dyDescent="0.2">
      <c r="A259" s="3" t="s">
        <v>367</v>
      </c>
      <c r="B259" s="24" t="s">
        <v>367</v>
      </c>
      <c r="C259" s="3" t="s">
        <v>41</v>
      </c>
      <c r="D259" s="3" t="s">
        <v>42</v>
      </c>
      <c r="E259" s="3">
        <v>1</v>
      </c>
      <c r="F259" s="9">
        <v>120000</v>
      </c>
      <c r="G259" s="9">
        <f t="shared" si="0"/>
        <v>120000</v>
      </c>
      <c r="H259" s="18">
        <f>SUMIF('Catatan Barang Masuk'!$B$10:$B$123,C259,'Catatan Barang Masuk'!$G$10:$G$123)/SUMIF('Catatan Barang Masuk'!$B$10:$B$123,C259,'Catatan Barang Masuk'!$E$10:$E$123)</f>
        <v>71880</v>
      </c>
      <c r="I259" s="9">
        <f t="shared" si="1"/>
        <v>48120</v>
      </c>
    </row>
    <row r="260" spans="1:9" ht="12.75" x14ac:dyDescent="0.2">
      <c r="A260" s="3" t="s">
        <v>547</v>
      </c>
      <c r="B260" s="24">
        <v>43079.124965277777</v>
      </c>
      <c r="C260" s="3" t="s">
        <v>14</v>
      </c>
      <c r="D260" s="3" t="s">
        <v>15</v>
      </c>
      <c r="E260" s="3">
        <v>1</v>
      </c>
      <c r="F260" s="9">
        <v>115000</v>
      </c>
      <c r="G260" s="9">
        <f t="shared" si="0"/>
        <v>115000</v>
      </c>
      <c r="H260" s="18">
        <f>SUMIF('Catatan Barang Masuk'!$B$10:$B$123,C260,'Catatan Barang Masuk'!$G$10:$G$123)/SUMIF('Catatan Barang Masuk'!$B$10:$B$123,C260,'Catatan Barang Masuk'!$E$10:$E$123)</f>
        <v>71854.077253218886</v>
      </c>
      <c r="I260" s="9">
        <f t="shared" si="1"/>
        <v>43145.922746781114</v>
      </c>
    </row>
    <row r="261" spans="1:9" ht="12.75" x14ac:dyDescent="0.2">
      <c r="A261" s="3" t="s">
        <v>548</v>
      </c>
      <c r="B261" s="24">
        <v>43079.154351851852</v>
      </c>
      <c r="C261" s="3" t="s">
        <v>53</v>
      </c>
      <c r="D261" s="3" t="s">
        <v>54</v>
      </c>
      <c r="E261" s="3">
        <v>1</v>
      </c>
      <c r="F261" s="9">
        <v>120000</v>
      </c>
      <c r="G261" s="9">
        <f t="shared" si="0"/>
        <v>120000</v>
      </c>
      <c r="H261" s="18">
        <f>SUMIF('Catatan Barang Masuk'!$B$10:$B$123,C261,'Catatan Barang Masuk'!$G$10:$G$123)/SUMIF('Catatan Barang Masuk'!$B$10:$B$123,C261,'Catatan Barang Masuk'!$E$10:$E$123)</f>
        <v>62209.424083769634</v>
      </c>
      <c r="I261" s="9">
        <f t="shared" si="1"/>
        <v>57790.575916230366</v>
      </c>
    </row>
    <row r="262" spans="1:9" ht="12.75" x14ac:dyDescent="0.2">
      <c r="A262" s="3" t="s">
        <v>549</v>
      </c>
      <c r="B262" s="24">
        <v>43079.155381944445</v>
      </c>
      <c r="C262" s="3" t="s">
        <v>39</v>
      </c>
      <c r="D262" s="3" t="s">
        <v>40</v>
      </c>
      <c r="E262" s="3">
        <v>1</v>
      </c>
      <c r="F262" s="9">
        <v>120000</v>
      </c>
      <c r="G262" s="9">
        <f t="shared" si="0"/>
        <v>120000</v>
      </c>
      <c r="H262" s="18">
        <f>SUMIF('Catatan Barang Masuk'!$B$10:$B$123,C262,'Catatan Barang Masuk'!$G$10:$G$123)/SUMIF('Catatan Barang Masuk'!$B$10:$B$123,C262,'Catatan Barang Masuk'!$E$10:$E$123)</f>
        <v>67300</v>
      </c>
      <c r="I262" s="9">
        <f t="shared" si="1"/>
        <v>52700</v>
      </c>
    </row>
    <row r="263" spans="1:9" ht="12.75" x14ac:dyDescent="0.2">
      <c r="A263" s="3" t="s">
        <v>367</v>
      </c>
      <c r="B263" s="24" t="s">
        <v>367</v>
      </c>
      <c r="C263" s="3" t="s">
        <v>39</v>
      </c>
      <c r="D263" s="3" t="s">
        <v>40</v>
      </c>
      <c r="E263" s="3">
        <v>1</v>
      </c>
      <c r="F263" s="9">
        <v>120000</v>
      </c>
      <c r="G263" s="9">
        <f t="shared" si="0"/>
        <v>120000</v>
      </c>
      <c r="H263" s="18">
        <f>SUMIF('Catatan Barang Masuk'!$B$10:$B$123,C263,'Catatan Barang Masuk'!$G$10:$G$123)/SUMIF('Catatan Barang Masuk'!$B$10:$B$123,C263,'Catatan Barang Masuk'!$E$10:$E$123)</f>
        <v>67300</v>
      </c>
      <c r="I263" s="9">
        <f t="shared" si="1"/>
        <v>52700</v>
      </c>
    </row>
    <row r="264" spans="1:9" ht="12.75" x14ac:dyDescent="0.2">
      <c r="A264" s="3" t="s">
        <v>550</v>
      </c>
      <c r="B264" s="24">
        <v>43079.205706018518</v>
      </c>
      <c r="C264" s="3" t="s">
        <v>53</v>
      </c>
      <c r="D264" s="3" t="s">
        <v>54</v>
      </c>
      <c r="E264" s="3">
        <v>1</v>
      </c>
      <c r="F264" s="9">
        <v>110000</v>
      </c>
      <c r="G264" s="9">
        <f t="shared" si="0"/>
        <v>110000</v>
      </c>
      <c r="H264" s="18">
        <f>SUMIF('Catatan Barang Masuk'!$B$10:$B$123,C264,'Catatan Barang Masuk'!$G$10:$G$123)/SUMIF('Catatan Barang Masuk'!$B$10:$B$123,C264,'Catatan Barang Masuk'!$E$10:$E$123)</f>
        <v>62209.424083769634</v>
      </c>
      <c r="I264" s="9">
        <f t="shared" si="1"/>
        <v>47790.575916230366</v>
      </c>
    </row>
    <row r="265" spans="1:9" ht="12.75" x14ac:dyDescent="0.2">
      <c r="A265" s="3" t="s">
        <v>367</v>
      </c>
      <c r="B265" s="24" t="s">
        <v>367</v>
      </c>
      <c r="C265" s="3" t="s">
        <v>61</v>
      </c>
      <c r="D265" s="3" t="s">
        <v>62</v>
      </c>
      <c r="E265" s="3">
        <v>1</v>
      </c>
      <c r="F265" s="9">
        <v>115000</v>
      </c>
      <c r="G265" s="9">
        <f t="shared" si="0"/>
        <v>115000</v>
      </c>
      <c r="H265" s="18">
        <f>SUMIF('Catatan Barang Masuk'!$B$10:$B$123,C265,'Catatan Barang Masuk'!$G$10:$G$123)/SUMIF('Catatan Barang Masuk'!$B$10:$B$123,C265,'Catatan Barang Masuk'!$E$10:$E$123)</f>
        <v>68454.225352112669</v>
      </c>
      <c r="I265" s="9">
        <f t="shared" si="1"/>
        <v>46545.774647887331</v>
      </c>
    </row>
    <row r="266" spans="1:9" ht="12.75" x14ac:dyDescent="0.2">
      <c r="A266" s="3" t="s">
        <v>551</v>
      </c>
      <c r="B266" s="24">
        <v>43079.26840277778</v>
      </c>
      <c r="C266" s="3" t="s">
        <v>53</v>
      </c>
      <c r="D266" s="3" t="s">
        <v>54</v>
      </c>
      <c r="E266" s="3">
        <v>1</v>
      </c>
      <c r="F266" s="9">
        <v>115000</v>
      </c>
      <c r="G266" s="9">
        <f t="shared" si="0"/>
        <v>115000</v>
      </c>
      <c r="H266" s="18">
        <f>SUMIF('Catatan Barang Masuk'!$B$10:$B$123,C266,'Catatan Barang Masuk'!$G$10:$G$123)/SUMIF('Catatan Barang Masuk'!$B$10:$B$123,C266,'Catatan Barang Masuk'!$E$10:$E$123)</f>
        <v>62209.424083769634</v>
      </c>
      <c r="I266" s="9">
        <f t="shared" si="1"/>
        <v>52790.575916230366</v>
      </c>
    </row>
    <row r="267" spans="1:9" ht="12.75" x14ac:dyDescent="0.2">
      <c r="A267" s="3" t="s">
        <v>552</v>
      </c>
      <c r="B267" s="24">
        <v>43079.304976851854</v>
      </c>
      <c r="C267" s="3" t="s">
        <v>33</v>
      </c>
      <c r="D267" s="3" t="s">
        <v>34</v>
      </c>
      <c r="E267" s="3">
        <v>1</v>
      </c>
      <c r="F267" s="9">
        <v>120000</v>
      </c>
      <c r="G267" s="9">
        <f t="shared" si="0"/>
        <v>120000</v>
      </c>
      <c r="H267" s="18">
        <f>SUMIF('Catatan Barang Masuk'!$B$10:$B$123,C267,'Catatan Barang Masuk'!$G$10:$G$123)/SUMIF('Catatan Barang Masuk'!$B$10:$B$123,C267,'Catatan Barang Masuk'!$E$10:$E$123)</f>
        <v>69046.263345195723</v>
      </c>
      <c r="I267" s="9">
        <f t="shared" si="1"/>
        <v>50953.736654804277</v>
      </c>
    </row>
    <row r="268" spans="1:9" ht="12.75" x14ac:dyDescent="0.2">
      <c r="A268" s="3" t="s">
        <v>553</v>
      </c>
      <c r="B268" s="24">
        <v>43079.315613425926</v>
      </c>
      <c r="C268" s="3" t="s">
        <v>43</v>
      </c>
      <c r="D268" s="3" t="s">
        <v>44</v>
      </c>
      <c r="E268" s="3">
        <v>1</v>
      </c>
      <c r="F268" s="9">
        <v>120000</v>
      </c>
      <c r="G268" s="9">
        <f t="shared" si="0"/>
        <v>120000</v>
      </c>
      <c r="H268" s="18">
        <f>SUMIF('Catatan Barang Masuk'!$B$10:$B$123,C268,'Catatan Barang Masuk'!$G$10:$G$123)/SUMIF('Catatan Barang Masuk'!$B$10:$B$123,C268,'Catatan Barang Masuk'!$E$10:$E$123)</f>
        <v>72543.726235741444</v>
      </c>
      <c r="I268" s="9">
        <f t="shared" si="1"/>
        <v>47456.273764258556</v>
      </c>
    </row>
    <row r="269" spans="1:9" ht="12.75" x14ac:dyDescent="0.2">
      <c r="A269" s="3" t="s">
        <v>554</v>
      </c>
      <c r="B269" s="24">
        <v>43079.366909722223</v>
      </c>
      <c r="C269" s="3" t="s">
        <v>51</v>
      </c>
      <c r="D269" s="3" t="s">
        <v>52</v>
      </c>
      <c r="E269" s="3">
        <v>1</v>
      </c>
      <c r="F269" s="9">
        <v>120000</v>
      </c>
      <c r="G269" s="9">
        <f t="shared" si="0"/>
        <v>120000</v>
      </c>
      <c r="H269" s="18">
        <f>SUMIF('Catatan Barang Masuk'!$B$10:$B$123,C269,'Catatan Barang Masuk'!$G$10:$G$123)/SUMIF('Catatan Barang Masuk'!$B$10:$B$123,C269,'Catatan Barang Masuk'!$E$10:$E$123)</f>
        <v>73600.896860986541</v>
      </c>
      <c r="I269" s="9">
        <f t="shared" si="1"/>
        <v>46399.103139013459</v>
      </c>
    </row>
    <row r="270" spans="1:9" ht="12.75" x14ac:dyDescent="0.2">
      <c r="A270" s="3" t="s">
        <v>555</v>
      </c>
      <c r="B270" s="24">
        <v>43079.573368055557</v>
      </c>
      <c r="C270" s="3" t="s">
        <v>14</v>
      </c>
      <c r="D270" s="3" t="s">
        <v>15</v>
      </c>
      <c r="E270" s="3">
        <v>1</v>
      </c>
      <c r="F270" s="9">
        <v>120000</v>
      </c>
      <c r="G270" s="9">
        <f t="shared" si="0"/>
        <v>120000</v>
      </c>
      <c r="H270" s="18">
        <f>SUMIF('Catatan Barang Masuk'!$B$10:$B$123,C270,'Catatan Barang Masuk'!$G$10:$G$123)/SUMIF('Catatan Barang Masuk'!$B$10:$B$123,C270,'Catatan Barang Masuk'!$E$10:$E$123)</f>
        <v>71854.077253218886</v>
      </c>
      <c r="I270" s="9">
        <f t="shared" si="1"/>
        <v>48145.922746781114</v>
      </c>
    </row>
    <row r="271" spans="1:9" ht="12.75" x14ac:dyDescent="0.2">
      <c r="A271" s="3" t="s">
        <v>367</v>
      </c>
      <c r="B271" s="24" t="s">
        <v>367</v>
      </c>
      <c r="C271" s="3" t="s">
        <v>37</v>
      </c>
      <c r="D271" s="3" t="s">
        <v>38</v>
      </c>
      <c r="E271" s="3">
        <v>1</v>
      </c>
      <c r="F271" s="9">
        <v>120000</v>
      </c>
      <c r="G271" s="9">
        <f t="shared" si="0"/>
        <v>120000</v>
      </c>
      <c r="H271" s="18">
        <f>SUMIF('Catatan Barang Masuk'!$B$10:$B$123,C271,'Catatan Barang Masuk'!$G$10:$G$123)/SUMIF('Catatan Barang Masuk'!$B$10:$B$123,C271,'Catatan Barang Masuk'!$E$10:$E$123)</f>
        <v>71835.570469798651</v>
      </c>
      <c r="I271" s="9">
        <f t="shared" si="1"/>
        <v>48164.429530201349</v>
      </c>
    </row>
    <row r="272" spans="1:9" ht="12.75" x14ac:dyDescent="0.2">
      <c r="A272" s="3" t="s">
        <v>556</v>
      </c>
      <c r="B272" s="24">
        <v>43079.651782407411</v>
      </c>
      <c r="C272" s="3" t="s">
        <v>53</v>
      </c>
      <c r="D272" s="3" t="s">
        <v>54</v>
      </c>
      <c r="E272" s="3">
        <v>1</v>
      </c>
      <c r="F272" s="9">
        <v>125000</v>
      </c>
      <c r="G272" s="9">
        <f t="shared" si="0"/>
        <v>125000</v>
      </c>
      <c r="H272" s="18">
        <f>SUMIF('Catatan Barang Masuk'!$B$10:$B$123,C272,'Catatan Barang Masuk'!$G$10:$G$123)/SUMIF('Catatan Barang Masuk'!$B$10:$B$123,C272,'Catatan Barang Masuk'!$E$10:$E$123)</f>
        <v>62209.424083769634</v>
      </c>
      <c r="I272" s="9">
        <f t="shared" si="1"/>
        <v>62790.575916230366</v>
      </c>
    </row>
    <row r="273" spans="1:9" ht="12.75" x14ac:dyDescent="0.2">
      <c r="A273" s="3" t="s">
        <v>367</v>
      </c>
      <c r="B273" s="24" t="s">
        <v>367</v>
      </c>
      <c r="C273" s="3" t="s">
        <v>19</v>
      </c>
      <c r="D273" s="3" t="s">
        <v>20</v>
      </c>
      <c r="E273" s="3">
        <v>1</v>
      </c>
      <c r="F273" s="9">
        <v>125000</v>
      </c>
      <c r="G273" s="9">
        <f t="shared" si="0"/>
        <v>125000</v>
      </c>
      <c r="H273" s="18">
        <f>SUMIF('Catatan Barang Masuk'!$B$10:$B$123,C273,'Catatan Barang Masuk'!$G$10:$G$123)/SUMIF('Catatan Barang Masuk'!$B$10:$B$123,C273,'Catatan Barang Masuk'!$E$10:$E$123)</f>
        <v>67365.269461077842</v>
      </c>
      <c r="I273" s="9">
        <f t="shared" si="1"/>
        <v>57634.730538922158</v>
      </c>
    </row>
    <row r="274" spans="1:9" ht="12.75" x14ac:dyDescent="0.2">
      <c r="A274" s="3" t="s">
        <v>557</v>
      </c>
      <c r="B274" s="24">
        <v>43079.98673611111</v>
      </c>
      <c r="C274" s="3" t="s">
        <v>19</v>
      </c>
      <c r="D274" s="3" t="s">
        <v>20</v>
      </c>
      <c r="E274" s="3">
        <v>1</v>
      </c>
      <c r="F274" s="9">
        <v>130000</v>
      </c>
      <c r="G274" s="9">
        <f t="shared" si="0"/>
        <v>130000</v>
      </c>
      <c r="H274" s="18">
        <f>SUMIF('Catatan Barang Masuk'!$B$10:$B$123,C274,'Catatan Barang Masuk'!$G$10:$G$123)/SUMIF('Catatan Barang Masuk'!$B$10:$B$123,C274,'Catatan Barang Masuk'!$E$10:$E$123)</f>
        <v>67365.269461077842</v>
      </c>
      <c r="I274" s="9">
        <f t="shared" si="1"/>
        <v>62634.730538922158</v>
      </c>
    </row>
    <row r="275" spans="1:9" ht="12.75" x14ac:dyDescent="0.2">
      <c r="A275" s="3" t="s">
        <v>558</v>
      </c>
      <c r="B275" s="24">
        <v>43080.074270833335</v>
      </c>
      <c r="C275" s="3" t="s">
        <v>37</v>
      </c>
      <c r="D275" s="3" t="s">
        <v>38</v>
      </c>
      <c r="E275" s="3">
        <v>1</v>
      </c>
      <c r="F275" s="9">
        <v>115000</v>
      </c>
      <c r="G275" s="9">
        <f t="shared" si="0"/>
        <v>115000</v>
      </c>
      <c r="H275" s="18">
        <f>SUMIF('Catatan Barang Masuk'!$B$10:$B$123,C275,'Catatan Barang Masuk'!$G$10:$G$123)/SUMIF('Catatan Barang Masuk'!$B$10:$B$123,C275,'Catatan Barang Masuk'!$E$10:$E$123)</f>
        <v>71835.570469798651</v>
      </c>
      <c r="I275" s="9">
        <f t="shared" si="1"/>
        <v>43164.429530201349</v>
      </c>
    </row>
    <row r="276" spans="1:9" ht="12.75" x14ac:dyDescent="0.2">
      <c r="A276" s="3" t="s">
        <v>367</v>
      </c>
      <c r="B276" s="24" t="s">
        <v>367</v>
      </c>
      <c r="C276" s="3" t="s">
        <v>37</v>
      </c>
      <c r="D276" s="3" t="s">
        <v>38</v>
      </c>
      <c r="E276" s="3">
        <v>1</v>
      </c>
      <c r="F276" s="9">
        <v>110000</v>
      </c>
      <c r="G276" s="9">
        <f t="shared" si="0"/>
        <v>110000</v>
      </c>
      <c r="H276" s="18">
        <f>SUMIF('Catatan Barang Masuk'!$B$10:$B$123,C276,'Catatan Barang Masuk'!$G$10:$G$123)/SUMIF('Catatan Barang Masuk'!$B$10:$B$123,C276,'Catatan Barang Masuk'!$E$10:$E$123)</f>
        <v>71835.570469798651</v>
      </c>
      <c r="I276" s="9">
        <f t="shared" si="1"/>
        <v>38164.429530201349</v>
      </c>
    </row>
    <row r="277" spans="1:9" ht="12.75" x14ac:dyDescent="0.2">
      <c r="A277" s="3" t="s">
        <v>559</v>
      </c>
      <c r="B277" s="24">
        <v>43080.124421296299</v>
      </c>
      <c r="C277" s="3" t="s">
        <v>45</v>
      </c>
      <c r="D277" s="3" t="s">
        <v>46</v>
      </c>
      <c r="E277" s="3">
        <v>1</v>
      </c>
      <c r="F277" s="9">
        <v>125000</v>
      </c>
      <c r="G277" s="9">
        <f t="shared" si="0"/>
        <v>125000</v>
      </c>
      <c r="H277" s="18">
        <f>SUMIF('Catatan Barang Masuk'!$B$10:$B$123,C277,'Catatan Barang Masuk'!$G$10:$G$123)/SUMIF('Catatan Barang Masuk'!$B$10:$B$123,C277,'Catatan Barang Masuk'!$E$10:$E$123)</f>
        <v>65364.963503649633</v>
      </c>
      <c r="I277" s="9">
        <f t="shared" si="1"/>
        <v>59635.036496350367</v>
      </c>
    </row>
    <row r="278" spans="1:9" ht="12.75" x14ac:dyDescent="0.2">
      <c r="A278" s="3" t="s">
        <v>367</v>
      </c>
      <c r="B278" s="24" t="s">
        <v>367</v>
      </c>
      <c r="C278" s="3" t="s">
        <v>51</v>
      </c>
      <c r="D278" s="3" t="s">
        <v>52</v>
      </c>
      <c r="E278" s="3">
        <v>1</v>
      </c>
      <c r="F278" s="9">
        <v>125000</v>
      </c>
      <c r="G278" s="9">
        <f t="shared" si="0"/>
        <v>125000</v>
      </c>
      <c r="H278" s="18">
        <f>SUMIF('Catatan Barang Masuk'!$B$10:$B$123,C278,'Catatan Barang Masuk'!$G$10:$G$123)/SUMIF('Catatan Barang Masuk'!$B$10:$B$123,C278,'Catatan Barang Masuk'!$E$10:$E$123)</f>
        <v>73600.896860986541</v>
      </c>
      <c r="I278" s="9">
        <f t="shared" si="1"/>
        <v>51399.103139013459</v>
      </c>
    </row>
    <row r="279" spans="1:9" ht="12.75" x14ac:dyDescent="0.2">
      <c r="A279" s="3" t="s">
        <v>560</v>
      </c>
      <c r="B279" s="24">
        <v>43080.256481481483</v>
      </c>
      <c r="C279" s="3" t="s">
        <v>53</v>
      </c>
      <c r="D279" s="3" t="s">
        <v>54</v>
      </c>
      <c r="E279" s="3">
        <v>1</v>
      </c>
      <c r="F279" s="9">
        <v>125000</v>
      </c>
      <c r="G279" s="9">
        <f t="shared" si="0"/>
        <v>125000</v>
      </c>
      <c r="H279" s="18">
        <f>SUMIF('Catatan Barang Masuk'!$B$10:$B$123,C279,'Catatan Barang Masuk'!$G$10:$G$123)/SUMIF('Catatan Barang Masuk'!$B$10:$B$123,C279,'Catatan Barang Masuk'!$E$10:$E$123)</f>
        <v>62209.424083769634</v>
      </c>
      <c r="I279" s="9">
        <f t="shared" si="1"/>
        <v>62790.575916230366</v>
      </c>
    </row>
    <row r="280" spans="1:9" ht="12.75" x14ac:dyDescent="0.2">
      <c r="A280" s="3" t="s">
        <v>561</v>
      </c>
      <c r="B280" s="24">
        <v>43080.287175925929</v>
      </c>
      <c r="C280" s="3" t="s">
        <v>45</v>
      </c>
      <c r="D280" s="3" t="s">
        <v>46</v>
      </c>
      <c r="E280" s="3">
        <v>1</v>
      </c>
      <c r="F280" s="9">
        <v>130000</v>
      </c>
      <c r="G280" s="9">
        <f t="shared" si="0"/>
        <v>130000</v>
      </c>
      <c r="H280" s="18">
        <f>SUMIF('Catatan Barang Masuk'!$B$10:$B$123,C280,'Catatan Barang Masuk'!$G$10:$G$123)/SUMIF('Catatan Barang Masuk'!$B$10:$B$123,C280,'Catatan Barang Masuk'!$E$10:$E$123)</f>
        <v>65364.963503649633</v>
      </c>
      <c r="I280" s="9">
        <f t="shared" si="1"/>
        <v>64635.036496350367</v>
      </c>
    </row>
    <row r="281" spans="1:9" ht="12.75" x14ac:dyDescent="0.2">
      <c r="A281" s="3" t="s">
        <v>562</v>
      </c>
      <c r="B281" s="24">
        <v>43080.398298611108</v>
      </c>
      <c r="C281" s="3" t="s">
        <v>39</v>
      </c>
      <c r="D281" s="3" t="s">
        <v>40</v>
      </c>
      <c r="E281" s="3">
        <v>1</v>
      </c>
      <c r="F281" s="9">
        <v>110000</v>
      </c>
      <c r="G281" s="9">
        <f t="shared" si="0"/>
        <v>110000</v>
      </c>
      <c r="H281" s="18">
        <f>SUMIF('Catatan Barang Masuk'!$B$10:$B$123,C281,'Catatan Barang Masuk'!$G$10:$G$123)/SUMIF('Catatan Barang Masuk'!$B$10:$B$123,C281,'Catatan Barang Masuk'!$E$10:$E$123)</f>
        <v>67300</v>
      </c>
      <c r="I281" s="9">
        <f t="shared" si="1"/>
        <v>42700</v>
      </c>
    </row>
    <row r="282" spans="1:9" ht="12.75" x14ac:dyDescent="0.2">
      <c r="A282" s="3" t="s">
        <v>367</v>
      </c>
      <c r="B282" s="24" t="s">
        <v>367</v>
      </c>
      <c r="C282" s="3" t="s">
        <v>49</v>
      </c>
      <c r="D282" s="3" t="s">
        <v>50</v>
      </c>
      <c r="E282" s="3">
        <v>1</v>
      </c>
      <c r="F282" s="9">
        <v>110000</v>
      </c>
      <c r="G282" s="9">
        <f t="shared" si="0"/>
        <v>110000</v>
      </c>
      <c r="H282" s="18">
        <f>SUMIF('Catatan Barang Masuk'!$B$10:$B$123,C282,'Catatan Barang Masuk'!$G$10:$G$123)/SUMIF('Catatan Barang Masuk'!$B$10:$B$123,C282,'Catatan Barang Masuk'!$E$10:$E$123)</f>
        <v>67500</v>
      </c>
      <c r="I282" s="9">
        <f t="shared" si="1"/>
        <v>42500</v>
      </c>
    </row>
    <row r="283" spans="1:9" ht="12.75" x14ac:dyDescent="0.2">
      <c r="A283" s="3" t="s">
        <v>563</v>
      </c>
      <c r="B283" s="24">
        <v>43080.50273148148</v>
      </c>
      <c r="C283" s="3" t="s">
        <v>57</v>
      </c>
      <c r="D283" s="3" t="s">
        <v>58</v>
      </c>
      <c r="E283" s="3">
        <v>1</v>
      </c>
      <c r="F283" s="9">
        <v>130000</v>
      </c>
      <c r="G283" s="9">
        <f t="shared" si="0"/>
        <v>130000</v>
      </c>
      <c r="H283" s="18">
        <f>SUMIF('Catatan Barang Masuk'!$B$10:$B$123,C283,'Catatan Barang Masuk'!$G$10:$G$123)/SUMIF('Catatan Barang Masuk'!$B$10:$B$123,C283,'Catatan Barang Masuk'!$E$10:$E$123)</f>
        <v>75209.558823529413</v>
      </c>
      <c r="I283" s="9">
        <f t="shared" si="1"/>
        <v>54790.441176470587</v>
      </c>
    </row>
    <row r="284" spans="1:9" ht="12.75" x14ac:dyDescent="0.2">
      <c r="A284" s="3" t="s">
        <v>564</v>
      </c>
      <c r="B284" s="24">
        <v>43080.544976851852</v>
      </c>
      <c r="C284" s="3" t="s">
        <v>41</v>
      </c>
      <c r="D284" s="3" t="s">
        <v>42</v>
      </c>
      <c r="E284" s="3">
        <v>1</v>
      </c>
      <c r="F284" s="9">
        <v>120000</v>
      </c>
      <c r="G284" s="9">
        <f t="shared" si="0"/>
        <v>120000</v>
      </c>
      <c r="H284" s="18">
        <f>SUMIF('Catatan Barang Masuk'!$B$10:$B$123,C284,'Catatan Barang Masuk'!$G$10:$G$123)/SUMIF('Catatan Barang Masuk'!$B$10:$B$123,C284,'Catatan Barang Masuk'!$E$10:$E$123)</f>
        <v>71880</v>
      </c>
      <c r="I284" s="9">
        <f t="shared" si="1"/>
        <v>48120</v>
      </c>
    </row>
    <row r="285" spans="1:9" ht="12.75" x14ac:dyDescent="0.2">
      <c r="A285" s="3" t="s">
        <v>367</v>
      </c>
      <c r="B285" s="24" t="s">
        <v>367</v>
      </c>
      <c r="C285" s="3" t="s">
        <v>59</v>
      </c>
      <c r="D285" s="3" t="s">
        <v>60</v>
      </c>
      <c r="E285" s="3">
        <v>1</v>
      </c>
      <c r="F285" s="9">
        <v>120000</v>
      </c>
      <c r="G285" s="9">
        <f t="shared" si="0"/>
        <v>120000</v>
      </c>
      <c r="H285" s="18">
        <f>SUMIF('Catatan Barang Masuk'!$B$9:$B$123,C285,'Catatan Barang Masuk'!$G$9:$G$123)/SUMIF('Catatan Barang Masuk'!$B$9:$B$123,C285,'Catatan Barang Masuk'!$E$9:$E$123)</f>
        <v>64728.571428571428</v>
      </c>
      <c r="I285" s="9">
        <f t="shared" si="1"/>
        <v>55271.428571428572</v>
      </c>
    </row>
    <row r="286" spans="1:9" ht="12.75" x14ac:dyDescent="0.2">
      <c r="A286" s="3" t="s">
        <v>565</v>
      </c>
      <c r="B286" s="24">
        <v>43080.63045138889</v>
      </c>
      <c r="C286" s="3" t="s">
        <v>49</v>
      </c>
      <c r="D286" s="3" t="s">
        <v>50</v>
      </c>
      <c r="E286" s="3">
        <v>2</v>
      </c>
      <c r="F286" s="9">
        <v>120000</v>
      </c>
      <c r="G286" s="9">
        <f t="shared" si="0"/>
        <v>240000</v>
      </c>
      <c r="H286" s="18">
        <f>SUMIF('Catatan Barang Masuk'!$B$9:$B$123,C286,'Catatan Barang Masuk'!$G$9:$G$123)/SUMIF('Catatan Barang Masuk'!$B$9:$B$123,C286,'Catatan Barang Masuk'!$E$9:$E$123)</f>
        <v>67500</v>
      </c>
      <c r="I286" s="9">
        <f t="shared" si="1"/>
        <v>105000</v>
      </c>
    </row>
    <row r="287" spans="1:9" ht="12.75" x14ac:dyDescent="0.2">
      <c r="A287" s="3" t="s">
        <v>367</v>
      </c>
      <c r="B287" s="24" t="s">
        <v>367</v>
      </c>
      <c r="C287" s="3" t="s">
        <v>41</v>
      </c>
      <c r="D287" s="3" t="s">
        <v>42</v>
      </c>
      <c r="E287" s="3">
        <v>1</v>
      </c>
      <c r="F287" s="9">
        <v>130000</v>
      </c>
      <c r="G287" s="9">
        <f t="shared" si="0"/>
        <v>130000</v>
      </c>
      <c r="H287" s="18">
        <f>SUMIF('Catatan Barang Masuk'!$B$9:$B$123,C287,'Catatan Barang Masuk'!$G$9:$G$123)/SUMIF('Catatan Barang Masuk'!$B$9:$B$123,C287,'Catatan Barang Masuk'!$E$9:$E$123)</f>
        <v>71880</v>
      </c>
      <c r="I287" s="9">
        <f t="shared" si="1"/>
        <v>58120</v>
      </c>
    </row>
    <row r="288" spans="1:9" ht="12.75" x14ac:dyDescent="0.2">
      <c r="A288" s="3" t="s">
        <v>566</v>
      </c>
      <c r="B288" s="24">
        <v>43080.638807870368</v>
      </c>
      <c r="C288" s="3" t="s">
        <v>63</v>
      </c>
      <c r="D288" s="3" t="s">
        <v>64</v>
      </c>
      <c r="E288" s="3">
        <v>1</v>
      </c>
      <c r="F288" s="9">
        <v>115000</v>
      </c>
      <c r="G288" s="9">
        <f t="shared" si="0"/>
        <v>115000</v>
      </c>
      <c r="H288" s="18">
        <f>SUMIF('Catatan Barang Masuk'!$B$9:$B$123,C288,'Catatan Barang Masuk'!$G$9:$G$123)/SUMIF('Catatan Barang Masuk'!$B$9:$B$123,C288,'Catatan Barang Masuk'!$E$9:$E$123)</f>
        <v>66955.645161290318</v>
      </c>
      <c r="I288" s="9">
        <f t="shared" si="1"/>
        <v>48044.354838709682</v>
      </c>
    </row>
    <row r="289" spans="1:9" ht="12.75" x14ac:dyDescent="0.2">
      <c r="A289" s="3" t="s">
        <v>567</v>
      </c>
      <c r="B289" s="24">
        <v>43081.003692129627</v>
      </c>
      <c r="C289" s="3" t="s">
        <v>45</v>
      </c>
      <c r="D289" s="3" t="s">
        <v>46</v>
      </c>
      <c r="E289" s="3">
        <v>1</v>
      </c>
      <c r="F289" s="9">
        <v>125000</v>
      </c>
      <c r="G289" s="9">
        <f t="shared" si="0"/>
        <v>125000</v>
      </c>
      <c r="H289" s="18">
        <f>SUMIF('Catatan Barang Masuk'!$B$9:$B$123,C289,'Catatan Barang Masuk'!$G$9:$G$123)/SUMIF('Catatan Barang Masuk'!$B$9:$B$123,C289,'Catatan Barang Masuk'!$E$9:$E$123)</f>
        <v>65364.963503649633</v>
      </c>
      <c r="I289" s="9">
        <f t="shared" si="1"/>
        <v>59635.036496350367</v>
      </c>
    </row>
    <row r="290" spans="1:9" ht="12.75" x14ac:dyDescent="0.2">
      <c r="A290" s="3" t="s">
        <v>367</v>
      </c>
      <c r="B290" s="24" t="s">
        <v>367</v>
      </c>
      <c r="C290" s="3" t="s">
        <v>53</v>
      </c>
      <c r="D290" s="3" t="s">
        <v>54</v>
      </c>
      <c r="E290" s="3">
        <v>1</v>
      </c>
      <c r="F290" s="9">
        <v>130000</v>
      </c>
      <c r="G290" s="9">
        <f t="shared" si="0"/>
        <v>130000</v>
      </c>
      <c r="H290" s="18">
        <f>SUMIF('Catatan Barang Masuk'!$B$9:$B$123,C290,'Catatan Barang Masuk'!$G$9:$G$123)/SUMIF('Catatan Barang Masuk'!$B$9:$B$123,C290,'Catatan Barang Masuk'!$E$9:$E$123)</f>
        <v>62360.169491525427</v>
      </c>
      <c r="I290" s="9">
        <f t="shared" si="1"/>
        <v>67639.830508474581</v>
      </c>
    </row>
    <row r="291" spans="1:9" ht="12.75" x14ac:dyDescent="0.2">
      <c r="A291" s="3" t="s">
        <v>568</v>
      </c>
      <c r="B291" s="24">
        <v>43081.125949074078</v>
      </c>
      <c r="C291" s="3" t="s">
        <v>51</v>
      </c>
      <c r="D291" s="3" t="s">
        <v>52</v>
      </c>
      <c r="E291" s="3">
        <v>1</v>
      </c>
      <c r="F291" s="9">
        <v>120000</v>
      </c>
      <c r="G291" s="9">
        <f t="shared" si="0"/>
        <v>120000</v>
      </c>
      <c r="H291" s="18">
        <f>SUMIF('Catatan Barang Masuk'!$B$9:$B$123,C291,'Catatan Barang Masuk'!$G$9:$G$123)/SUMIF('Catatan Barang Masuk'!$B$9:$B$123,C291,'Catatan Barang Masuk'!$E$9:$E$123)</f>
        <v>73600.896860986541</v>
      </c>
      <c r="I291" s="9">
        <f t="shared" si="1"/>
        <v>46399.103139013459</v>
      </c>
    </row>
    <row r="292" spans="1:9" ht="12.75" x14ac:dyDescent="0.2">
      <c r="A292" s="3" t="s">
        <v>569</v>
      </c>
      <c r="B292" s="24">
        <v>43081.164259259262</v>
      </c>
      <c r="C292" s="3" t="s">
        <v>53</v>
      </c>
      <c r="D292" s="3" t="s">
        <v>54</v>
      </c>
      <c r="E292" s="3">
        <v>1</v>
      </c>
      <c r="F292" s="9">
        <v>115000</v>
      </c>
      <c r="G292" s="9">
        <f t="shared" si="0"/>
        <v>115000</v>
      </c>
      <c r="H292" s="18">
        <f>SUMIF('Catatan Barang Masuk'!$B$9:$B$123,C292,'Catatan Barang Masuk'!$G$9:$G$123)/SUMIF('Catatan Barang Masuk'!$B$9:$B$123,C292,'Catatan Barang Masuk'!$E$9:$E$123)</f>
        <v>62360.169491525427</v>
      </c>
      <c r="I292" s="9">
        <f t="shared" si="1"/>
        <v>52639.830508474573</v>
      </c>
    </row>
    <row r="293" spans="1:9" ht="12.75" x14ac:dyDescent="0.2">
      <c r="A293" s="3" t="s">
        <v>367</v>
      </c>
      <c r="B293" s="24" t="s">
        <v>367</v>
      </c>
      <c r="C293" s="3" t="s">
        <v>43</v>
      </c>
      <c r="D293" s="3" t="s">
        <v>44</v>
      </c>
      <c r="E293" s="3">
        <v>1</v>
      </c>
      <c r="F293" s="9">
        <v>115000</v>
      </c>
      <c r="G293" s="9">
        <f t="shared" si="0"/>
        <v>115000</v>
      </c>
      <c r="H293" s="18">
        <f>SUMIF('Catatan Barang Masuk'!$B$9:$B$123,C293,'Catatan Barang Masuk'!$G$9:$G$123)/SUMIF('Catatan Barang Masuk'!$B$9:$B$123,C293,'Catatan Barang Masuk'!$E$9:$E$123)</f>
        <v>72543.726235741444</v>
      </c>
      <c r="I293" s="9">
        <f t="shared" si="1"/>
        <v>42456.273764258556</v>
      </c>
    </row>
    <row r="294" spans="1:9" ht="12.75" x14ac:dyDescent="0.2">
      <c r="A294" s="3" t="s">
        <v>570</v>
      </c>
      <c r="B294" s="24">
        <v>43081.24790509259</v>
      </c>
      <c r="C294" s="3" t="s">
        <v>53</v>
      </c>
      <c r="D294" s="3" t="s">
        <v>54</v>
      </c>
      <c r="E294" s="3">
        <v>1</v>
      </c>
      <c r="F294" s="9">
        <v>120000</v>
      </c>
      <c r="G294" s="9">
        <f t="shared" si="0"/>
        <v>120000</v>
      </c>
      <c r="H294" s="18">
        <f>SUMIF('Catatan Barang Masuk'!$B$9:$B$123,C294,'Catatan Barang Masuk'!$G$9:$G$123)/SUMIF('Catatan Barang Masuk'!$B$9:$B$123,C294,'Catatan Barang Masuk'!$E$9:$E$123)</f>
        <v>62360.169491525427</v>
      </c>
      <c r="I294" s="9">
        <f t="shared" si="1"/>
        <v>57639.830508474573</v>
      </c>
    </row>
    <row r="295" spans="1:9" ht="12.75" x14ac:dyDescent="0.2">
      <c r="A295" s="3" t="s">
        <v>367</v>
      </c>
      <c r="B295" s="24" t="s">
        <v>367</v>
      </c>
      <c r="C295" s="3" t="s">
        <v>27</v>
      </c>
      <c r="D295" s="3" t="s">
        <v>28</v>
      </c>
      <c r="E295" s="3">
        <v>1</v>
      </c>
      <c r="F295" s="9">
        <v>115000</v>
      </c>
      <c r="G295" s="9">
        <f t="shared" si="0"/>
        <v>115000</v>
      </c>
      <c r="H295" s="18">
        <f>SUMIF('Catatan Barang Masuk'!$B$9:$B$123,C295,'Catatan Barang Masuk'!$G$9:$G$123)/SUMIF('Catatan Barang Masuk'!$B$9:$B$123,C295,'Catatan Barang Masuk'!$E$9:$E$123)</f>
        <v>62320.346320346318</v>
      </c>
      <c r="I295" s="9">
        <f t="shared" si="1"/>
        <v>52679.653679653682</v>
      </c>
    </row>
    <row r="296" spans="1:9" ht="12.75" x14ac:dyDescent="0.2">
      <c r="A296" s="3" t="s">
        <v>571</v>
      </c>
      <c r="B296" s="24">
        <v>43081.282534722224</v>
      </c>
      <c r="C296" s="3" t="s">
        <v>53</v>
      </c>
      <c r="D296" s="3" t="s">
        <v>54</v>
      </c>
      <c r="E296" s="3">
        <v>1</v>
      </c>
      <c r="F296" s="9">
        <v>120000</v>
      </c>
      <c r="G296" s="9">
        <f t="shared" si="0"/>
        <v>120000</v>
      </c>
      <c r="H296" s="18">
        <f>SUMIF('Catatan Barang Masuk'!$B$9:$B$123,C296,'Catatan Barang Masuk'!$G$9:$G$123)/SUMIF('Catatan Barang Masuk'!$B$9:$B$123,C296,'Catatan Barang Masuk'!$E$9:$E$123)</f>
        <v>62360.169491525427</v>
      </c>
      <c r="I296" s="9">
        <f t="shared" si="1"/>
        <v>57639.830508474573</v>
      </c>
    </row>
    <row r="297" spans="1:9" ht="12.75" x14ac:dyDescent="0.2">
      <c r="A297" s="3" t="s">
        <v>572</v>
      </c>
      <c r="B297" s="24">
        <v>43081.411400462966</v>
      </c>
      <c r="C297" s="3" t="s">
        <v>53</v>
      </c>
      <c r="D297" s="3" t="s">
        <v>54</v>
      </c>
      <c r="E297" s="3">
        <v>1</v>
      </c>
      <c r="F297" s="9">
        <v>125000</v>
      </c>
      <c r="G297" s="9">
        <f t="shared" si="0"/>
        <v>125000</v>
      </c>
      <c r="H297" s="18">
        <f>SUMIF('Catatan Barang Masuk'!$B$9:$B$123,C297,'Catatan Barang Masuk'!$G$9:$G$123)/SUMIF('Catatan Barang Masuk'!$B$9:$B$123,C297,'Catatan Barang Masuk'!$E$9:$E$123)</f>
        <v>62360.169491525427</v>
      </c>
      <c r="I297" s="9">
        <f t="shared" si="1"/>
        <v>62639.830508474573</v>
      </c>
    </row>
    <row r="298" spans="1:9" ht="12.75" x14ac:dyDescent="0.2">
      <c r="A298" s="3" t="s">
        <v>573</v>
      </c>
      <c r="B298" s="24">
        <v>43081.492337962962</v>
      </c>
      <c r="C298" s="3" t="s">
        <v>43</v>
      </c>
      <c r="D298" s="3" t="s">
        <v>44</v>
      </c>
      <c r="E298" s="3">
        <v>1</v>
      </c>
      <c r="F298" s="9">
        <v>125000</v>
      </c>
      <c r="G298" s="9">
        <f t="shared" si="0"/>
        <v>125000</v>
      </c>
      <c r="H298" s="18">
        <f>SUMIF('Catatan Barang Masuk'!$B$9:$B$123,C298,'Catatan Barang Masuk'!$G$9:$G$123)/SUMIF('Catatan Barang Masuk'!$B$9:$B$123,C298,'Catatan Barang Masuk'!$E$9:$E$123)</f>
        <v>72543.726235741444</v>
      </c>
      <c r="I298" s="9">
        <f t="shared" si="1"/>
        <v>52456.273764258556</v>
      </c>
    </row>
    <row r="299" spans="1:9" ht="12.75" x14ac:dyDescent="0.2">
      <c r="A299" s="3" t="s">
        <v>367</v>
      </c>
      <c r="B299" s="24" t="s">
        <v>367</v>
      </c>
      <c r="C299" s="3" t="s">
        <v>14</v>
      </c>
      <c r="D299" s="3" t="s">
        <v>15</v>
      </c>
      <c r="E299" s="3">
        <v>1</v>
      </c>
      <c r="F299" s="9">
        <v>130000</v>
      </c>
      <c r="G299" s="9">
        <f t="shared" si="0"/>
        <v>130000</v>
      </c>
      <c r="H299" s="18">
        <f>SUMIF('Catatan Barang Masuk'!$B$9:$B$123,C299,'Catatan Barang Masuk'!$G$9:$G$123)/SUMIF('Catatan Barang Masuk'!$B$9:$B$123,C299,'Catatan Barang Masuk'!$E$9:$E$123)</f>
        <v>71854.077253218886</v>
      </c>
      <c r="I299" s="9">
        <f t="shared" si="1"/>
        <v>58145.922746781114</v>
      </c>
    </row>
    <row r="300" spans="1:9" ht="12.75" x14ac:dyDescent="0.2">
      <c r="A300" s="3" t="s">
        <v>574</v>
      </c>
      <c r="B300" s="24">
        <v>43081.544606481482</v>
      </c>
      <c r="C300" s="3" t="s">
        <v>29</v>
      </c>
      <c r="D300" s="3" t="s">
        <v>30</v>
      </c>
      <c r="E300" s="3">
        <v>1</v>
      </c>
      <c r="F300" s="9">
        <v>115000</v>
      </c>
      <c r="G300" s="9">
        <f t="shared" si="0"/>
        <v>115000</v>
      </c>
      <c r="H300" s="18">
        <f>SUMIF('Catatan Barang Masuk'!$B$9:$B$123,C300,'Catatan Barang Masuk'!$G$9:$G$123)/SUMIF('Catatan Barang Masuk'!$B$9:$B$123,C300,'Catatan Barang Masuk'!$E$9:$E$123)</f>
        <v>67800.738007380074</v>
      </c>
      <c r="I300" s="9">
        <f t="shared" si="1"/>
        <v>47199.261992619926</v>
      </c>
    </row>
    <row r="301" spans="1:9" ht="12.75" x14ac:dyDescent="0.2">
      <c r="A301" s="3" t="s">
        <v>367</v>
      </c>
      <c r="B301" s="24" t="s">
        <v>367</v>
      </c>
      <c r="C301" s="3" t="s">
        <v>53</v>
      </c>
      <c r="D301" s="3" t="s">
        <v>54</v>
      </c>
      <c r="E301" s="3">
        <v>1</v>
      </c>
      <c r="F301" s="9">
        <v>125000</v>
      </c>
      <c r="G301" s="9">
        <f t="shared" si="0"/>
        <v>125000</v>
      </c>
      <c r="H301" s="18">
        <f>SUMIF('Catatan Barang Masuk'!$B$9:$B$123,C301,'Catatan Barang Masuk'!$G$9:$G$123)/SUMIF('Catatan Barang Masuk'!$B$9:$B$123,C301,'Catatan Barang Masuk'!$E$9:$E$123)</f>
        <v>62360.169491525427</v>
      </c>
      <c r="I301" s="9">
        <f t="shared" si="1"/>
        <v>62639.830508474573</v>
      </c>
    </row>
    <row r="302" spans="1:9" ht="12.75" x14ac:dyDescent="0.2">
      <c r="A302" s="3" t="s">
        <v>575</v>
      </c>
      <c r="B302" s="24">
        <v>43081.63003472222</v>
      </c>
      <c r="C302" s="3" t="s">
        <v>41</v>
      </c>
      <c r="D302" s="3" t="s">
        <v>42</v>
      </c>
      <c r="E302" s="3">
        <v>1</v>
      </c>
      <c r="F302" s="9">
        <v>120000</v>
      </c>
      <c r="G302" s="9">
        <f t="shared" si="0"/>
        <v>120000</v>
      </c>
      <c r="H302" s="18">
        <f>SUMIF('Catatan Barang Masuk'!$B$9:$B$123,C302,'Catatan Barang Masuk'!$G$9:$G$123)/SUMIF('Catatan Barang Masuk'!$B$9:$B$123,C302,'Catatan Barang Masuk'!$E$9:$E$123)</f>
        <v>71880</v>
      </c>
      <c r="I302" s="9">
        <f t="shared" si="1"/>
        <v>48120</v>
      </c>
    </row>
    <row r="303" spans="1:9" ht="12.75" x14ac:dyDescent="0.2">
      <c r="A303" s="3" t="s">
        <v>576</v>
      </c>
      <c r="B303" s="24">
        <v>43081.665914351855</v>
      </c>
      <c r="C303" s="3" t="s">
        <v>43</v>
      </c>
      <c r="D303" s="3" t="s">
        <v>44</v>
      </c>
      <c r="E303" s="3">
        <v>1</v>
      </c>
      <c r="F303" s="9">
        <v>115000</v>
      </c>
      <c r="G303" s="9">
        <f t="shared" si="0"/>
        <v>115000</v>
      </c>
      <c r="H303" s="18">
        <f>SUMIF('Catatan Barang Masuk'!$B$9:$B$123,C303,'Catatan Barang Masuk'!$G$9:$G$123)/SUMIF('Catatan Barang Masuk'!$B$9:$B$123,C303,'Catatan Barang Masuk'!$E$9:$E$123)</f>
        <v>72543.726235741444</v>
      </c>
      <c r="I303" s="9">
        <f t="shared" si="1"/>
        <v>42456.273764258556</v>
      </c>
    </row>
    <row r="304" spans="1:9" ht="12.75" x14ac:dyDescent="0.2">
      <c r="A304" s="3" t="s">
        <v>577</v>
      </c>
      <c r="B304" s="24">
        <v>43081.707557870373</v>
      </c>
      <c r="C304" s="3" t="s">
        <v>51</v>
      </c>
      <c r="D304" s="3" t="s">
        <v>52</v>
      </c>
      <c r="E304" s="3">
        <v>1</v>
      </c>
      <c r="F304" s="9">
        <v>130000</v>
      </c>
      <c r="G304" s="9">
        <f t="shared" si="0"/>
        <v>130000</v>
      </c>
      <c r="H304" s="18">
        <f>SUMIF('Catatan Barang Masuk'!$B$9:$B$123,C304,'Catatan Barang Masuk'!$G$9:$G$123)/SUMIF('Catatan Barang Masuk'!$B$9:$B$123,C304,'Catatan Barang Masuk'!$E$9:$E$123)</f>
        <v>73600.896860986541</v>
      </c>
      <c r="I304" s="9">
        <f t="shared" si="1"/>
        <v>56399.103139013459</v>
      </c>
    </row>
    <row r="305" spans="1:9" ht="12.75" x14ac:dyDescent="0.2">
      <c r="A305" s="3" t="s">
        <v>578</v>
      </c>
      <c r="B305" s="24">
        <v>43081.724409722221</v>
      </c>
      <c r="C305" s="3" t="s">
        <v>47</v>
      </c>
      <c r="D305" s="3" t="s">
        <v>48</v>
      </c>
      <c r="E305" s="3">
        <v>1</v>
      </c>
      <c r="F305" s="9">
        <v>110000</v>
      </c>
      <c r="G305" s="9">
        <f t="shared" si="0"/>
        <v>110000</v>
      </c>
      <c r="H305" s="18">
        <f>SUMIF('Catatan Barang Masuk'!$B$9:$B$123,C305,'Catatan Barang Masuk'!$G$9:$G$123)/SUMIF('Catatan Barang Masuk'!$B$9:$B$123,C305,'Catatan Barang Masuk'!$E$9:$E$123)</f>
        <v>63650.602409638552</v>
      </c>
      <c r="I305" s="9">
        <f t="shared" si="1"/>
        <v>46349.397590361448</v>
      </c>
    </row>
    <row r="306" spans="1:9" ht="12.75" x14ac:dyDescent="0.2">
      <c r="A306" s="3" t="s">
        <v>367</v>
      </c>
      <c r="B306" s="24" t="s">
        <v>367</v>
      </c>
      <c r="C306" s="3" t="s">
        <v>59</v>
      </c>
      <c r="D306" s="3" t="s">
        <v>60</v>
      </c>
      <c r="E306" s="3">
        <v>1</v>
      </c>
      <c r="F306" s="9">
        <v>115000</v>
      </c>
      <c r="G306" s="9">
        <f t="shared" si="0"/>
        <v>115000</v>
      </c>
      <c r="H306" s="18">
        <f>SUMIF('Catatan Barang Masuk'!$B$9:$B$123,C306,'Catatan Barang Masuk'!$G$9:$G$123)/SUMIF('Catatan Barang Masuk'!$B$9:$B$123,C306,'Catatan Barang Masuk'!$E$9:$E$123)</f>
        <v>64728.571428571428</v>
      </c>
      <c r="I306" s="9">
        <f t="shared" si="1"/>
        <v>50271.428571428572</v>
      </c>
    </row>
    <row r="307" spans="1:9" ht="12.75" x14ac:dyDescent="0.2">
      <c r="A307" s="3" t="s">
        <v>579</v>
      </c>
      <c r="B307" s="24">
        <v>43081.994409722225</v>
      </c>
      <c r="C307" s="3" t="s">
        <v>47</v>
      </c>
      <c r="D307" s="3" t="s">
        <v>48</v>
      </c>
      <c r="E307" s="3">
        <v>1</v>
      </c>
      <c r="F307" s="9">
        <v>130000</v>
      </c>
      <c r="G307" s="9">
        <f t="shared" si="0"/>
        <v>130000</v>
      </c>
      <c r="H307" s="18">
        <f>SUMIF('Catatan Barang Masuk'!$B$9:$B$123,C307,'Catatan Barang Masuk'!$G$9:$G$123)/SUMIF('Catatan Barang Masuk'!$B$9:$B$123,C307,'Catatan Barang Masuk'!$E$9:$E$123)</f>
        <v>63650.602409638552</v>
      </c>
      <c r="I307" s="9">
        <f t="shared" si="1"/>
        <v>66349.397590361448</v>
      </c>
    </row>
    <row r="308" spans="1:9" ht="12.75" x14ac:dyDescent="0.2">
      <c r="A308" s="3" t="s">
        <v>580</v>
      </c>
      <c r="B308" s="24">
        <v>43082.024895833332</v>
      </c>
      <c r="C308" s="3" t="s">
        <v>43</v>
      </c>
      <c r="D308" s="3" t="s">
        <v>44</v>
      </c>
      <c r="E308" s="3">
        <v>1</v>
      </c>
      <c r="F308" s="9">
        <v>110000</v>
      </c>
      <c r="G308" s="9">
        <f t="shared" si="0"/>
        <v>110000</v>
      </c>
      <c r="H308" s="18">
        <f>SUMIF('Catatan Barang Masuk'!$B$9:$B$123,C308,'Catatan Barang Masuk'!$G$9:$G$123)/SUMIF('Catatan Barang Masuk'!$B$9:$B$123,C308,'Catatan Barang Masuk'!$E$9:$E$123)</f>
        <v>72543.726235741444</v>
      </c>
      <c r="I308" s="9">
        <f t="shared" si="1"/>
        <v>37456.273764258556</v>
      </c>
    </row>
    <row r="309" spans="1:9" ht="12.75" x14ac:dyDescent="0.2">
      <c r="A309" s="3" t="s">
        <v>581</v>
      </c>
      <c r="B309" s="24">
        <v>43082.056770833333</v>
      </c>
      <c r="C309" s="3" t="s">
        <v>63</v>
      </c>
      <c r="D309" s="3" t="s">
        <v>64</v>
      </c>
      <c r="E309" s="3">
        <v>1</v>
      </c>
      <c r="F309" s="9">
        <v>115000</v>
      </c>
      <c r="G309" s="9">
        <f t="shared" si="0"/>
        <v>115000</v>
      </c>
      <c r="H309" s="18">
        <f>SUMIF('Catatan Barang Masuk'!$B$9:$B$123,C309,'Catatan Barang Masuk'!$G$9:$G$123)/SUMIF('Catatan Barang Masuk'!$B$9:$B$123,C309,'Catatan Barang Masuk'!$E$9:$E$123)</f>
        <v>66955.645161290318</v>
      </c>
      <c r="I309" s="9">
        <f t="shared" si="1"/>
        <v>48044.354838709682</v>
      </c>
    </row>
    <row r="310" spans="1:9" ht="12.75" x14ac:dyDescent="0.2">
      <c r="A310" s="3" t="s">
        <v>367</v>
      </c>
      <c r="B310" s="24" t="s">
        <v>367</v>
      </c>
      <c r="C310" s="3" t="s">
        <v>57</v>
      </c>
      <c r="D310" s="3" t="s">
        <v>58</v>
      </c>
      <c r="E310" s="3">
        <v>1</v>
      </c>
      <c r="F310" s="9">
        <v>130000</v>
      </c>
      <c r="G310" s="9">
        <f t="shared" si="0"/>
        <v>130000</v>
      </c>
      <c r="H310" s="18">
        <f>SUMIF('Catatan Barang Masuk'!$B$9:$B$123,C310,'Catatan Barang Masuk'!$G$9:$G$123)/SUMIF('Catatan Barang Masuk'!$B$9:$B$123,C310,'Catatan Barang Masuk'!$E$9:$E$123)</f>
        <v>75209.558823529413</v>
      </c>
      <c r="I310" s="9">
        <f t="shared" si="1"/>
        <v>54790.441176470587</v>
      </c>
    </row>
    <row r="311" spans="1:9" ht="12.75" x14ac:dyDescent="0.2">
      <c r="A311" s="3" t="s">
        <v>582</v>
      </c>
      <c r="B311" s="24">
        <v>43082.112800925926</v>
      </c>
      <c r="C311" s="3" t="s">
        <v>35</v>
      </c>
      <c r="D311" s="3" t="s">
        <v>36</v>
      </c>
      <c r="E311" s="3">
        <v>1</v>
      </c>
      <c r="F311" s="9">
        <v>130000</v>
      </c>
      <c r="G311" s="9">
        <f t="shared" si="0"/>
        <v>130000</v>
      </c>
      <c r="H311" s="18">
        <f>SUMIF('Catatan Barang Masuk'!$B$9:$B$123,C311,'Catatan Barang Masuk'!$G$9:$G$123)/SUMIF('Catatan Barang Masuk'!$B$9:$B$123,C311,'Catatan Barang Masuk'!$E$9:$E$123)</f>
        <v>67666.666666666672</v>
      </c>
      <c r="I311" s="9">
        <f t="shared" si="1"/>
        <v>62333.333333333328</v>
      </c>
    </row>
    <row r="312" spans="1:9" ht="12.75" x14ac:dyDescent="0.2">
      <c r="A312" s="3" t="s">
        <v>367</v>
      </c>
      <c r="B312" s="24" t="s">
        <v>367</v>
      </c>
      <c r="C312" s="3" t="s">
        <v>39</v>
      </c>
      <c r="D312" s="3" t="s">
        <v>40</v>
      </c>
      <c r="E312" s="3">
        <v>1</v>
      </c>
      <c r="F312" s="9">
        <v>125000</v>
      </c>
      <c r="G312" s="9">
        <f t="shared" si="0"/>
        <v>125000</v>
      </c>
      <c r="H312" s="18">
        <f>SUMIF('Catatan Barang Masuk'!$B$9:$B$123,C312,'Catatan Barang Masuk'!$G$9:$G$123)/SUMIF('Catatan Barang Masuk'!$B$9:$B$123,C312,'Catatan Barang Masuk'!$E$9:$E$123)</f>
        <v>67300</v>
      </c>
      <c r="I312" s="9">
        <f t="shared" si="1"/>
        <v>57700</v>
      </c>
    </row>
    <row r="313" spans="1:9" ht="12.75" x14ac:dyDescent="0.2">
      <c r="A313" s="3" t="s">
        <v>583</v>
      </c>
      <c r="B313" s="24">
        <v>43082.140300925923</v>
      </c>
      <c r="C313" s="3" t="s">
        <v>35</v>
      </c>
      <c r="D313" s="3" t="s">
        <v>36</v>
      </c>
      <c r="E313" s="3">
        <v>1</v>
      </c>
      <c r="F313" s="9">
        <v>130000</v>
      </c>
      <c r="G313" s="9">
        <f t="shared" si="0"/>
        <v>130000</v>
      </c>
      <c r="H313" s="18">
        <f>SUMIF('Catatan Barang Masuk'!$B$9:$B$123,C313,'Catatan Barang Masuk'!$G$9:$G$123)/SUMIF('Catatan Barang Masuk'!$B$9:$B$123,C313,'Catatan Barang Masuk'!$E$9:$E$123)</f>
        <v>67666.666666666672</v>
      </c>
      <c r="I313" s="9">
        <f t="shared" si="1"/>
        <v>62333.333333333328</v>
      </c>
    </row>
    <row r="314" spans="1:9" ht="12.75" x14ac:dyDescent="0.2">
      <c r="A314" s="3" t="s">
        <v>584</v>
      </c>
      <c r="B314" s="24">
        <v>43082.152777777781</v>
      </c>
      <c r="C314" s="3" t="s">
        <v>51</v>
      </c>
      <c r="D314" s="3" t="s">
        <v>52</v>
      </c>
      <c r="E314" s="3">
        <v>1</v>
      </c>
      <c r="F314" s="9">
        <v>110000</v>
      </c>
      <c r="G314" s="9">
        <f t="shared" si="0"/>
        <v>110000</v>
      </c>
      <c r="H314" s="18">
        <f>SUMIF('Catatan Barang Masuk'!$B$9:$B$123,C314,'Catatan Barang Masuk'!$G$9:$G$123)/SUMIF('Catatan Barang Masuk'!$B$9:$B$123,C314,'Catatan Barang Masuk'!$E$9:$E$123)</f>
        <v>73600.896860986541</v>
      </c>
      <c r="I314" s="9">
        <f t="shared" si="1"/>
        <v>36399.103139013459</v>
      </c>
    </row>
    <row r="315" spans="1:9" ht="12.75" x14ac:dyDescent="0.2">
      <c r="A315" s="3" t="s">
        <v>585</v>
      </c>
      <c r="B315" s="24">
        <v>43082.157465277778</v>
      </c>
      <c r="C315" s="3" t="s">
        <v>43</v>
      </c>
      <c r="D315" s="3" t="s">
        <v>44</v>
      </c>
      <c r="E315" s="3">
        <v>1</v>
      </c>
      <c r="F315" s="9">
        <v>120000</v>
      </c>
      <c r="G315" s="9">
        <f t="shared" si="0"/>
        <v>120000</v>
      </c>
      <c r="H315" s="18">
        <f>SUMIF('Catatan Barang Masuk'!$B$9:$B$123,C315,'Catatan Barang Masuk'!$G$9:$G$123)/SUMIF('Catatan Barang Masuk'!$B$9:$B$123,C315,'Catatan Barang Masuk'!$E$9:$E$123)</f>
        <v>72543.726235741444</v>
      </c>
      <c r="I315" s="9">
        <f t="shared" si="1"/>
        <v>47456.273764258556</v>
      </c>
    </row>
    <row r="316" spans="1:9" ht="12.75" x14ac:dyDescent="0.2">
      <c r="A316" s="3" t="s">
        <v>586</v>
      </c>
      <c r="B316" s="24">
        <v>43082.163888888892</v>
      </c>
      <c r="C316" s="3" t="s">
        <v>51</v>
      </c>
      <c r="D316" s="3" t="s">
        <v>52</v>
      </c>
      <c r="E316" s="3">
        <v>1</v>
      </c>
      <c r="F316" s="9">
        <v>125000</v>
      </c>
      <c r="G316" s="9">
        <f t="shared" si="0"/>
        <v>125000</v>
      </c>
      <c r="H316" s="18">
        <f>SUMIF('Catatan Barang Masuk'!$B$9:$B$123,C316,'Catatan Barang Masuk'!$G$9:$G$123)/SUMIF('Catatan Barang Masuk'!$B$9:$B$123,C316,'Catatan Barang Masuk'!$E$9:$E$123)</f>
        <v>73600.896860986541</v>
      </c>
      <c r="I316" s="9">
        <f t="shared" si="1"/>
        <v>51399.103139013459</v>
      </c>
    </row>
    <row r="317" spans="1:9" ht="12.75" x14ac:dyDescent="0.2">
      <c r="A317" s="3" t="s">
        <v>367</v>
      </c>
      <c r="B317" s="24" t="s">
        <v>367</v>
      </c>
      <c r="C317" s="3" t="s">
        <v>53</v>
      </c>
      <c r="D317" s="3" t="s">
        <v>54</v>
      </c>
      <c r="E317" s="3">
        <v>1</v>
      </c>
      <c r="F317" s="9">
        <v>115000</v>
      </c>
      <c r="G317" s="9">
        <f t="shared" si="0"/>
        <v>115000</v>
      </c>
      <c r="H317" s="18">
        <f>SUMIF('Catatan Barang Masuk'!$B$9:$B$123,C317,'Catatan Barang Masuk'!$G$9:$G$123)/SUMIF('Catatan Barang Masuk'!$B$9:$B$123,C317,'Catatan Barang Masuk'!$E$9:$E$123)</f>
        <v>62360.169491525427</v>
      </c>
      <c r="I317" s="9">
        <f t="shared" si="1"/>
        <v>52639.830508474573</v>
      </c>
    </row>
    <row r="318" spans="1:9" ht="12.75" x14ac:dyDescent="0.2">
      <c r="A318" s="3" t="s">
        <v>587</v>
      </c>
      <c r="B318" s="24">
        <v>43082.216805555552</v>
      </c>
      <c r="C318" s="3" t="s">
        <v>45</v>
      </c>
      <c r="D318" s="3" t="s">
        <v>46</v>
      </c>
      <c r="E318" s="3">
        <v>1</v>
      </c>
      <c r="F318" s="9">
        <v>120000</v>
      </c>
      <c r="G318" s="9">
        <f t="shared" si="0"/>
        <v>120000</v>
      </c>
      <c r="H318" s="18">
        <f>SUMIF('Catatan Barang Masuk'!$B$9:$B$123,C318,'Catatan Barang Masuk'!$G$9:$G$123)/SUMIF('Catatan Barang Masuk'!$B$9:$B$123,C318,'Catatan Barang Masuk'!$E$9:$E$123)</f>
        <v>65364.963503649633</v>
      </c>
      <c r="I318" s="9">
        <f t="shared" si="1"/>
        <v>54635.036496350367</v>
      </c>
    </row>
    <row r="319" spans="1:9" ht="12.75" x14ac:dyDescent="0.2">
      <c r="A319" s="3" t="s">
        <v>367</v>
      </c>
      <c r="B319" s="24" t="s">
        <v>367</v>
      </c>
      <c r="C319" s="3" t="s">
        <v>53</v>
      </c>
      <c r="D319" s="3" t="s">
        <v>54</v>
      </c>
      <c r="E319" s="3">
        <v>1</v>
      </c>
      <c r="F319" s="9">
        <v>130000</v>
      </c>
      <c r="G319" s="9">
        <f t="shared" si="0"/>
        <v>130000</v>
      </c>
      <c r="H319" s="18">
        <f>SUMIF('Catatan Barang Masuk'!$B$9:$B$123,C319,'Catatan Barang Masuk'!$G$9:$G$123)/SUMIF('Catatan Barang Masuk'!$B$9:$B$123,C319,'Catatan Barang Masuk'!$E$9:$E$123)</f>
        <v>62360.169491525427</v>
      </c>
      <c r="I319" s="9">
        <f t="shared" si="1"/>
        <v>67639.830508474581</v>
      </c>
    </row>
    <row r="320" spans="1:9" ht="12.75" x14ac:dyDescent="0.2">
      <c r="A320" s="3" t="s">
        <v>588</v>
      </c>
      <c r="B320" s="24">
        <v>43082.238194444442</v>
      </c>
      <c r="C320" s="3" t="s">
        <v>45</v>
      </c>
      <c r="D320" s="3" t="s">
        <v>46</v>
      </c>
      <c r="E320" s="3">
        <v>1</v>
      </c>
      <c r="F320" s="9">
        <v>115000</v>
      </c>
      <c r="G320" s="9">
        <f t="shared" si="0"/>
        <v>115000</v>
      </c>
      <c r="H320" s="18">
        <f>SUMIF('Catatan Barang Masuk'!$B$9:$B$123,C320,'Catatan Barang Masuk'!$G$9:$G$123)/SUMIF('Catatan Barang Masuk'!$B$9:$B$123,C320,'Catatan Barang Masuk'!$E$9:$E$123)</f>
        <v>65364.963503649633</v>
      </c>
      <c r="I320" s="9">
        <f t="shared" si="1"/>
        <v>49635.036496350367</v>
      </c>
    </row>
    <row r="321" spans="1:9" ht="12.75" x14ac:dyDescent="0.2">
      <c r="A321" s="3" t="s">
        <v>367</v>
      </c>
      <c r="B321" s="24" t="s">
        <v>367</v>
      </c>
      <c r="C321" s="3" t="s">
        <v>53</v>
      </c>
      <c r="D321" s="3" t="s">
        <v>54</v>
      </c>
      <c r="E321" s="3">
        <v>1</v>
      </c>
      <c r="F321" s="9">
        <v>120000</v>
      </c>
      <c r="G321" s="9">
        <f t="shared" si="0"/>
        <v>120000</v>
      </c>
      <c r="H321" s="18">
        <f>SUMIF('Catatan Barang Masuk'!$B$9:$B$123,C321,'Catatan Barang Masuk'!$G$9:$G$123)/SUMIF('Catatan Barang Masuk'!$B$9:$B$123,C321,'Catatan Barang Masuk'!$E$9:$E$123)</f>
        <v>62360.169491525427</v>
      </c>
      <c r="I321" s="9">
        <f t="shared" si="1"/>
        <v>57639.830508474573</v>
      </c>
    </row>
    <row r="322" spans="1:9" ht="12.75" x14ac:dyDescent="0.2">
      <c r="A322" s="3" t="s">
        <v>589</v>
      </c>
      <c r="B322" s="24">
        <v>43082.28361111111</v>
      </c>
      <c r="C322" s="3" t="s">
        <v>14</v>
      </c>
      <c r="D322" s="3" t="s">
        <v>15</v>
      </c>
      <c r="E322" s="3">
        <v>1</v>
      </c>
      <c r="F322" s="9">
        <v>125000</v>
      </c>
      <c r="G322" s="9">
        <f t="shared" si="0"/>
        <v>125000</v>
      </c>
      <c r="H322" s="18">
        <f>SUMIF('Catatan Barang Masuk'!$B$9:$B$123,C322,'Catatan Barang Masuk'!$G$9:$G$123)/SUMIF('Catatan Barang Masuk'!$B$9:$B$123,C322,'Catatan Barang Masuk'!$E$9:$E$123)</f>
        <v>71854.077253218886</v>
      </c>
      <c r="I322" s="9">
        <f t="shared" si="1"/>
        <v>53145.922746781114</v>
      </c>
    </row>
    <row r="323" spans="1:9" ht="12.75" x14ac:dyDescent="0.2">
      <c r="A323" s="3" t="s">
        <v>590</v>
      </c>
      <c r="B323" s="24">
        <v>43082.310104166667</v>
      </c>
      <c r="C323" s="3" t="s">
        <v>45</v>
      </c>
      <c r="D323" s="3" t="s">
        <v>46</v>
      </c>
      <c r="E323" s="3">
        <v>1</v>
      </c>
      <c r="F323" s="9">
        <v>115000</v>
      </c>
      <c r="G323" s="9">
        <f t="shared" si="0"/>
        <v>115000</v>
      </c>
      <c r="H323" s="18">
        <f>SUMIF('Catatan Barang Masuk'!$B$9:$B$123,C323,'Catatan Barang Masuk'!$G$9:$G$123)/SUMIF('Catatan Barang Masuk'!$B$9:$B$123,C323,'Catatan Barang Masuk'!$E$9:$E$123)</f>
        <v>65364.963503649633</v>
      </c>
      <c r="I323" s="9">
        <f t="shared" si="1"/>
        <v>49635.036496350367</v>
      </c>
    </row>
    <row r="324" spans="1:9" ht="12.75" x14ac:dyDescent="0.2">
      <c r="A324" s="3" t="s">
        <v>591</v>
      </c>
      <c r="B324" s="24">
        <v>43082.478136574071</v>
      </c>
      <c r="C324" s="3" t="s">
        <v>53</v>
      </c>
      <c r="D324" s="3" t="s">
        <v>54</v>
      </c>
      <c r="E324" s="3">
        <v>1</v>
      </c>
      <c r="F324" s="9">
        <v>130000</v>
      </c>
      <c r="G324" s="9">
        <f t="shared" si="0"/>
        <v>130000</v>
      </c>
      <c r="H324" s="18">
        <f>SUMIF('Catatan Barang Masuk'!$B$9:$B$123,C324,'Catatan Barang Masuk'!$G$9:$G$123)/SUMIF('Catatan Barang Masuk'!$B$9:$B$123,C324,'Catatan Barang Masuk'!$E$9:$E$123)</f>
        <v>62360.169491525427</v>
      </c>
      <c r="I324" s="9">
        <f t="shared" si="1"/>
        <v>67639.830508474581</v>
      </c>
    </row>
    <row r="325" spans="1:9" ht="12.75" x14ac:dyDescent="0.2">
      <c r="A325" s="3" t="s">
        <v>592</v>
      </c>
      <c r="B325" s="24">
        <v>43082.519907407404</v>
      </c>
      <c r="C325" s="3" t="s">
        <v>71</v>
      </c>
      <c r="D325" s="3" t="s">
        <v>72</v>
      </c>
      <c r="E325" s="3">
        <v>1</v>
      </c>
      <c r="F325" s="9">
        <v>130000</v>
      </c>
      <c r="G325" s="9">
        <f t="shared" si="0"/>
        <v>130000</v>
      </c>
      <c r="H325" s="18">
        <f>SUMIF('Catatan Barang Masuk'!$B$9:$B$123,C325,'Catatan Barang Masuk'!$G$9:$G$123)/SUMIF('Catatan Barang Masuk'!$B$9:$B$123,C325,'Catatan Barang Masuk'!$E$9:$E$123)</f>
        <v>78269.736842105267</v>
      </c>
      <c r="I325" s="9">
        <f t="shared" si="1"/>
        <v>51730.263157894733</v>
      </c>
    </row>
    <row r="326" spans="1:9" ht="12.75" x14ac:dyDescent="0.2">
      <c r="A326" s="3" t="s">
        <v>593</v>
      </c>
      <c r="B326" s="24">
        <v>43082.589097222219</v>
      </c>
      <c r="C326" s="3" t="s">
        <v>53</v>
      </c>
      <c r="D326" s="3" t="s">
        <v>54</v>
      </c>
      <c r="E326" s="3">
        <v>1</v>
      </c>
      <c r="F326" s="9">
        <v>110000</v>
      </c>
      <c r="G326" s="9">
        <f t="shared" si="0"/>
        <v>110000</v>
      </c>
      <c r="H326" s="18">
        <f>SUMIF('Catatan Barang Masuk'!$B$9:$B$123,C326,'Catatan Barang Masuk'!$G$9:$G$123)/SUMIF('Catatan Barang Masuk'!$B$9:$B$123,C326,'Catatan Barang Masuk'!$E$9:$E$123)</f>
        <v>62360.169491525427</v>
      </c>
      <c r="I326" s="9">
        <f t="shared" si="1"/>
        <v>47639.830508474573</v>
      </c>
    </row>
    <row r="327" spans="1:9" ht="12.75" x14ac:dyDescent="0.2">
      <c r="A327" s="3" t="s">
        <v>594</v>
      </c>
      <c r="B327" s="24">
        <v>43082.67796296296</v>
      </c>
      <c r="C327" s="3" t="s">
        <v>61</v>
      </c>
      <c r="D327" s="3" t="s">
        <v>62</v>
      </c>
      <c r="E327" s="3">
        <v>1</v>
      </c>
      <c r="F327" s="9">
        <v>120000</v>
      </c>
      <c r="G327" s="9">
        <f t="shared" si="0"/>
        <v>120000</v>
      </c>
      <c r="H327" s="18">
        <f>SUMIF('Catatan Barang Masuk'!$B$9:$B$123,C327,'Catatan Barang Masuk'!$G$9:$G$123)/SUMIF('Catatan Barang Masuk'!$B$9:$B$123,C327,'Catatan Barang Masuk'!$E$9:$E$123)</f>
        <v>68454.225352112669</v>
      </c>
      <c r="I327" s="9">
        <f t="shared" si="1"/>
        <v>51545.774647887331</v>
      </c>
    </row>
    <row r="328" spans="1:9" ht="12.75" x14ac:dyDescent="0.2">
      <c r="A328" s="3" t="s">
        <v>367</v>
      </c>
      <c r="B328" s="24" t="s">
        <v>367</v>
      </c>
      <c r="C328" s="3" t="s">
        <v>51</v>
      </c>
      <c r="D328" s="3" t="s">
        <v>52</v>
      </c>
      <c r="E328" s="3">
        <v>1</v>
      </c>
      <c r="F328" s="9">
        <v>125000</v>
      </c>
      <c r="G328" s="9">
        <f t="shared" si="0"/>
        <v>125000</v>
      </c>
      <c r="H328" s="18">
        <f>SUMIF('Catatan Barang Masuk'!$B$9:$B$123,C328,'Catatan Barang Masuk'!$G$9:$G$123)/SUMIF('Catatan Barang Masuk'!$B$9:$B$123,C328,'Catatan Barang Masuk'!$E$9:$E$123)</f>
        <v>73600.896860986541</v>
      </c>
      <c r="I328" s="9">
        <f t="shared" si="1"/>
        <v>51399.103139013459</v>
      </c>
    </row>
    <row r="329" spans="1:9" ht="12.75" x14ac:dyDescent="0.2">
      <c r="A329" s="3" t="s">
        <v>595</v>
      </c>
      <c r="B329" s="24">
        <v>43083.021944444445</v>
      </c>
      <c r="C329" s="3" t="s">
        <v>29</v>
      </c>
      <c r="D329" s="3" t="s">
        <v>30</v>
      </c>
      <c r="E329" s="3">
        <v>1</v>
      </c>
      <c r="F329" s="9">
        <v>130000</v>
      </c>
      <c r="G329" s="9">
        <f t="shared" si="0"/>
        <v>130000</v>
      </c>
      <c r="H329" s="18">
        <f>SUMIF('Catatan Barang Masuk'!$B$9:$B$123,C329,'Catatan Barang Masuk'!$G$9:$G$123)/SUMIF('Catatan Barang Masuk'!$B$9:$B$123,C329,'Catatan Barang Masuk'!$E$9:$E$123)</f>
        <v>67800.738007380074</v>
      </c>
      <c r="I329" s="9">
        <f t="shared" si="1"/>
        <v>62199.261992619926</v>
      </c>
    </row>
    <row r="330" spans="1:9" ht="12.75" x14ac:dyDescent="0.2">
      <c r="A330" s="3" t="s">
        <v>596</v>
      </c>
      <c r="B330" s="24">
        <v>43083.093969907408</v>
      </c>
      <c r="C330" s="3" t="s">
        <v>39</v>
      </c>
      <c r="D330" s="3" t="s">
        <v>40</v>
      </c>
      <c r="E330" s="3">
        <v>1</v>
      </c>
      <c r="F330" s="9">
        <v>130000</v>
      </c>
      <c r="G330" s="9">
        <f t="shared" si="0"/>
        <v>130000</v>
      </c>
      <c r="H330" s="18">
        <f>SUMIF('Catatan Barang Masuk'!$B$9:$B$123,C330,'Catatan Barang Masuk'!$G$9:$G$123)/SUMIF('Catatan Barang Masuk'!$B$9:$B$123,C330,'Catatan Barang Masuk'!$E$9:$E$123)</f>
        <v>67300</v>
      </c>
      <c r="I330" s="9">
        <f t="shared" si="1"/>
        <v>62700</v>
      </c>
    </row>
    <row r="331" spans="1:9" ht="12.75" x14ac:dyDescent="0.2">
      <c r="A331" s="3" t="s">
        <v>597</v>
      </c>
      <c r="B331" s="24">
        <v>43083.11440972222</v>
      </c>
      <c r="C331" s="3" t="s">
        <v>29</v>
      </c>
      <c r="D331" s="3" t="s">
        <v>30</v>
      </c>
      <c r="E331" s="3">
        <v>1</v>
      </c>
      <c r="F331" s="9">
        <v>120000</v>
      </c>
      <c r="G331" s="9">
        <f t="shared" si="0"/>
        <v>120000</v>
      </c>
      <c r="H331" s="18">
        <f>SUMIF('Catatan Barang Masuk'!$B$9:$B$123,C331,'Catatan Barang Masuk'!$G$9:$G$123)/SUMIF('Catatan Barang Masuk'!$B$9:$B$123,C331,'Catatan Barang Masuk'!$E$9:$E$123)</f>
        <v>67800.738007380074</v>
      </c>
      <c r="I331" s="9">
        <f t="shared" si="1"/>
        <v>52199.261992619926</v>
      </c>
    </row>
    <row r="332" spans="1:9" ht="12.75" x14ac:dyDescent="0.2">
      <c r="A332" s="3" t="s">
        <v>598</v>
      </c>
      <c r="B332" s="24">
        <v>43083.131516203706</v>
      </c>
      <c r="C332" s="3" t="s">
        <v>35</v>
      </c>
      <c r="D332" s="3" t="s">
        <v>36</v>
      </c>
      <c r="E332" s="3">
        <v>1</v>
      </c>
      <c r="F332" s="9">
        <v>130000</v>
      </c>
      <c r="G332" s="9">
        <f t="shared" si="0"/>
        <v>130000</v>
      </c>
      <c r="H332" s="18">
        <f>SUMIF('Catatan Barang Masuk'!$B$9:$B$123,C332,'Catatan Barang Masuk'!$G$9:$G$123)/SUMIF('Catatan Barang Masuk'!$B$9:$B$123,C332,'Catatan Barang Masuk'!$E$9:$E$123)</f>
        <v>67666.666666666672</v>
      </c>
      <c r="I332" s="9">
        <f t="shared" si="1"/>
        <v>62333.333333333328</v>
      </c>
    </row>
    <row r="333" spans="1:9" ht="12.75" x14ac:dyDescent="0.2">
      <c r="A333" s="3" t="s">
        <v>367</v>
      </c>
      <c r="B333" s="24" t="s">
        <v>367</v>
      </c>
      <c r="C333" s="3" t="s">
        <v>53</v>
      </c>
      <c r="D333" s="3" t="s">
        <v>54</v>
      </c>
      <c r="E333" s="3">
        <v>1</v>
      </c>
      <c r="F333" s="9">
        <v>115000</v>
      </c>
      <c r="G333" s="9">
        <f t="shared" si="0"/>
        <v>115000</v>
      </c>
      <c r="H333" s="18">
        <f>SUMIF('Catatan Barang Masuk'!$B$9:$B$123,C333,'Catatan Barang Masuk'!$G$9:$G$123)/SUMIF('Catatan Barang Masuk'!$B$9:$B$123,C333,'Catatan Barang Masuk'!$E$9:$E$123)</f>
        <v>62360.169491525427</v>
      </c>
      <c r="I333" s="9">
        <f t="shared" si="1"/>
        <v>52639.830508474573</v>
      </c>
    </row>
    <row r="334" spans="1:9" ht="12.75" x14ac:dyDescent="0.2">
      <c r="A334" s="3" t="s">
        <v>599</v>
      </c>
      <c r="B334" s="24">
        <v>43083.161458333336</v>
      </c>
      <c r="C334" s="3" t="s">
        <v>49</v>
      </c>
      <c r="D334" s="3" t="s">
        <v>50</v>
      </c>
      <c r="E334" s="3">
        <v>1</v>
      </c>
      <c r="F334" s="9">
        <v>110000</v>
      </c>
      <c r="G334" s="9">
        <f t="shared" si="0"/>
        <v>110000</v>
      </c>
      <c r="H334" s="18">
        <f>SUMIF('Catatan Barang Masuk'!$B$9:$B$123,C334,'Catatan Barang Masuk'!$G$9:$G$123)/SUMIF('Catatan Barang Masuk'!$B$9:$B$123,C334,'Catatan Barang Masuk'!$E$9:$E$123)</f>
        <v>67500</v>
      </c>
      <c r="I334" s="9">
        <f t="shared" si="1"/>
        <v>42500</v>
      </c>
    </row>
    <row r="335" spans="1:9" ht="12.75" x14ac:dyDescent="0.2">
      <c r="A335" s="3" t="s">
        <v>367</v>
      </c>
      <c r="B335" s="24" t="s">
        <v>367</v>
      </c>
      <c r="C335" s="3" t="s">
        <v>45</v>
      </c>
      <c r="D335" s="3" t="s">
        <v>46</v>
      </c>
      <c r="E335" s="3">
        <v>1</v>
      </c>
      <c r="F335" s="9">
        <v>115000</v>
      </c>
      <c r="G335" s="9">
        <f t="shared" si="0"/>
        <v>115000</v>
      </c>
      <c r="H335" s="18">
        <f>SUMIF('Catatan Barang Masuk'!$B$9:$B$123,C335,'Catatan Barang Masuk'!$G$9:$G$123)/SUMIF('Catatan Barang Masuk'!$B$9:$B$123,C335,'Catatan Barang Masuk'!$E$9:$E$123)</f>
        <v>65364.963503649633</v>
      </c>
      <c r="I335" s="9">
        <f t="shared" si="1"/>
        <v>49635.036496350367</v>
      </c>
    </row>
    <row r="336" spans="1:9" ht="12.75" x14ac:dyDescent="0.2">
      <c r="A336" s="3" t="s">
        <v>600</v>
      </c>
      <c r="B336" s="24">
        <v>43083.22016203704</v>
      </c>
      <c r="C336" s="3" t="s">
        <v>43</v>
      </c>
      <c r="D336" s="3" t="s">
        <v>44</v>
      </c>
      <c r="E336" s="3">
        <v>1</v>
      </c>
      <c r="F336" s="9">
        <v>125000</v>
      </c>
      <c r="G336" s="9">
        <f t="shared" si="0"/>
        <v>125000</v>
      </c>
      <c r="H336" s="18">
        <f>SUMIF('Catatan Barang Masuk'!$B$9:$B$123,C336,'Catatan Barang Masuk'!$G$9:$G$123)/SUMIF('Catatan Barang Masuk'!$B$9:$B$123,C336,'Catatan Barang Masuk'!$E$9:$E$123)</f>
        <v>72543.726235741444</v>
      </c>
      <c r="I336" s="9">
        <f t="shared" si="1"/>
        <v>52456.273764258556</v>
      </c>
    </row>
    <row r="337" spans="1:9" ht="12.75" x14ac:dyDescent="0.2">
      <c r="A337" s="3" t="s">
        <v>601</v>
      </c>
      <c r="B337" s="24">
        <v>43083.231342592589</v>
      </c>
      <c r="C337" s="3" t="s">
        <v>51</v>
      </c>
      <c r="D337" s="3" t="s">
        <v>52</v>
      </c>
      <c r="E337" s="3">
        <v>1</v>
      </c>
      <c r="F337" s="9">
        <v>130000</v>
      </c>
      <c r="G337" s="9">
        <f t="shared" si="0"/>
        <v>130000</v>
      </c>
      <c r="H337" s="18">
        <f>SUMIF('Catatan Barang Masuk'!$B$9:$B$123,C337,'Catatan Barang Masuk'!$G$9:$G$123)/SUMIF('Catatan Barang Masuk'!$B$9:$B$123,C337,'Catatan Barang Masuk'!$E$9:$E$123)</f>
        <v>73600.896860986541</v>
      </c>
      <c r="I337" s="9">
        <f t="shared" si="1"/>
        <v>56399.103139013459</v>
      </c>
    </row>
    <row r="338" spans="1:9" ht="12.75" x14ac:dyDescent="0.2">
      <c r="A338" s="3" t="s">
        <v>602</v>
      </c>
      <c r="B338" s="24">
        <v>43083.272129629629</v>
      </c>
      <c r="C338" s="3" t="s">
        <v>43</v>
      </c>
      <c r="D338" s="3" t="s">
        <v>44</v>
      </c>
      <c r="E338" s="3">
        <v>1</v>
      </c>
      <c r="F338" s="9">
        <v>115000</v>
      </c>
      <c r="G338" s="9">
        <f t="shared" si="0"/>
        <v>115000</v>
      </c>
      <c r="H338" s="18">
        <f>SUMIF('Catatan Barang Masuk'!$B$9:$B$123,C338,'Catatan Barang Masuk'!$G$9:$G$123)/SUMIF('Catatan Barang Masuk'!$B$9:$B$123,C338,'Catatan Barang Masuk'!$E$9:$E$123)</f>
        <v>72543.726235741444</v>
      </c>
      <c r="I338" s="9">
        <f t="shared" si="1"/>
        <v>42456.273764258556</v>
      </c>
    </row>
    <row r="339" spans="1:9" ht="12.75" x14ac:dyDescent="0.2">
      <c r="A339" s="3" t="s">
        <v>603</v>
      </c>
      <c r="B339" s="24">
        <v>43083.331111111111</v>
      </c>
      <c r="C339" s="3" t="s">
        <v>33</v>
      </c>
      <c r="D339" s="3" t="s">
        <v>34</v>
      </c>
      <c r="E339" s="3">
        <v>1</v>
      </c>
      <c r="F339" s="9">
        <v>110000</v>
      </c>
      <c r="G339" s="9">
        <f t="shared" si="0"/>
        <v>110000</v>
      </c>
      <c r="H339" s="18">
        <f>SUMIF('Catatan Barang Masuk'!$B$9:$B$123,C339,'Catatan Barang Masuk'!$G$9:$G$123)/SUMIF('Catatan Barang Masuk'!$B$9:$B$123,C339,'Catatan Barang Masuk'!$E$9:$E$123)</f>
        <v>69046.263345195723</v>
      </c>
      <c r="I339" s="9">
        <f t="shared" si="1"/>
        <v>40953.736654804277</v>
      </c>
    </row>
    <row r="340" spans="1:9" ht="12.75" x14ac:dyDescent="0.2">
      <c r="A340" s="3" t="s">
        <v>604</v>
      </c>
      <c r="B340" s="24">
        <v>43083.558969907404</v>
      </c>
      <c r="C340" s="3" t="s">
        <v>37</v>
      </c>
      <c r="D340" s="3" t="s">
        <v>38</v>
      </c>
      <c r="E340" s="3">
        <v>1</v>
      </c>
      <c r="F340" s="9">
        <v>125000</v>
      </c>
      <c r="G340" s="9">
        <f t="shared" si="0"/>
        <v>125000</v>
      </c>
      <c r="H340" s="18">
        <f>SUMIF('Catatan Barang Masuk'!$B$9:$B$123,C340,'Catatan Barang Masuk'!$G$9:$G$123)/SUMIF('Catatan Barang Masuk'!$B$9:$B$123,C340,'Catatan Barang Masuk'!$E$9:$E$123)</f>
        <v>71835.570469798651</v>
      </c>
      <c r="I340" s="9">
        <f t="shared" si="1"/>
        <v>53164.429530201349</v>
      </c>
    </row>
    <row r="341" spans="1:9" ht="12.75" x14ac:dyDescent="0.2">
      <c r="A341" s="3" t="s">
        <v>605</v>
      </c>
      <c r="B341" s="24">
        <v>43083.632268518515</v>
      </c>
      <c r="C341" s="3" t="s">
        <v>51</v>
      </c>
      <c r="D341" s="3" t="s">
        <v>52</v>
      </c>
      <c r="E341" s="3">
        <v>1</v>
      </c>
      <c r="F341" s="9">
        <v>120000</v>
      </c>
      <c r="G341" s="9">
        <f t="shared" si="0"/>
        <v>120000</v>
      </c>
      <c r="H341" s="18">
        <f>SUMIF('Catatan Barang Masuk'!$B$9:$B$123,C341,'Catatan Barang Masuk'!$G$9:$G$123)/SUMIF('Catatan Barang Masuk'!$B$9:$B$123,C341,'Catatan Barang Masuk'!$E$9:$E$123)</f>
        <v>73600.896860986541</v>
      </c>
      <c r="I341" s="9">
        <f t="shared" si="1"/>
        <v>46399.103139013459</v>
      </c>
    </row>
    <row r="342" spans="1:9" ht="12.75" x14ac:dyDescent="0.2">
      <c r="A342" s="3" t="s">
        <v>606</v>
      </c>
      <c r="B342" s="24">
        <v>43083.632650462961</v>
      </c>
      <c r="C342" s="3" t="s">
        <v>25</v>
      </c>
      <c r="D342" s="3" t="s">
        <v>26</v>
      </c>
      <c r="E342" s="3">
        <v>1</v>
      </c>
      <c r="F342" s="9">
        <v>130000</v>
      </c>
      <c r="G342" s="9">
        <f t="shared" si="0"/>
        <v>130000</v>
      </c>
      <c r="H342" s="18">
        <f>SUMIF('Catatan Barang Masuk'!$B$9:$B$123,C342,'Catatan Barang Masuk'!$G$9:$G$123)/SUMIF('Catatan Barang Masuk'!$B$9:$B$123,C342,'Catatan Barang Masuk'!$E$9:$E$123)</f>
        <v>71780.575539568352</v>
      </c>
      <c r="I342" s="9">
        <f t="shared" si="1"/>
        <v>58219.424460431648</v>
      </c>
    </row>
    <row r="343" spans="1:9" ht="12.75" x14ac:dyDescent="0.2">
      <c r="A343" s="3" t="s">
        <v>607</v>
      </c>
      <c r="B343" s="24">
        <v>43083.689560185187</v>
      </c>
      <c r="C343" s="3" t="s">
        <v>39</v>
      </c>
      <c r="D343" s="3" t="s">
        <v>40</v>
      </c>
      <c r="E343" s="3">
        <v>1</v>
      </c>
      <c r="F343" s="9">
        <v>110000</v>
      </c>
      <c r="G343" s="9">
        <f t="shared" si="0"/>
        <v>110000</v>
      </c>
      <c r="H343" s="18">
        <f>SUMIF('Catatan Barang Masuk'!$B$9:$B$123,C343,'Catatan Barang Masuk'!$G$9:$G$123)/SUMIF('Catatan Barang Masuk'!$B$9:$B$123,C343,'Catatan Barang Masuk'!$E$9:$E$123)</f>
        <v>67300</v>
      </c>
      <c r="I343" s="9">
        <f t="shared" si="1"/>
        <v>42700</v>
      </c>
    </row>
    <row r="344" spans="1:9" ht="12.75" x14ac:dyDescent="0.2">
      <c r="A344" s="3" t="s">
        <v>367</v>
      </c>
      <c r="B344" s="24" t="s">
        <v>367</v>
      </c>
      <c r="C344" s="3" t="s">
        <v>51</v>
      </c>
      <c r="D344" s="3" t="s">
        <v>52</v>
      </c>
      <c r="E344" s="3">
        <v>1</v>
      </c>
      <c r="F344" s="9">
        <v>130000</v>
      </c>
      <c r="G344" s="9">
        <f t="shared" si="0"/>
        <v>130000</v>
      </c>
      <c r="H344" s="18">
        <f>SUMIF('Catatan Barang Masuk'!$B$9:$B$123,C344,'Catatan Barang Masuk'!$G$9:$G$123)/SUMIF('Catatan Barang Masuk'!$B$9:$B$123,C344,'Catatan Barang Masuk'!$E$9:$E$123)</f>
        <v>73600.896860986541</v>
      </c>
      <c r="I344" s="9">
        <f t="shared" si="1"/>
        <v>56399.103139013459</v>
      </c>
    </row>
    <row r="345" spans="1:9" ht="12.75" x14ac:dyDescent="0.2">
      <c r="A345" s="3" t="s">
        <v>608</v>
      </c>
      <c r="B345" s="24">
        <v>43083.95815972222</v>
      </c>
      <c r="C345" s="3" t="s">
        <v>37</v>
      </c>
      <c r="D345" s="3" t="s">
        <v>38</v>
      </c>
      <c r="E345" s="3">
        <v>1</v>
      </c>
      <c r="F345" s="9">
        <v>130000</v>
      </c>
      <c r="G345" s="9">
        <f t="shared" si="0"/>
        <v>130000</v>
      </c>
      <c r="H345" s="18">
        <f>SUMIF('Catatan Barang Masuk'!$B$9:$B$123,C345,'Catatan Barang Masuk'!$G$9:$G$123)/SUMIF('Catatan Barang Masuk'!$B$9:$B$123,C345,'Catatan Barang Masuk'!$E$9:$E$123)</f>
        <v>71835.570469798651</v>
      </c>
      <c r="I345" s="9">
        <f t="shared" si="1"/>
        <v>58164.429530201349</v>
      </c>
    </row>
    <row r="346" spans="1:9" ht="12.75" x14ac:dyDescent="0.2">
      <c r="A346" s="3" t="s">
        <v>609</v>
      </c>
      <c r="B346" s="24">
        <v>43084.008032407408</v>
      </c>
      <c r="C346" s="3" t="s">
        <v>35</v>
      </c>
      <c r="D346" s="3" t="s">
        <v>36</v>
      </c>
      <c r="E346" s="3">
        <v>1</v>
      </c>
      <c r="F346" s="9">
        <v>125000</v>
      </c>
      <c r="G346" s="9">
        <f t="shared" si="0"/>
        <v>125000</v>
      </c>
      <c r="H346" s="18">
        <f>SUMIF('Catatan Barang Masuk'!$B$9:$B$123,C346,'Catatan Barang Masuk'!$G$9:$G$123)/SUMIF('Catatan Barang Masuk'!$B$9:$B$123,C346,'Catatan Barang Masuk'!$E$9:$E$123)</f>
        <v>67666.666666666672</v>
      </c>
      <c r="I346" s="9">
        <f t="shared" si="1"/>
        <v>57333.333333333328</v>
      </c>
    </row>
    <row r="347" spans="1:9" ht="12.75" x14ac:dyDescent="0.2">
      <c r="A347" s="3" t="s">
        <v>367</v>
      </c>
      <c r="B347" s="24" t="s">
        <v>367</v>
      </c>
      <c r="C347" s="3" t="s">
        <v>33</v>
      </c>
      <c r="D347" s="3" t="s">
        <v>34</v>
      </c>
      <c r="E347" s="3">
        <v>1</v>
      </c>
      <c r="F347" s="9">
        <v>130000</v>
      </c>
      <c r="G347" s="9">
        <f t="shared" si="0"/>
        <v>130000</v>
      </c>
      <c r="H347" s="18">
        <f>SUMIF('Catatan Barang Masuk'!$B$8:$B$123,C347,'Catatan Barang Masuk'!$G$8:$G$123)/SUMIF('Catatan Barang Masuk'!$B$8:$B$123,C347,'Catatan Barang Masuk'!$E$8:$E$123)</f>
        <v>69046.263345195723</v>
      </c>
      <c r="I347" s="9">
        <f t="shared" si="1"/>
        <v>60953.736654804277</v>
      </c>
    </row>
    <row r="348" spans="1:9" ht="12.75" x14ac:dyDescent="0.2">
      <c r="A348" s="3" t="s">
        <v>610</v>
      </c>
      <c r="B348" s="24">
        <v>43084.05914351852</v>
      </c>
      <c r="C348" s="3" t="s">
        <v>27</v>
      </c>
      <c r="D348" s="3" t="s">
        <v>28</v>
      </c>
      <c r="E348" s="3">
        <v>1</v>
      </c>
      <c r="F348" s="9">
        <v>120000</v>
      </c>
      <c r="G348" s="9">
        <f t="shared" si="0"/>
        <v>120000</v>
      </c>
      <c r="H348" s="18">
        <f>SUMIF('Catatan Barang Masuk'!$B$8:$B$123,C348,'Catatan Barang Masuk'!$G$8:$G$123)/SUMIF('Catatan Barang Masuk'!$B$8:$B$123,C348,'Catatan Barang Masuk'!$E$8:$E$123)</f>
        <v>62320.346320346318</v>
      </c>
      <c r="I348" s="9">
        <f t="shared" si="1"/>
        <v>57679.653679653682</v>
      </c>
    </row>
    <row r="349" spans="1:9" ht="12.75" x14ac:dyDescent="0.2">
      <c r="A349" s="3" t="s">
        <v>367</v>
      </c>
      <c r="B349" s="24" t="s">
        <v>367</v>
      </c>
      <c r="C349" s="3" t="s">
        <v>45</v>
      </c>
      <c r="D349" s="3" t="s">
        <v>46</v>
      </c>
      <c r="E349" s="3">
        <v>1</v>
      </c>
      <c r="F349" s="9">
        <v>120000</v>
      </c>
      <c r="G349" s="9">
        <f t="shared" si="0"/>
        <v>120000</v>
      </c>
      <c r="H349" s="18">
        <f>SUMIF('Catatan Barang Masuk'!$B$7:$B$123,C349,'Catatan Barang Masuk'!$G$7:$G$123)/SUMIF('Catatan Barang Masuk'!$B$7:$B$123,C349,'Catatan Barang Masuk'!$E$7:$E$123)</f>
        <v>65364.963503649633</v>
      </c>
      <c r="I349" s="9">
        <f t="shared" si="1"/>
        <v>54635.036496350367</v>
      </c>
    </row>
    <row r="350" spans="1:9" ht="12.75" x14ac:dyDescent="0.2">
      <c r="A350" s="3" t="s">
        <v>611</v>
      </c>
      <c r="B350" s="24">
        <v>43084.094930555555</v>
      </c>
      <c r="C350" s="3" t="s">
        <v>33</v>
      </c>
      <c r="D350" s="3" t="s">
        <v>34</v>
      </c>
      <c r="E350" s="3">
        <v>1</v>
      </c>
      <c r="F350" s="9">
        <v>120000</v>
      </c>
      <c r="G350" s="9">
        <f t="shared" si="0"/>
        <v>120000</v>
      </c>
      <c r="H350" s="18">
        <f>SUMIF('Catatan Barang Masuk'!$B$7:$B$123,C350,'Catatan Barang Masuk'!$G$7:$G$123)/SUMIF('Catatan Barang Masuk'!$B$7:$B$123,C350,'Catatan Barang Masuk'!$E$7:$E$123)</f>
        <v>69046.263345195723</v>
      </c>
      <c r="I350" s="9">
        <f t="shared" si="1"/>
        <v>50953.736654804277</v>
      </c>
    </row>
    <row r="351" spans="1:9" ht="12.75" x14ac:dyDescent="0.2">
      <c r="A351" s="3" t="s">
        <v>367</v>
      </c>
      <c r="B351" s="24" t="s">
        <v>367</v>
      </c>
      <c r="C351" s="3" t="s">
        <v>73</v>
      </c>
      <c r="D351" s="3" t="s">
        <v>74</v>
      </c>
      <c r="E351" s="3">
        <v>1</v>
      </c>
      <c r="F351" s="9">
        <v>110000</v>
      </c>
      <c r="G351" s="9">
        <f t="shared" si="0"/>
        <v>110000</v>
      </c>
      <c r="H351" s="18">
        <f>SUMIF('Catatan Barang Masuk'!$B$7:$B$123,C351,'Catatan Barang Masuk'!$G$7:$G$123)/SUMIF('Catatan Barang Masuk'!$B$7:$B$123,C351,'Catatan Barang Masuk'!$E$7:$E$123)</f>
        <v>70071.895424836606</v>
      </c>
      <c r="I351" s="9">
        <f t="shared" si="1"/>
        <v>39928.104575163394</v>
      </c>
    </row>
    <row r="352" spans="1:9" ht="12.75" x14ac:dyDescent="0.2">
      <c r="A352" s="3" t="s">
        <v>612</v>
      </c>
      <c r="B352" s="24">
        <v>43084.121354166666</v>
      </c>
      <c r="C352" s="3" t="s">
        <v>49</v>
      </c>
      <c r="D352" s="3" t="s">
        <v>50</v>
      </c>
      <c r="E352" s="3">
        <v>1</v>
      </c>
      <c r="F352" s="9">
        <v>125000</v>
      </c>
      <c r="G352" s="9">
        <f t="shared" si="0"/>
        <v>125000</v>
      </c>
      <c r="H352" s="18">
        <f>SUMIF('Catatan Barang Masuk'!$B$7:$B$123,C352,'Catatan Barang Masuk'!$G$7:$G$123)/SUMIF('Catatan Barang Masuk'!$B$7:$B$123,C352,'Catatan Barang Masuk'!$E$7:$E$123)</f>
        <v>67500</v>
      </c>
      <c r="I352" s="9">
        <f t="shared" si="1"/>
        <v>57500</v>
      </c>
    </row>
    <row r="353" spans="1:9" ht="12.75" x14ac:dyDescent="0.2">
      <c r="A353" s="3" t="s">
        <v>613</v>
      </c>
      <c r="B353" s="24">
        <v>43084.143900462965</v>
      </c>
      <c r="C353" s="3" t="s">
        <v>25</v>
      </c>
      <c r="D353" s="3" t="s">
        <v>26</v>
      </c>
      <c r="E353" s="3">
        <v>1</v>
      </c>
      <c r="F353" s="9">
        <v>115000</v>
      </c>
      <c r="G353" s="9">
        <f t="shared" si="0"/>
        <v>115000</v>
      </c>
      <c r="H353" s="18">
        <f>SUMIF('Catatan Barang Masuk'!$B$7:$B$123,C353,'Catatan Barang Masuk'!$G$7:$G$123)/SUMIF('Catatan Barang Masuk'!$B$7:$B$123,C353,'Catatan Barang Masuk'!$E$7:$E$123)</f>
        <v>72961.139896373061</v>
      </c>
      <c r="I353" s="9">
        <f t="shared" si="1"/>
        <v>42038.860103626939</v>
      </c>
    </row>
    <row r="354" spans="1:9" ht="12.75" x14ac:dyDescent="0.2">
      <c r="A354" s="3" t="s">
        <v>614</v>
      </c>
      <c r="B354" s="24">
        <v>43084.187395833331</v>
      </c>
      <c r="C354" s="3" t="s">
        <v>53</v>
      </c>
      <c r="D354" s="3" t="s">
        <v>54</v>
      </c>
      <c r="E354" s="3">
        <v>1</v>
      </c>
      <c r="F354" s="9">
        <v>115000</v>
      </c>
      <c r="G354" s="9">
        <f t="shared" si="0"/>
        <v>115000</v>
      </c>
      <c r="H354" s="18">
        <f>SUMIF('Catatan Barang Masuk'!$B$7:$B$123,C354,'Catatan Barang Masuk'!$G$7:$G$123)/SUMIF('Catatan Barang Masuk'!$B$7:$B$123,C354,'Catatan Barang Masuk'!$E$7:$E$123)</f>
        <v>62360.169491525427</v>
      </c>
      <c r="I354" s="9">
        <f t="shared" si="1"/>
        <v>52639.830508474573</v>
      </c>
    </row>
    <row r="355" spans="1:9" ht="12.75" x14ac:dyDescent="0.2">
      <c r="A355" s="3" t="s">
        <v>615</v>
      </c>
      <c r="B355" s="24">
        <v>43084.203379629631</v>
      </c>
      <c r="C355" s="3" t="s">
        <v>41</v>
      </c>
      <c r="D355" s="3" t="s">
        <v>42</v>
      </c>
      <c r="E355" s="3">
        <v>1</v>
      </c>
      <c r="F355" s="9">
        <v>110000</v>
      </c>
      <c r="G355" s="9">
        <f t="shared" si="0"/>
        <v>110000</v>
      </c>
      <c r="H355" s="18">
        <f>SUMIF('Catatan Barang Masuk'!$B$7:$B$123,C355,'Catatan Barang Masuk'!$G$7:$G$123)/SUMIF('Catatan Barang Masuk'!$B$7:$B$123,C355,'Catatan Barang Masuk'!$E$7:$E$123)</f>
        <v>71880</v>
      </c>
      <c r="I355" s="9">
        <f t="shared" si="1"/>
        <v>38120</v>
      </c>
    </row>
    <row r="356" spans="1:9" ht="12.75" x14ac:dyDescent="0.2">
      <c r="A356" s="3" t="s">
        <v>616</v>
      </c>
      <c r="B356" s="24">
        <v>43084.253495370373</v>
      </c>
      <c r="C356" s="3" t="s">
        <v>43</v>
      </c>
      <c r="D356" s="3" t="s">
        <v>44</v>
      </c>
      <c r="E356" s="3">
        <v>1</v>
      </c>
      <c r="F356" s="9">
        <v>125000</v>
      </c>
      <c r="G356" s="9">
        <f t="shared" si="0"/>
        <v>125000</v>
      </c>
      <c r="H356" s="18">
        <f>SUMIF('Catatan Barang Masuk'!$B$7:$B$123,C356,'Catatan Barang Masuk'!$G$7:$G$123)/SUMIF('Catatan Barang Masuk'!$B$7:$B$123,C356,'Catatan Barang Masuk'!$E$7:$E$123)</f>
        <v>72543.726235741444</v>
      </c>
      <c r="I356" s="9">
        <f t="shared" si="1"/>
        <v>52456.273764258556</v>
      </c>
    </row>
    <row r="357" spans="1:9" ht="12.75" x14ac:dyDescent="0.2">
      <c r="A357" s="3" t="s">
        <v>617</v>
      </c>
      <c r="B357" s="24">
        <v>43084.338275462964</v>
      </c>
      <c r="C357" s="3" t="s">
        <v>41</v>
      </c>
      <c r="D357" s="3" t="s">
        <v>42</v>
      </c>
      <c r="E357" s="3">
        <v>1</v>
      </c>
      <c r="F357" s="9">
        <v>115000</v>
      </c>
      <c r="G357" s="9">
        <f t="shared" si="0"/>
        <v>115000</v>
      </c>
      <c r="H357" s="18">
        <f>SUMIF('Catatan Barang Masuk'!$B$6:$B$123,C357,'Catatan Barang Masuk'!$G$6:$G$123)/SUMIF('Catatan Barang Masuk'!$B$6:$B$123,C357,'Catatan Barang Masuk'!$E$6:$E$123)</f>
        <v>71880</v>
      </c>
      <c r="I357" s="9">
        <f t="shared" si="1"/>
        <v>43120</v>
      </c>
    </row>
    <row r="358" spans="1:9" ht="12.75" x14ac:dyDescent="0.2">
      <c r="A358" s="3" t="s">
        <v>618</v>
      </c>
      <c r="B358" s="24">
        <v>43084.348263888889</v>
      </c>
      <c r="C358" s="3" t="s">
        <v>63</v>
      </c>
      <c r="D358" s="3" t="s">
        <v>64</v>
      </c>
      <c r="E358" s="3">
        <v>1</v>
      </c>
      <c r="F358" s="9">
        <v>115000</v>
      </c>
      <c r="G358" s="9">
        <f t="shared" si="0"/>
        <v>115000</v>
      </c>
      <c r="H358" s="18">
        <f>SUMIF('Catatan Barang Masuk'!$B$6:$B$123,C358,'Catatan Barang Masuk'!$G$6:$G$123)/SUMIF('Catatan Barang Masuk'!$B$6:$B$123,C358,'Catatan Barang Masuk'!$E$6:$E$123)</f>
        <v>66955.645161290318</v>
      </c>
      <c r="I358" s="9">
        <f t="shared" si="1"/>
        <v>48044.354838709682</v>
      </c>
    </row>
    <row r="359" spans="1:9" ht="12.75" x14ac:dyDescent="0.2">
      <c r="A359" s="3" t="s">
        <v>367</v>
      </c>
      <c r="B359" s="24" t="s">
        <v>367</v>
      </c>
      <c r="C359" s="3" t="s">
        <v>37</v>
      </c>
      <c r="D359" s="3" t="s">
        <v>38</v>
      </c>
      <c r="E359" s="3">
        <v>1</v>
      </c>
      <c r="F359" s="9">
        <v>120000</v>
      </c>
      <c r="G359" s="9">
        <f t="shared" si="0"/>
        <v>120000</v>
      </c>
      <c r="H359" s="18">
        <f>SUMIF('Catatan Barang Masuk'!$B$6:$B$123,C359,'Catatan Barang Masuk'!$G$6:$G$123)/SUMIF('Catatan Barang Masuk'!$B$6:$B$123,C359,'Catatan Barang Masuk'!$E$6:$E$123)</f>
        <v>71835.570469798651</v>
      </c>
      <c r="I359" s="9">
        <f t="shared" si="1"/>
        <v>48164.429530201349</v>
      </c>
    </row>
    <row r="360" spans="1:9" ht="12.75" x14ac:dyDescent="0.2">
      <c r="A360" s="3" t="s">
        <v>619</v>
      </c>
      <c r="B360" s="24">
        <v>43084.486226851855</v>
      </c>
      <c r="C360" s="3" t="s">
        <v>59</v>
      </c>
      <c r="D360" s="3" t="s">
        <v>60</v>
      </c>
      <c r="E360" s="3">
        <v>1</v>
      </c>
      <c r="F360" s="9">
        <v>130000</v>
      </c>
      <c r="G360" s="9">
        <f t="shared" si="0"/>
        <v>130000</v>
      </c>
      <c r="H360" s="18">
        <f>SUMIF('Catatan Barang Masuk'!$B$6:$B$123,C360,'Catatan Barang Masuk'!$G$6:$G$123)/SUMIF('Catatan Barang Masuk'!$B$6:$B$123,C360,'Catatan Barang Masuk'!$E$6:$E$123)</f>
        <v>64728.571428571428</v>
      </c>
      <c r="I360" s="9">
        <f t="shared" si="1"/>
        <v>65271.428571428572</v>
      </c>
    </row>
    <row r="361" spans="1:9" ht="12.75" x14ac:dyDescent="0.2">
      <c r="A361" s="3" t="s">
        <v>367</v>
      </c>
      <c r="B361" s="24" t="s">
        <v>367</v>
      </c>
      <c r="C361" s="3" t="s">
        <v>31</v>
      </c>
      <c r="D361" s="3" t="s">
        <v>32</v>
      </c>
      <c r="E361" s="3">
        <v>1</v>
      </c>
      <c r="F361" s="9">
        <v>115000</v>
      </c>
      <c r="G361" s="9">
        <f t="shared" si="0"/>
        <v>115000</v>
      </c>
      <c r="H361" s="18">
        <f>SUMIF('Catatan Barang Masuk'!$B$6:$B$123,C361,'Catatan Barang Masuk'!$G$6:$G$123)/SUMIF('Catatan Barang Masuk'!$B$6:$B$123,C361,'Catatan Barang Masuk'!$E$6:$E$123)</f>
        <v>74010.101010101003</v>
      </c>
      <c r="I361" s="9">
        <f t="shared" si="1"/>
        <v>40989.898989898997</v>
      </c>
    </row>
    <row r="362" spans="1:9" ht="12.75" x14ac:dyDescent="0.2">
      <c r="A362" s="3" t="s">
        <v>620</v>
      </c>
      <c r="B362" s="24">
        <v>43084.534872685188</v>
      </c>
      <c r="C362" s="3" t="s">
        <v>53</v>
      </c>
      <c r="D362" s="3" t="s">
        <v>54</v>
      </c>
      <c r="E362" s="3">
        <v>1</v>
      </c>
      <c r="F362" s="9">
        <v>110000</v>
      </c>
      <c r="G362" s="9">
        <f t="shared" si="0"/>
        <v>110000</v>
      </c>
      <c r="H362" s="18">
        <f>SUMIF('Catatan Barang Masuk'!$B$6:$B$123,C362,'Catatan Barang Masuk'!$G$6:$G$123)/SUMIF('Catatan Barang Masuk'!$B$6:$B$123,C362,'Catatan Barang Masuk'!$E$6:$E$123)</f>
        <v>62360.169491525427</v>
      </c>
      <c r="I362" s="9">
        <f t="shared" si="1"/>
        <v>47639.830508474573</v>
      </c>
    </row>
    <row r="363" spans="1:9" ht="12.75" x14ac:dyDescent="0.2">
      <c r="A363" s="3" t="s">
        <v>621</v>
      </c>
      <c r="B363" s="24">
        <v>43084.572731481479</v>
      </c>
      <c r="C363" s="3" t="s">
        <v>29</v>
      </c>
      <c r="D363" s="3" t="s">
        <v>30</v>
      </c>
      <c r="E363" s="3">
        <v>1</v>
      </c>
      <c r="F363" s="9">
        <v>115000</v>
      </c>
      <c r="G363" s="9">
        <f t="shared" si="0"/>
        <v>115000</v>
      </c>
      <c r="H363" s="18">
        <f>SUMIF('Catatan Barang Masuk'!$B$6:$B$123,C363,'Catatan Barang Masuk'!$G$6:$G$123)/SUMIF('Catatan Barang Masuk'!$B$6:$B$123,C363,'Catatan Barang Masuk'!$E$6:$E$123)</f>
        <v>67800.738007380074</v>
      </c>
      <c r="I363" s="9">
        <f t="shared" si="1"/>
        <v>47199.261992619926</v>
      </c>
    </row>
    <row r="364" spans="1:9" ht="12.75" x14ac:dyDescent="0.2">
      <c r="A364" s="3" t="s">
        <v>622</v>
      </c>
      <c r="B364" s="24">
        <v>43084.653587962966</v>
      </c>
      <c r="C364" s="3" t="s">
        <v>49</v>
      </c>
      <c r="D364" s="3" t="s">
        <v>50</v>
      </c>
      <c r="E364" s="3">
        <v>1</v>
      </c>
      <c r="F364" s="9">
        <v>115000</v>
      </c>
      <c r="G364" s="9">
        <f t="shared" si="0"/>
        <v>115000</v>
      </c>
      <c r="H364" s="18">
        <f>SUMIF('Catatan Barang Masuk'!$B$6:$B$123,C364,'Catatan Barang Masuk'!$G$6:$G$123)/SUMIF('Catatan Barang Masuk'!$B$6:$B$123,C364,'Catatan Barang Masuk'!$E$6:$E$123)</f>
        <v>67500</v>
      </c>
      <c r="I364" s="9">
        <f t="shared" si="1"/>
        <v>47500</v>
      </c>
    </row>
    <row r="365" spans="1:9" ht="12.75" x14ac:dyDescent="0.2">
      <c r="A365" s="3" t="s">
        <v>623</v>
      </c>
      <c r="B365" s="24">
        <v>43084.87568287037</v>
      </c>
      <c r="C365" s="3" t="s">
        <v>37</v>
      </c>
      <c r="D365" s="3" t="s">
        <v>38</v>
      </c>
      <c r="E365" s="3">
        <v>1</v>
      </c>
      <c r="F365" s="9">
        <v>125000</v>
      </c>
      <c r="G365" s="9">
        <f t="shared" si="0"/>
        <v>125000</v>
      </c>
      <c r="H365" s="18">
        <f>SUMIF('Catatan Barang Masuk'!$B$6:$B$123,C365,'Catatan Barang Masuk'!$G$6:$G$123)/SUMIF('Catatan Barang Masuk'!$B$6:$B$123,C365,'Catatan Barang Masuk'!$E$6:$E$123)</f>
        <v>71835.570469798651</v>
      </c>
      <c r="I365" s="9">
        <f t="shared" si="1"/>
        <v>53164.429530201349</v>
      </c>
    </row>
    <row r="366" spans="1:9" ht="12.75" x14ac:dyDescent="0.2">
      <c r="A366" s="3" t="s">
        <v>624</v>
      </c>
      <c r="B366" s="24">
        <v>43084.978518518517</v>
      </c>
      <c r="C366" s="3" t="s">
        <v>16</v>
      </c>
      <c r="D366" s="3" t="s">
        <v>17</v>
      </c>
      <c r="E366" s="3">
        <v>1</v>
      </c>
      <c r="F366" s="9">
        <v>110000</v>
      </c>
      <c r="G366" s="9">
        <f t="shared" si="0"/>
        <v>110000</v>
      </c>
      <c r="H366" s="18">
        <f>SUMIF('Catatan Barang Masuk'!$B$6:$B$123,C366,'Catatan Barang Masuk'!$G$6:$G$123)/SUMIF('Catatan Barang Masuk'!$B$6:$B$123,C366,'Catatan Barang Masuk'!$E$6:$E$123)</f>
        <v>73323.14410480349</v>
      </c>
      <c r="I366" s="9">
        <f t="shared" si="1"/>
        <v>36676.85589519651</v>
      </c>
    </row>
    <row r="367" spans="1:9" ht="12.75" x14ac:dyDescent="0.2">
      <c r="A367" s="3" t="s">
        <v>367</v>
      </c>
      <c r="B367" s="24" t="s">
        <v>367</v>
      </c>
      <c r="C367" s="3" t="s">
        <v>51</v>
      </c>
      <c r="D367" s="3" t="s">
        <v>52</v>
      </c>
      <c r="E367" s="3">
        <v>1</v>
      </c>
      <c r="F367" s="9">
        <v>130000</v>
      </c>
      <c r="G367" s="9">
        <f t="shared" si="0"/>
        <v>130000</v>
      </c>
      <c r="H367" s="18">
        <f>SUMIF('Catatan Barang Masuk'!$B$6:$B$123,C367,'Catatan Barang Masuk'!$G$6:$G$123)/SUMIF('Catatan Barang Masuk'!$B$6:$B$123,C367,'Catatan Barang Masuk'!$E$6:$E$123)</f>
        <v>73600.896860986541</v>
      </c>
      <c r="I367" s="9">
        <f t="shared" si="1"/>
        <v>56399.103139013459</v>
      </c>
    </row>
    <row r="368" spans="1:9" ht="12.75" x14ac:dyDescent="0.2">
      <c r="A368" s="3" t="s">
        <v>625</v>
      </c>
      <c r="B368" s="24">
        <v>43085.021458333336</v>
      </c>
      <c r="C368" s="3" t="s">
        <v>53</v>
      </c>
      <c r="D368" s="3" t="s">
        <v>54</v>
      </c>
      <c r="E368" s="3">
        <v>1</v>
      </c>
      <c r="F368" s="9">
        <v>110000</v>
      </c>
      <c r="G368" s="9">
        <f t="shared" si="0"/>
        <v>110000</v>
      </c>
      <c r="H368" s="18">
        <f>SUMIF('Catatan Barang Masuk'!$B$6:$B$123,C368,'Catatan Barang Masuk'!$G$6:$G$123)/SUMIF('Catatan Barang Masuk'!$B$6:$B$123,C368,'Catatan Barang Masuk'!$E$6:$E$123)</f>
        <v>62360.169491525427</v>
      </c>
      <c r="I368" s="9">
        <f t="shared" si="1"/>
        <v>47639.830508474573</v>
      </c>
    </row>
    <row r="369" spans="1:9" ht="12.75" x14ac:dyDescent="0.2">
      <c r="A369" s="3" t="s">
        <v>367</v>
      </c>
      <c r="B369" s="24" t="s">
        <v>367</v>
      </c>
      <c r="C369" s="3" t="s">
        <v>49</v>
      </c>
      <c r="D369" s="3" t="s">
        <v>50</v>
      </c>
      <c r="E369" s="3">
        <v>1</v>
      </c>
      <c r="F369" s="9">
        <v>110000</v>
      </c>
      <c r="G369" s="9">
        <f t="shared" si="0"/>
        <v>110000</v>
      </c>
      <c r="H369" s="18">
        <f>SUMIF('Catatan Barang Masuk'!$B$6:$B$123,C369,'Catatan Barang Masuk'!$G$6:$G$123)/SUMIF('Catatan Barang Masuk'!$B$6:$B$123,C369,'Catatan Barang Masuk'!$E$6:$E$123)</f>
        <v>67500</v>
      </c>
      <c r="I369" s="9">
        <f t="shared" si="1"/>
        <v>42500</v>
      </c>
    </row>
    <row r="370" spans="1:9" ht="12.75" x14ac:dyDescent="0.2">
      <c r="A370" s="3" t="s">
        <v>626</v>
      </c>
      <c r="B370" s="24">
        <v>43085.03434027778</v>
      </c>
      <c r="C370" s="3" t="s">
        <v>51</v>
      </c>
      <c r="D370" s="3" t="s">
        <v>52</v>
      </c>
      <c r="E370" s="3">
        <v>1</v>
      </c>
      <c r="F370" s="9">
        <v>110000</v>
      </c>
      <c r="G370" s="9">
        <f t="shared" si="0"/>
        <v>110000</v>
      </c>
      <c r="H370" s="18">
        <f>SUMIF('Catatan Barang Masuk'!$B$6:$B$123,C370,'Catatan Barang Masuk'!$G$6:$G$123)/SUMIF('Catatan Barang Masuk'!$B$6:$B$123,C370,'Catatan Barang Masuk'!$E$6:$E$123)</f>
        <v>73600.896860986541</v>
      </c>
      <c r="I370" s="9">
        <f t="shared" si="1"/>
        <v>36399.103139013459</v>
      </c>
    </row>
    <row r="371" spans="1:9" ht="12.75" x14ac:dyDescent="0.2">
      <c r="A371" s="3" t="s">
        <v>627</v>
      </c>
      <c r="B371" s="24">
        <v>43085.09642361111</v>
      </c>
      <c r="C371" s="3" t="s">
        <v>25</v>
      </c>
      <c r="D371" s="3" t="s">
        <v>26</v>
      </c>
      <c r="E371" s="3">
        <v>1</v>
      </c>
      <c r="F371" s="9">
        <v>120000</v>
      </c>
      <c r="G371" s="9">
        <f t="shared" si="0"/>
        <v>120000</v>
      </c>
      <c r="H371" s="18">
        <f>SUMIF('Catatan Barang Masuk'!$B$6:$B$123,C371,'Catatan Barang Masuk'!$G$6:$G$123)/SUMIF('Catatan Barang Masuk'!$B$6:$B$123,C371,'Catatan Barang Masuk'!$E$6:$E$123)</f>
        <v>72961.139896373061</v>
      </c>
      <c r="I371" s="9">
        <f t="shared" si="1"/>
        <v>47038.860103626939</v>
      </c>
    </row>
    <row r="372" spans="1:9" ht="12.75" x14ac:dyDescent="0.2">
      <c r="A372" s="3" t="s">
        <v>628</v>
      </c>
      <c r="B372" s="24">
        <v>43085.133136574077</v>
      </c>
      <c r="C372" s="3" t="s">
        <v>63</v>
      </c>
      <c r="D372" s="3" t="s">
        <v>64</v>
      </c>
      <c r="E372" s="3">
        <v>1</v>
      </c>
      <c r="F372" s="9">
        <v>120000</v>
      </c>
      <c r="G372" s="9">
        <f t="shared" si="0"/>
        <v>120000</v>
      </c>
      <c r="H372" s="18">
        <f>SUMIF('Catatan Barang Masuk'!$B$6:$B$123,C372,'Catatan Barang Masuk'!$G$6:$G$123)/SUMIF('Catatan Barang Masuk'!$B$6:$B$123,C372,'Catatan Barang Masuk'!$E$6:$E$123)</f>
        <v>66955.645161290318</v>
      </c>
      <c r="I372" s="9">
        <f t="shared" si="1"/>
        <v>53044.354838709682</v>
      </c>
    </row>
    <row r="373" spans="1:9" ht="12.75" x14ac:dyDescent="0.2">
      <c r="A373" s="3" t="s">
        <v>367</v>
      </c>
      <c r="B373" s="24" t="s">
        <v>367</v>
      </c>
      <c r="C373" s="3" t="s">
        <v>35</v>
      </c>
      <c r="D373" s="3" t="s">
        <v>36</v>
      </c>
      <c r="E373" s="3">
        <v>1</v>
      </c>
      <c r="F373" s="9">
        <v>115000</v>
      </c>
      <c r="G373" s="9">
        <f t="shared" si="0"/>
        <v>115000</v>
      </c>
      <c r="H373" s="18">
        <f>SUMIF('Catatan Barang Masuk'!$B$6:$B$123,C373,'Catatan Barang Masuk'!$G$6:$G$123)/SUMIF('Catatan Barang Masuk'!$B$6:$B$123,C373,'Catatan Barang Masuk'!$E$6:$E$123)</f>
        <v>67666.666666666672</v>
      </c>
      <c r="I373" s="9">
        <f t="shared" si="1"/>
        <v>47333.333333333328</v>
      </c>
    </row>
    <row r="374" spans="1:9" ht="12.75" x14ac:dyDescent="0.2">
      <c r="A374" s="3" t="s">
        <v>629</v>
      </c>
      <c r="B374" s="24">
        <v>43085.276053240741</v>
      </c>
      <c r="C374" s="3" t="s">
        <v>29</v>
      </c>
      <c r="D374" s="3" t="s">
        <v>30</v>
      </c>
      <c r="E374" s="3">
        <v>1</v>
      </c>
      <c r="F374" s="9">
        <v>120000</v>
      </c>
      <c r="G374" s="9">
        <f t="shared" si="0"/>
        <v>120000</v>
      </c>
      <c r="H374" s="18">
        <f>SUMIF('Catatan Barang Masuk'!$B$6:$B$123,C374,'Catatan Barang Masuk'!$G$6:$G$123)/SUMIF('Catatan Barang Masuk'!$B$6:$B$123,C374,'Catatan Barang Masuk'!$E$6:$E$123)</f>
        <v>67800.738007380074</v>
      </c>
      <c r="I374" s="9">
        <f t="shared" si="1"/>
        <v>52199.261992619926</v>
      </c>
    </row>
    <row r="375" spans="1:9" ht="12.75" x14ac:dyDescent="0.2">
      <c r="A375" s="3" t="s">
        <v>630</v>
      </c>
      <c r="B375" s="24">
        <v>43085.292708333334</v>
      </c>
      <c r="C375" s="3" t="s">
        <v>19</v>
      </c>
      <c r="D375" s="3" t="s">
        <v>20</v>
      </c>
      <c r="E375" s="3">
        <v>1</v>
      </c>
      <c r="F375" s="9">
        <v>130000</v>
      </c>
      <c r="G375" s="9">
        <f t="shared" si="0"/>
        <v>130000</v>
      </c>
      <c r="H375" s="18">
        <f>SUMIF('Catatan Barang Masuk'!$B$6:$B$123,C375,'Catatan Barang Masuk'!$G$6:$G$123)/SUMIF('Catatan Barang Masuk'!$B$6:$B$123,C375,'Catatan Barang Masuk'!$E$6:$E$123)</f>
        <v>67365.269461077842</v>
      </c>
      <c r="I375" s="9">
        <f t="shared" si="1"/>
        <v>62634.730538922158</v>
      </c>
    </row>
    <row r="376" spans="1:9" ht="12.75" x14ac:dyDescent="0.2">
      <c r="A376" s="3" t="s">
        <v>631</v>
      </c>
      <c r="B376" s="24">
        <v>43085.297986111109</v>
      </c>
      <c r="C376" s="3" t="s">
        <v>33</v>
      </c>
      <c r="D376" s="3" t="s">
        <v>34</v>
      </c>
      <c r="E376" s="3">
        <v>1</v>
      </c>
      <c r="F376" s="9">
        <v>130000</v>
      </c>
      <c r="G376" s="9">
        <f t="shared" si="0"/>
        <v>130000</v>
      </c>
      <c r="H376" s="18">
        <f>SUMIF('Catatan Barang Masuk'!$B$6:$B$123,C376,'Catatan Barang Masuk'!$G$6:$G$123)/SUMIF('Catatan Barang Masuk'!$B$6:$B$123,C376,'Catatan Barang Masuk'!$E$6:$E$123)</f>
        <v>69046.263345195723</v>
      </c>
      <c r="I376" s="9">
        <f t="shared" si="1"/>
        <v>60953.736654804277</v>
      </c>
    </row>
    <row r="377" spans="1:9" ht="12.75" x14ac:dyDescent="0.2">
      <c r="A377" s="3" t="s">
        <v>632</v>
      </c>
      <c r="B377" s="24">
        <v>43085.326458333337</v>
      </c>
      <c r="C377" s="3" t="s">
        <v>41</v>
      </c>
      <c r="D377" s="3" t="s">
        <v>42</v>
      </c>
      <c r="E377" s="3">
        <v>1</v>
      </c>
      <c r="F377" s="9">
        <v>120000</v>
      </c>
      <c r="G377" s="9">
        <f t="shared" si="0"/>
        <v>120000</v>
      </c>
      <c r="H377" s="18">
        <f>SUMIF('Catatan Barang Masuk'!$B$6:$B$123,C377,'Catatan Barang Masuk'!$G$6:$G$123)/SUMIF('Catatan Barang Masuk'!$B$6:$B$123,C377,'Catatan Barang Masuk'!$E$6:$E$123)</f>
        <v>71880</v>
      </c>
      <c r="I377" s="9">
        <f t="shared" si="1"/>
        <v>48120</v>
      </c>
    </row>
    <row r="378" spans="1:9" ht="12.75" x14ac:dyDescent="0.2">
      <c r="A378" s="3" t="s">
        <v>633</v>
      </c>
      <c r="B378" s="24">
        <v>43085.334641203706</v>
      </c>
      <c r="C378" s="3" t="s">
        <v>41</v>
      </c>
      <c r="D378" s="3" t="s">
        <v>42</v>
      </c>
      <c r="E378" s="3">
        <v>1</v>
      </c>
      <c r="F378" s="9">
        <v>115000</v>
      </c>
      <c r="G378" s="9">
        <f t="shared" si="0"/>
        <v>115000</v>
      </c>
      <c r="H378" s="18">
        <f>SUMIF('Catatan Barang Masuk'!$B$6:$B$123,C378,'Catatan Barang Masuk'!$G$6:$G$123)/SUMIF('Catatan Barang Masuk'!$B$6:$B$123,C378,'Catatan Barang Masuk'!$E$6:$E$123)</f>
        <v>71880</v>
      </c>
      <c r="I378" s="9">
        <f t="shared" si="1"/>
        <v>43120</v>
      </c>
    </row>
    <row r="379" spans="1:9" ht="12.75" x14ac:dyDescent="0.2">
      <c r="A379" s="3" t="s">
        <v>634</v>
      </c>
      <c r="B379" s="24">
        <v>43085.339745370373</v>
      </c>
      <c r="C379" s="3" t="s">
        <v>25</v>
      </c>
      <c r="D379" s="3" t="s">
        <v>26</v>
      </c>
      <c r="E379" s="3">
        <v>1</v>
      </c>
      <c r="F379" s="9">
        <v>125000</v>
      </c>
      <c r="G379" s="9">
        <f t="shared" si="0"/>
        <v>125000</v>
      </c>
      <c r="H379" s="18">
        <f>SUMIF('Catatan Barang Masuk'!$B$6:$B$123,C379,'Catatan Barang Masuk'!$G$6:$G$123)/SUMIF('Catatan Barang Masuk'!$B$6:$B$123,C379,'Catatan Barang Masuk'!$E$6:$E$123)</f>
        <v>72961.139896373061</v>
      </c>
      <c r="I379" s="9">
        <f t="shared" si="1"/>
        <v>52038.860103626939</v>
      </c>
    </row>
    <row r="380" spans="1:9" ht="12.75" x14ac:dyDescent="0.2">
      <c r="A380" s="3" t="s">
        <v>635</v>
      </c>
      <c r="B380" s="24">
        <v>43085.345613425925</v>
      </c>
      <c r="C380" s="3" t="s">
        <v>51</v>
      </c>
      <c r="D380" s="3" t="s">
        <v>52</v>
      </c>
      <c r="E380" s="3">
        <v>1</v>
      </c>
      <c r="F380" s="9">
        <v>115000</v>
      </c>
      <c r="G380" s="9">
        <f t="shared" si="0"/>
        <v>115000</v>
      </c>
      <c r="H380" s="18">
        <f>SUMIF('Catatan Barang Masuk'!$B$6:$B$123,C380,'Catatan Barang Masuk'!$G$6:$G$123)/SUMIF('Catatan Barang Masuk'!$B$6:$B$123,C380,'Catatan Barang Masuk'!$E$6:$E$123)</f>
        <v>73600.896860986541</v>
      </c>
      <c r="I380" s="9">
        <f t="shared" si="1"/>
        <v>41399.103139013459</v>
      </c>
    </row>
    <row r="381" spans="1:9" ht="12.75" x14ac:dyDescent="0.2">
      <c r="A381" s="3" t="s">
        <v>636</v>
      </c>
      <c r="B381" s="24">
        <v>43085.358402777776</v>
      </c>
      <c r="C381" s="3" t="s">
        <v>61</v>
      </c>
      <c r="D381" s="3" t="s">
        <v>62</v>
      </c>
      <c r="E381" s="3">
        <v>1</v>
      </c>
      <c r="F381" s="9">
        <v>110000</v>
      </c>
      <c r="G381" s="9">
        <f t="shared" si="0"/>
        <v>110000</v>
      </c>
      <c r="H381" s="18">
        <f>SUMIF('Catatan Barang Masuk'!$B$6:$B$123,C381,'Catatan Barang Masuk'!$G$6:$G$123)/SUMIF('Catatan Barang Masuk'!$B$6:$B$123,C381,'Catatan Barang Masuk'!$E$6:$E$123)</f>
        <v>68454.225352112669</v>
      </c>
      <c r="I381" s="9">
        <f t="shared" si="1"/>
        <v>41545.774647887331</v>
      </c>
    </row>
    <row r="382" spans="1:9" ht="12.75" x14ac:dyDescent="0.2">
      <c r="A382" s="3" t="s">
        <v>637</v>
      </c>
      <c r="B382" s="24">
        <v>43085.367337962962</v>
      </c>
      <c r="C382" s="3" t="s">
        <v>49</v>
      </c>
      <c r="D382" s="3" t="s">
        <v>50</v>
      </c>
      <c r="E382" s="3">
        <v>1</v>
      </c>
      <c r="F382" s="9">
        <v>110000</v>
      </c>
      <c r="G382" s="9">
        <f t="shared" si="0"/>
        <v>110000</v>
      </c>
      <c r="H382" s="18">
        <f>SUMIF('Catatan Barang Masuk'!$B$6:$B$123,C382,'Catatan Barang Masuk'!$G$6:$G$123)/SUMIF('Catatan Barang Masuk'!$B$6:$B$123,C382,'Catatan Barang Masuk'!$E$6:$E$123)</f>
        <v>67500</v>
      </c>
      <c r="I382" s="9">
        <f t="shared" si="1"/>
        <v>42500</v>
      </c>
    </row>
    <row r="383" spans="1:9" ht="12.75" x14ac:dyDescent="0.2">
      <c r="A383" s="3" t="s">
        <v>367</v>
      </c>
      <c r="B383" s="24" t="s">
        <v>367</v>
      </c>
      <c r="C383" s="3" t="s">
        <v>51</v>
      </c>
      <c r="D383" s="3" t="s">
        <v>52</v>
      </c>
      <c r="E383" s="3">
        <v>1</v>
      </c>
      <c r="F383" s="9">
        <v>130000</v>
      </c>
      <c r="G383" s="9">
        <f t="shared" si="0"/>
        <v>130000</v>
      </c>
      <c r="H383" s="18">
        <f>SUMIF('Catatan Barang Masuk'!$B$6:$B$123,C383,'Catatan Barang Masuk'!$G$6:$G$123)/SUMIF('Catatan Barang Masuk'!$B$6:$B$123,C383,'Catatan Barang Masuk'!$E$6:$E$123)</f>
        <v>73600.896860986541</v>
      </c>
      <c r="I383" s="9">
        <f t="shared" si="1"/>
        <v>56399.103139013459</v>
      </c>
    </row>
    <row r="384" spans="1:9" ht="12.75" x14ac:dyDescent="0.2">
      <c r="A384" s="3" t="s">
        <v>638</v>
      </c>
      <c r="B384" s="24">
        <v>43085.3908912037</v>
      </c>
      <c r="C384" s="3" t="s">
        <v>35</v>
      </c>
      <c r="D384" s="3" t="s">
        <v>36</v>
      </c>
      <c r="E384" s="3">
        <v>1</v>
      </c>
      <c r="F384" s="9">
        <v>125000</v>
      </c>
      <c r="G384" s="9">
        <f t="shared" si="0"/>
        <v>125000</v>
      </c>
      <c r="H384" s="18">
        <f>SUMIF('Catatan Barang Masuk'!$B$6:$B$123,C384,'Catatan Barang Masuk'!$G$6:$G$123)/SUMIF('Catatan Barang Masuk'!$B$6:$B$123,C384,'Catatan Barang Masuk'!$E$6:$E$123)</f>
        <v>67666.666666666672</v>
      </c>
      <c r="I384" s="9">
        <f t="shared" si="1"/>
        <v>57333.333333333328</v>
      </c>
    </row>
    <row r="385" spans="1:9" ht="12.75" x14ac:dyDescent="0.2">
      <c r="A385" s="3" t="s">
        <v>639</v>
      </c>
      <c r="B385" s="24">
        <v>43085.434942129628</v>
      </c>
      <c r="C385" s="3" t="s">
        <v>63</v>
      </c>
      <c r="D385" s="3" t="s">
        <v>64</v>
      </c>
      <c r="E385" s="3">
        <v>1</v>
      </c>
      <c r="F385" s="9">
        <v>125000</v>
      </c>
      <c r="G385" s="9">
        <f t="shared" si="0"/>
        <v>125000</v>
      </c>
      <c r="H385" s="18">
        <f>SUMIF('Catatan Barang Masuk'!$B$6:$B$123,C385,'Catatan Barang Masuk'!$G$6:$G$123)/SUMIF('Catatan Barang Masuk'!$B$6:$B$123,C385,'Catatan Barang Masuk'!$E$6:$E$123)</f>
        <v>66955.645161290318</v>
      </c>
      <c r="I385" s="9">
        <f t="shared" si="1"/>
        <v>58044.354838709682</v>
      </c>
    </row>
    <row r="386" spans="1:9" ht="12.75" x14ac:dyDescent="0.2">
      <c r="A386" s="3" t="s">
        <v>640</v>
      </c>
      <c r="B386" s="24">
        <v>43085.467465277776</v>
      </c>
      <c r="C386" s="3" t="s">
        <v>19</v>
      </c>
      <c r="D386" s="3" t="s">
        <v>20</v>
      </c>
      <c r="E386" s="3">
        <v>1</v>
      </c>
      <c r="F386" s="9">
        <v>110000</v>
      </c>
      <c r="G386" s="9">
        <f t="shared" si="0"/>
        <v>110000</v>
      </c>
      <c r="H386" s="18">
        <f>SUMIF('Catatan Barang Masuk'!$B$6:$B$123,C386,'Catatan Barang Masuk'!$G$6:$G$123)/SUMIF('Catatan Barang Masuk'!$B$6:$B$123,C386,'Catatan Barang Masuk'!$E$6:$E$123)</f>
        <v>67365.269461077842</v>
      </c>
      <c r="I386" s="9">
        <f t="shared" si="1"/>
        <v>42634.730538922158</v>
      </c>
    </row>
    <row r="387" spans="1:9" ht="12.75" x14ac:dyDescent="0.2">
      <c r="A387" s="3" t="s">
        <v>367</v>
      </c>
      <c r="B387" s="24" t="s">
        <v>367</v>
      </c>
      <c r="C387" s="3" t="s">
        <v>23</v>
      </c>
      <c r="D387" s="3" t="s">
        <v>24</v>
      </c>
      <c r="E387" s="3">
        <v>1</v>
      </c>
      <c r="F387" s="9">
        <v>115000</v>
      </c>
      <c r="G387" s="9">
        <f t="shared" si="0"/>
        <v>115000</v>
      </c>
      <c r="H387" s="18">
        <f>SUMIF('Catatan Barang Masuk'!$B$6:$B$123,C387,'Catatan Barang Masuk'!$G$6:$G$123)/SUMIF('Catatan Barang Masuk'!$B$6:$B$123,C387,'Catatan Barang Masuk'!$E$6:$E$123)</f>
        <v>71624.338624338619</v>
      </c>
      <c r="I387" s="9">
        <f t="shared" si="1"/>
        <v>43375.661375661381</v>
      </c>
    </row>
    <row r="388" spans="1:9" ht="12.75" x14ac:dyDescent="0.2">
      <c r="A388" s="3" t="s">
        <v>641</v>
      </c>
      <c r="B388" s="24">
        <v>43085.4997337963</v>
      </c>
      <c r="C388" s="3" t="s">
        <v>53</v>
      </c>
      <c r="D388" s="3" t="s">
        <v>54</v>
      </c>
      <c r="E388" s="3">
        <v>1</v>
      </c>
      <c r="F388" s="9">
        <v>120000</v>
      </c>
      <c r="G388" s="9">
        <f t="shared" si="0"/>
        <v>120000</v>
      </c>
      <c r="H388" s="18">
        <f>SUMIF('Catatan Barang Masuk'!$B$6:$B$123,C388,'Catatan Barang Masuk'!$G$6:$G$123)/SUMIF('Catatan Barang Masuk'!$B$6:$B$123,C388,'Catatan Barang Masuk'!$E$6:$E$123)</f>
        <v>62360.169491525427</v>
      </c>
      <c r="I388" s="9">
        <f t="shared" si="1"/>
        <v>57639.830508474573</v>
      </c>
    </row>
    <row r="389" spans="1:9" ht="12.75" x14ac:dyDescent="0.2">
      <c r="A389" s="3" t="s">
        <v>642</v>
      </c>
      <c r="B389" s="24">
        <v>43085.500405092593</v>
      </c>
      <c r="C389" s="3" t="s">
        <v>33</v>
      </c>
      <c r="D389" s="3" t="s">
        <v>34</v>
      </c>
      <c r="E389" s="3">
        <v>1</v>
      </c>
      <c r="F389" s="9">
        <v>110000</v>
      </c>
      <c r="G389" s="9">
        <f t="shared" si="0"/>
        <v>110000</v>
      </c>
      <c r="H389" s="18">
        <f>SUMIF('Catatan Barang Masuk'!$B$6:$B$123,C389,'Catatan Barang Masuk'!$G$6:$G$123)/SUMIF('Catatan Barang Masuk'!$B$6:$B$123,C389,'Catatan Barang Masuk'!$E$6:$E$123)</f>
        <v>69046.263345195723</v>
      </c>
      <c r="I389" s="9">
        <f t="shared" si="1"/>
        <v>40953.736654804277</v>
      </c>
    </row>
    <row r="390" spans="1:9" ht="12.75" x14ac:dyDescent="0.2">
      <c r="A390" s="3" t="s">
        <v>367</v>
      </c>
      <c r="B390" s="24" t="s">
        <v>367</v>
      </c>
      <c r="C390" s="3" t="s">
        <v>23</v>
      </c>
      <c r="D390" s="3" t="s">
        <v>24</v>
      </c>
      <c r="E390" s="3">
        <v>1</v>
      </c>
      <c r="F390" s="9">
        <v>110000</v>
      </c>
      <c r="G390" s="9">
        <f t="shared" si="0"/>
        <v>110000</v>
      </c>
      <c r="H390" s="18">
        <f>SUMIF('Catatan Barang Masuk'!$B$6:$B$123,C390,'Catatan Barang Masuk'!$G$6:$G$123)/SUMIF('Catatan Barang Masuk'!$B$6:$B$123,C390,'Catatan Barang Masuk'!$E$6:$E$123)</f>
        <v>71624.338624338619</v>
      </c>
      <c r="I390" s="9">
        <f t="shared" si="1"/>
        <v>38375.661375661381</v>
      </c>
    </row>
    <row r="391" spans="1:9" ht="12.75" x14ac:dyDescent="0.2">
      <c r="A391" s="3" t="s">
        <v>643</v>
      </c>
      <c r="B391" s="24">
        <v>43085.543344907404</v>
      </c>
      <c r="C391" s="3" t="s">
        <v>23</v>
      </c>
      <c r="D391" s="3" t="s">
        <v>24</v>
      </c>
      <c r="E391" s="3">
        <v>1</v>
      </c>
      <c r="F391" s="9">
        <v>130000</v>
      </c>
      <c r="G391" s="9">
        <f t="shared" si="0"/>
        <v>130000</v>
      </c>
      <c r="H391" s="18">
        <f>SUMIF('Catatan Barang Masuk'!$B$6:$B$123,C391,'Catatan Barang Masuk'!$G$6:$G$123)/SUMIF('Catatan Barang Masuk'!$B$6:$B$123,C391,'Catatan Barang Masuk'!$E$6:$E$123)</f>
        <v>71624.338624338619</v>
      </c>
      <c r="I391" s="9">
        <f t="shared" si="1"/>
        <v>58375.661375661381</v>
      </c>
    </row>
    <row r="392" spans="1:9" ht="12.75" x14ac:dyDescent="0.2">
      <c r="A392" s="3" t="s">
        <v>644</v>
      </c>
      <c r="B392" s="24">
        <v>43085.626689814817</v>
      </c>
      <c r="C392" s="3" t="s">
        <v>41</v>
      </c>
      <c r="D392" s="3" t="s">
        <v>42</v>
      </c>
      <c r="E392" s="3">
        <v>1</v>
      </c>
      <c r="F392" s="9">
        <v>115000</v>
      </c>
      <c r="G392" s="9">
        <f t="shared" si="0"/>
        <v>115000</v>
      </c>
      <c r="H392" s="18">
        <f>SUMIF('Catatan Barang Masuk'!$B$6:$B$123,C392,'Catatan Barang Masuk'!$G$6:$G$123)/SUMIF('Catatan Barang Masuk'!$B$6:$B$123,C392,'Catatan Barang Masuk'!$E$6:$E$123)</f>
        <v>71880</v>
      </c>
      <c r="I392" s="9">
        <f t="shared" si="1"/>
        <v>43120</v>
      </c>
    </row>
    <row r="393" spans="1:9" ht="12.75" x14ac:dyDescent="0.2">
      <c r="A393" s="3" t="s">
        <v>645</v>
      </c>
      <c r="B393" s="24">
        <v>43085.626828703702</v>
      </c>
      <c r="C393" s="3" t="s">
        <v>7</v>
      </c>
      <c r="D393" s="3" t="s">
        <v>13</v>
      </c>
      <c r="E393" s="3">
        <v>1</v>
      </c>
      <c r="F393" s="9">
        <v>115000</v>
      </c>
      <c r="G393" s="9">
        <f t="shared" si="0"/>
        <v>115000</v>
      </c>
      <c r="H393" s="18">
        <f>SUMIF('Catatan Barang Masuk'!$B$6:$B$123,C393,'Catatan Barang Masuk'!$G$6:$G$123)/SUMIF('Catatan Barang Masuk'!$B$6:$B$123,C393,'Catatan Barang Masuk'!$E$6:$E$123)</f>
        <v>70447.826086956527</v>
      </c>
      <c r="I393" s="9">
        <f t="shared" si="1"/>
        <v>44552.173913043473</v>
      </c>
    </row>
    <row r="394" spans="1:9" ht="12.75" x14ac:dyDescent="0.2">
      <c r="A394" s="3" t="s">
        <v>646</v>
      </c>
      <c r="B394" s="24">
        <v>43085.946504629632</v>
      </c>
      <c r="C394" s="3" t="s">
        <v>19</v>
      </c>
      <c r="D394" s="3" t="s">
        <v>20</v>
      </c>
      <c r="E394" s="3">
        <v>1</v>
      </c>
      <c r="F394" s="9">
        <v>115000</v>
      </c>
      <c r="G394" s="9">
        <f t="shared" si="0"/>
        <v>115000</v>
      </c>
      <c r="H394" s="18">
        <f>SUMIF('Catatan Barang Masuk'!$B$6:$B$123,C394,'Catatan Barang Masuk'!$G$6:$G$123)/SUMIF('Catatan Barang Masuk'!$B$6:$B$123,C394,'Catatan Barang Masuk'!$E$6:$E$123)</f>
        <v>67365.269461077842</v>
      </c>
      <c r="I394" s="9">
        <f t="shared" si="1"/>
        <v>47634.730538922158</v>
      </c>
    </row>
    <row r="395" spans="1:9" ht="12.75" x14ac:dyDescent="0.2">
      <c r="A395" s="3" t="s">
        <v>647</v>
      </c>
      <c r="B395" s="24">
        <v>43085.948125000003</v>
      </c>
      <c r="C395" s="3" t="s">
        <v>39</v>
      </c>
      <c r="D395" s="3" t="s">
        <v>40</v>
      </c>
      <c r="E395" s="3">
        <v>1</v>
      </c>
      <c r="F395" s="9">
        <v>115000</v>
      </c>
      <c r="G395" s="9">
        <f t="shared" si="0"/>
        <v>115000</v>
      </c>
      <c r="H395" s="18">
        <f>SUMIF('Catatan Barang Masuk'!$B$6:$B$123,C395,'Catatan Barang Masuk'!$G$6:$G$123)/SUMIF('Catatan Barang Masuk'!$B$6:$B$123,C395,'Catatan Barang Masuk'!$E$6:$E$123)</f>
        <v>67300</v>
      </c>
      <c r="I395" s="9">
        <f t="shared" si="1"/>
        <v>47700</v>
      </c>
    </row>
    <row r="396" spans="1:9" ht="12.75" x14ac:dyDescent="0.2">
      <c r="A396" s="3" t="s">
        <v>648</v>
      </c>
      <c r="B396" s="24">
        <v>43085.952557870369</v>
      </c>
      <c r="C396" s="3" t="s">
        <v>16</v>
      </c>
      <c r="D396" s="3" t="s">
        <v>17</v>
      </c>
      <c r="E396" s="3">
        <v>1</v>
      </c>
      <c r="F396" s="9">
        <v>115000</v>
      </c>
      <c r="G396" s="9">
        <f t="shared" si="0"/>
        <v>115000</v>
      </c>
      <c r="H396" s="18">
        <f>SUMIF('Catatan Barang Masuk'!$B$6:$B$123,C396,'Catatan Barang Masuk'!$G$6:$G$123)/SUMIF('Catatan Barang Masuk'!$B$6:$B$123,C396,'Catatan Barang Masuk'!$E$6:$E$123)</f>
        <v>73323.14410480349</v>
      </c>
      <c r="I396" s="9">
        <f t="shared" si="1"/>
        <v>41676.85589519651</v>
      </c>
    </row>
    <row r="397" spans="1:9" ht="12.75" x14ac:dyDescent="0.2">
      <c r="A397" s="3" t="s">
        <v>649</v>
      </c>
      <c r="B397" s="24">
        <v>43085.979548611111</v>
      </c>
      <c r="C397" s="3" t="s">
        <v>43</v>
      </c>
      <c r="D397" s="3" t="s">
        <v>44</v>
      </c>
      <c r="E397" s="3">
        <v>1</v>
      </c>
      <c r="F397" s="9">
        <v>130000</v>
      </c>
      <c r="G397" s="9">
        <f t="shared" si="0"/>
        <v>130000</v>
      </c>
      <c r="H397" s="18">
        <f>SUMIF('Catatan Barang Masuk'!$B$6:$B$123,C397,'Catatan Barang Masuk'!$G$6:$G$123)/SUMIF('Catatan Barang Masuk'!$B$6:$B$123,C397,'Catatan Barang Masuk'!$E$6:$E$123)</f>
        <v>72543.726235741444</v>
      </c>
      <c r="I397" s="9">
        <f t="shared" si="1"/>
        <v>57456.273764258556</v>
      </c>
    </row>
    <row r="398" spans="1:9" ht="12.75" x14ac:dyDescent="0.2">
      <c r="A398" s="3" t="s">
        <v>650</v>
      </c>
      <c r="B398" s="24">
        <v>43085.995509259257</v>
      </c>
      <c r="C398" s="3" t="s">
        <v>33</v>
      </c>
      <c r="D398" s="3" t="s">
        <v>34</v>
      </c>
      <c r="E398" s="3">
        <v>1</v>
      </c>
      <c r="F398" s="9">
        <v>125000</v>
      </c>
      <c r="G398" s="9">
        <f t="shared" si="0"/>
        <v>125000</v>
      </c>
      <c r="H398" s="18">
        <f>SUMIF('Catatan Barang Masuk'!$B$6:$B$123,C398,'Catatan Barang Masuk'!$G$6:$G$123)/SUMIF('Catatan Barang Masuk'!$B$6:$B$123,C398,'Catatan Barang Masuk'!$E$6:$E$123)</f>
        <v>69046.263345195723</v>
      </c>
      <c r="I398" s="9">
        <f t="shared" si="1"/>
        <v>55953.736654804277</v>
      </c>
    </row>
    <row r="399" spans="1:9" ht="12.75" x14ac:dyDescent="0.2">
      <c r="A399" s="3" t="s">
        <v>651</v>
      </c>
      <c r="B399" s="24">
        <v>43086.085590277777</v>
      </c>
      <c r="C399" s="3" t="s">
        <v>37</v>
      </c>
      <c r="D399" s="3" t="s">
        <v>38</v>
      </c>
      <c r="E399" s="3">
        <v>1</v>
      </c>
      <c r="F399" s="9">
        <v>130000</v>
      </c>
      <c r="G399" s="9">
        <f t="shared" si="0"/>
        <v>130000</v>
      </c>
      <c r="H399" s="18">
        <f>SUMIF('Catatan Barang Masuk'!$B$6:$B$123,C399,'Catatan Barang Masuk'!$G$6:$G$123)/SUMIF('Catatan Barang Masuk'!$B$6:$B$123,C399,'Catatan Barang Masuk'!$E$6:$E$123)</f>
        <v>71835.570469798651</v>
      </c>
      <c r="I399" s="9">
        <f t="shared" si="1"/>
        <v>58164.429530201349</v>
      </c>
    </row>
    <row r="400" spans="1:9" ht="12.75" x14ac:dyDescent="0.2">
      <c r="A400" s="3" t="s">
        <v>652</v>
      </c>
      <c r="B400" s="24">
        <v>43086.234722222223</v>
      </c>
      <c r="C400" s="3" t="s">
        <v>53</v>
      </c>
      <c r="D400" s="3" t="s">
        <v>54</v>
      </c>
      <c r="E400" s="3">
        <v>1</v>
      </c>
      <c r="F400" s="9">
        <v>125000</v>
      </c>
      <c r="G400" s="9">
        <f t="shared" si="0"/>
        <v>125000</v>
      </c>
      <c r="H400" s="18">
        <f>SUMIF('Catatan Barang Masuk'!$B$6:$B$123,C400,'Catatan Barang Masuk'!$G$6:$G$123)/SUMIF('Catatan Barang Masuk'!$B$6:$B$123,C400,'Catatan Barang Masuk'!$E$6:$E$123)</f>
        <v>62360.169491525427</v>
      </c>
      <c r="I400" s="9">
        <f t="shared" si="1"/>
        <v>62639.830508474573</v>
      </c>
    </row>
    <row r="401" spans="1:9" ht="12.75" x14ac:dyDescent="0.2">
      <c r="A401" s="3" t="s">
        <v>653</v>
      </c>
      <c r="B401" s="24">
        <v>43086.300740740742</v>
      </c>
      <c r="C401" s="3" t="s">
        <v>31</v>
      </c>
      <c r="D401" s="3" t="s">
        <v>32</v>
      </c>
      <c r="E401" s="3">
        <v>1</v>
      </c>
      <c r="F401" s="9">
        <v>130000</v>
      </c>
      <c r="G401" s="9">
        <f t="shared" si="0"/>
        <v>130000</v>
      </c>
      <c r="H401" s="18">
        <f>SUMIF('Catatan Barang Masuk'!$B$6:$B$123,C401,'Catatan Barang Masuk'!$G$6:$G$123)/SUMIF('Catatan Barang Masuk'!$B$6:$B$123,C401,'Catatan Barang Masuk'!$E$6:$E$123)</f>
        <v>74010.101010101003</v>
      </c>
      <c r="I401" s="9">
        <f t="shared" si="1"/>
        <v>55989.898989898997</v>
      </c>
    </row>
    <row r="402" spans="1:9" ht="12.75" x14ac:dyDescent="0.2">
      <c r="A402" s="3" t="s">
        <v>654</v>
      </c>
      <c r="B402" s="24">
        <v>43086.346585648149</v>
      </c>
      <c r="C402" s="3" t="s">
        <v>53</v>
      </c>
      <c r="D402" s="3" t="s">
        <v>54</v>
      </c>
      <c r="E402" s="3">
        <v>1</v>
      </c>
      <c r="F402" s="9">
        <v>125000</v>
      </c>
      <c r="G402" s="9">
        <f t="shared" si="0"/>
        <v>125000</v>
      </c>
      <c r="H402" s="18">
        <f>SUMIF('Catatan Barang Masuk'!$B$6:$B$123,C402,'Catatan Barang Masuk'!$G$6:$G$123)/SUMIF('Catatan Barang Masuk'!$B$6:$B$123,C402,'Catatan Barang Masuk'!$E$6:$E$123)</f>
        <v>62360.169491525427</v>
      </c>
      <c r="I402" s="9">
        <f t="shared" si="1"/>
        <v>62639.830508474573</v>
      </c>
    </row>
    <row r="403" spans="1:9" ht="12.75" x14ac:dyDescent="0.2">
      <c r="A403" s="3" t="s">
        <v>367</v>
      </c>
      <c r="B403" s="24" t="s">
        <v>367</v>
      </c>
      <c r="C403" s="3" t="s">
        <v>37</v>
      </c>
      <c r="D403" s="3" t="s">
        <v>38</v>
      </c>
      <c r="E403" s="3">
        <v>1</v>
      </c>
      <c r="F403" s="9">
        <v>120000</v>
      </c>
      <c r="G403" s="9">
        <f t="shared" si="0"/>
        <v>120000</v>
      </c>
      <c r="H403" s="18">
        <f>SUMIF('Catatan Barang Masuk'!$B$6:$B$123,C403,'Catatan Barang Masuk'!$G$6:$G$123)/SUMIF('Catatan Barang Masuk'!$B$6:$B$123,C403,'Catatan Barang Masuk'!$E$6:$E$123)</f>
        <v>71835.570469798651</v>
      </c>
      <c r="I403" s="9">
        <f t="shared" si="1"/>
        <v>48164.429530201349</v>
      </c>
    </row>
    <row r="404" spans="1:9" ht="12.75" x14ac:dyDescent="0.2">
      <c r="A404" s="3" t="s">
        <v>655</v>
      </c>
      <c r="B404" s="24">
        <v>43086.374444444446</v>
      </c>
      <c r="C404" s="3" t="s">
        <v>21</v>
      </c>
      <c r="D404" s="3" t="s">
        <v>22</v>
      </c>
      <c r="E404" s="3">
        <v>1</v>
      </c>
      <c r="F404" s="9">
        <v>120000</v>
      </c>
      <c r="G404" s="9">
        <f t="shared" si="0"/>
        <v>120000</v>
      </c>
      <c r="H404" s="18">
        <f>SUMIF('Catatan Barang Masuk'!$B$6:$B$123,C404,'Catatan Barang Masuk'!$G$6:$G$123)/SUMIF('Catatan Barang Masuk'!$B$6:$B$123,C404,'Catatan Barang Masuk'!$E$6:$E$123)</f>
        <v>65560.747663551403</v>
      </c>
      <c r="I404" s="9">
        <f t="shared" si="1"/>
        <v>54439.252336448597</v>
      </c>
    </row>
    <row r="405" spans="1:9" ht="12.75" x14ac:dyDescent="0.2">
      <c r="A405" s="3" t="s">
        <v>656</v>
      </c>
      <c r="B405" s="24">
        <v>43086.415138888886</v>
      </c>
      <c r="C405" s="3" t="s">
        <v>33</v>
      </c>
      <c r="D405" s="3" t="s">
        <v>34</v>
      </c>
      <c r="E405" s="3">
        <v>1</v>
      </c>
      <c r="F405" s="9">
        <v>115000</v>
      </c>
      <c r="G405" s="9">
        <f t="shared" si="0"/>
        <v>115000</v>
      </c>
      <c r="H405" s="18">
        <f>SUMIF('Catatan Barang Masuk'!$B$6:$B$123,C405,'Catatan Barang Masuk'!$G$6:$G$123)/SUMIF('Catatan Barang Masuk'!$B$6:$B$123,C405,'Catatan Barang Masuk'!$E$6:$E$123)</f>
        <v>69046.263345195723</v>
      </c>
      <c r="I405" s="9">
        <f t="shared" si="1"/>
        <v>45953.736654804277</v>
      </c>
    </row>
    <row r="406" spans="1:9" ht="12.75" x14ac:dyDescent="0.2">
      <c r="A406" s="3" t="s">
        <v>657</v>
      </c>
      <c r="B406" s="24">
        <v>43086.422662037039</v>
      </c>
      <c r="C406" s="3" t="s">
        <v>31</v>
      </c>
      <c r="D406" s="3" t="s">
        <v>32</v>
      </c>
      <c r="E406" s="3">
        <v>1</v>
      </c>
      <c r="F406" s="9">
        <v>110000</v>
      </c>
      <c r="G406" s="9">
        <f t="shared" si="0"/>
        <v>110000</v>
      </c>
      <c r="H406" s="18">
        <f>SUMIF('Catatan Barang Masuk'!$B$6:$B$123,C406,'Catatan Barang Masuk'!$G$6:$G$123)/SUMIF('Catatan Barang Masuk'!$B$6:$B$123,C406,'Catatan Barang Masuk'!$E$6:$E$123)</f>
        <v>74010.101010101003</v>
      </c>
      <c r="I406" s="9">
        <f t="shared" si="1"/>
        <v>35989.898989898997</v>
      </c>
    </row>
    <row r="407" spans="1:9" ht="12.75" x14ac:dyDescent="0.2">
      <c r="A407" s="3" t="s">
        <v>658</v>
      </c>
      <c r="B407" s="24">
        <v>43086.425254629627</v>
      </c>
      <c r="C407" s="3" t="s">
        <v>35</v>
      </c>
      <c r="D407" s="3" t="s">
        <v>36</v>
      </c>
      <c r="E407" s="3">
        <v>1</v>
      </c>
      <c r="F407" s="9">
        <v>115000</v>
      </c>
      <c r="G407" s="9">
        <f t="shared" si="0"/>
        <v>115000</v>
      </c>
      <c r="H407" s="18">
        <f>SUMIF('Catatan Barang Masuk'!$B$6:$B$123,C407,'Catatan Barang Masuk'!$G$6:$G$123)/SUMIF('Catatan Barang Masuk'!$B$6:$B$123,C407,'Catatan Barang Masuk'!$E$6:$E$123)</f>
        <v>67666.666666666672</v>
      </c>
      <c r="I407" s="9">
        <f t="shared" si="1"/>
        <v>47333.333333333328</v>
      </c>
    </row>
    <row r="408" spans="1:9" ht="12.75" x14ac:dyDescent="0.2">
      <c r="A408" s="3" t="s">
        <v>367</v>
      </c>
      <c r="B408" s="24" t="s">
        <v>367</v>
      </c>
      <c r="C408" s="3" t="s">
        <v>45</v>
      </c>
      <c r="D408" s="3" t="s">
        <v>46</v>
      </c>
      <c r="E408" s="3">
        <v>1</v>
      </c>
      <c r="F408" s="9">
        <v>120000</v>
      </c>
      <c r="G408" s="9">
        <f t="shared" si="0"/>
        <v>120000</v>
      </c>
      <c r="H408" s="18">
        <f>SUMIF('Catatan Barang Masuk'!$B$6:$B$123,C408,'Catatan Barang Masuk'!$G$6:$G$123)/SUMIF('Catatan Barang Masuk'!$B$6:$B$123,C408,'Catatan Barang Masuk'!$E$6:$E$123)</f>
        <v>65364.963503649633</v>
      </c>
      <c r="I408" s="9">
        <f t="shared" si="1"/>
        <v>54635.036496350367</v>
      </c>
    </row>
    <row r="409" spans="1:9" ht="12.75" x14ac:dyDescent="0.2">
      <c r="A409" s="3" t="s">
        <v>659</v>
      </c>
      <c r="B409" s="24">
        <v>43086.45585648148</v>
      </c>
      <c r="C409" s="3" t="s">
        <v>51</v>
      </c>
      <c r="D409" s="3" t="s">
        <v>52</v>
      </c>
      <c r="E409" s="3">
        <v>1</v>
      </c>
      <c r="F409" s="9">
        <v>130000</v>
      </c>
      <c r="G409" s="9">
        <f t="shared" si="0"/>
        <v>130000</v>
      </c>
      <c r="H409" s="18">
        <f>SUMIF('Catatan Barang Masuk'!$B$6:$B$123,C409,'Catatan Barang Masuk'!$G$6:$G$123)/SUMIF('Catatan Barang Masuk'!$B$6:$B$123,C409,'Catatan Barang Masuk'!$E$6:$E$123)</f>
        <v>73600.896860986541</v>
      </c>
      <c r="I409" s="9">
        <f t="shared" si="1"/>
        <v>56399.103139013459</v>
      </c>
    </row>
    <row r="410" spans="1:9" ht="12.75" x14ac:dyDescent="0.2">
      <c r="A410" s="3" t="s">
        <v>660</v>
      </c>
      <c r="B410" s="24">
        <v>43086.50172453704</v>
      </c>
      <c r="C410" s="3" t="s">
        <v>39</v>
      </c>
      <c r="D410" s="3" t="s">
        <v>40</v>
      </c>
      <c r="E410" s="3">
        <v>2</v>
      </c>
      <c r="F410" s="9">
        <v>130000</v>
      </c>
      <c r="G410" s="9">
        <f t="shared" si="0"/>
        <v>260000</v>
      </c>
      <c r="H410" s="18">
        <f>SUMIF('Catatan Barang Masuk'!$B$6:$B$123,C410,'Catatan Barang Masuk'!$G$6:$G$123)/SUMIF('Catatan Barang Masuk'!$B$6:$B$123,C410,'Catatan Barang Masuk'!$E$6:$E$123)</f>
        <v>67300</v>
      </c>
      <c r="I410" s="9">
        <f t="shared" si="1"/>
        <v>125400</v>
      </c>
    </row>
    <row r="411" spans="1:9" ht="12.75" x14ac:dyDescent="0.2">
      <c r="A411" s="3" t="s">
        <v>661</v>
      </c>
      <c r="B411" s="24">
        <v>43086.50199074074</v>
      </c>
      <c r="C411" s="3" t="s">
        <v>19</v>
      </c>
      <c r="D411" s="3" t="s">
        <v>20</v>
      </c>
      <c r="E411" s="3">
        <v>1</v>
      </c>
      <c r="F411" s="9">
        <v>125000</v>
      </c>
      <c r="G411" s="9">
        <f t="shared" si="0"/>
        <v>125000</v>
      </c>
      <c r="H411" s="18">
        <f>SUMIF('Catatan Barang Masuk'!$B$6:$B$123,C411,'Catatan Barang Masuk'!$G$6:$G$123)/SUMIF('Catatan Barang Masuk'!$B$6:$B$123,C411,'Catatan Barang Masuk'!$E$6:$E$123)</f>
        <v>67365.269461077842</v>
      </c>
      <c r="I411" s="9">
        <f t="shared" si="1"/>
        <v>57634.730538922158</v>
      </c>
    </row>
    <row r="412" spans="1:9" ht="12.75" x14ac:dyDescent="0.2">
      <c r="A412" s="3" t="s">
        <v>662</v>
      </c>
      <c r="B412" s="24">
        <v>43086.538298611114</v>
      </c>
      <c r="C412" s="3" t="s">
        <v>37</v>
      </c>
      <c r="D412" s="3" t="s">
        <v>38</v>
      </c>
      <c r="E412" s="3">
        <v>1</v>
      </c>
      <c r="F412" s="9">
        <v>120000</v>
      </c>
      <c r="G412" s="9">
        <f t="shared" si="0"/>
        <v>120000</v>
      </c>
      <c r="H412" s="18">
        <f>SUMIF('Catatan Barang Masuk'!$B$6:$B$123,C412,'Catatan Barang Masuk'!$G$6:$G$123)/SUMIF('Catatan Barang Masuk'!$B$6:$B$123,C412,'Catatan Barang Masuk'!$E$6:$E$123)</f>
        <v>71835.570469798651</v>
      </c>
      <c r="I412" s="9">
        <f t="shared" si="1"/>
        <v>48164.429530201349</v>
      </c>
    </row>
    <row r="413" spans="1:9" ht="12.75" x14ac:dyDescent="0.2">
      <c r="A413" s="3" t="s">
        <v>663</v>
      </c>
      <c r="B413" s="24">
        <v>43086.583819444444</v>
      </c>
      <c r="C413" s="3" t="s">
        <v>25</v>
      </c>
      <c r="D413" s="3" t="s">
        <v>26</v>
      </c>
      <c r="E413" s="3">
        <v>1</v>
      </c>
      <c r="F413" s="9">
        <v>115000</v>
      </c>
      <c r="G413" s="9">
        <f t="shared" si="0"/>
        <v>115000</v>
      </c>
      <c r="H413" s="18">
        <f>SUMIF('Catatan Barang Masuk'!$B$6:$B$123,C413,'Catatan Barang Masuk'!$G$6:$G$123)/SUMIF('Catatan Barang Masuk'!$B$6:$B$123,C413,'Catatan Barang Masuk'!$E$6:$E$123)</f>
        <v>72961.139896373061</v>
      </c>
      <c r="I413" s="9">
        <f t="shared" si="1"/>
        <v>42038.860103626939</v>
      </c>
    </row>
    <row r="414" spans="1:9" ht="12.75" x14ac:dyDescent="0.2">
      <c r="A414" s="3" t="s">
        <v>367</v>
      </c>
      <c r="B414" s="24" t="s">
        <v>367</v>
      </c>
      <c r="C414" s="3" t="s">
        <v>51</v>
      </c>
      <c r="D414" s="3" t="s">
        <v>52</v>
      </c>
      <c r="E414" s="3">
        <v>1</v>
      </c>
      <c r="F414" s="9">
        <v>120000</v>
      </c>
      <c r="G414" s="9">
        <f t="shared" si="0"/>
        <v>120000</v>
      </c>
      <c r="H414" s="18">
        <f>SUMIF('Catatan Barang Masuk'!$B$6:$B$123,C414,'Catatan Barang Masuk'!$G$6:$G$123)/SUMIF('Catatan Barang Masuk'!$B$6:$B$123,C414,'Catatan Barang Masuk'!$E$6:$E$123)</f>
        <v>73600.896860986541</v>
      </c>
      <c r="I414" s="9">
        <f t="shared" si="1"/>
        <v>46399.103139013459</v>
      </c>
    </row>
    <row r="415" spans="1:9" ht="12.75" x14ac:dyDescent="0.2">
      <c r="A415" s="3" t="s">
        <v>664</v>
      </c>
      <c r="B415" s="24">
        <v>43086.603483796294</v>
      </c>
      <c r="C415" s="3" t="s">
        <v>39</v>
      </c>
      <c r="D415" s="3" t="s">
        <v>40</v>
      </c>
      <c r="E415" s="3">
        <v>1</v>
      </c>
      <c r="F415" s="9">
        <v>120000</v>
      </c>
      <c r="G415" s="9">
        <f t="shared" si="0"/>
        <v>120000</v>
      </c>
      <c r="H415" s="18">
        <f>SUMIF('Catatan Barang Masuk'!$B$6:$B$123,C415,'Catatan Barang Masuk'!$G$6:$G$123)/SUMIF('Catatan Barang Masuk'!$B$6:$B$123,C415,'Catatan Barang Masuk'!$E$6:$E$123)</f>
        <v>67300</v>
      </c>
      <c r="I415" s="9">
        <f t="shared" si="1"/>
        <v>52700</v>
      </c>
    </row>
    <row r="416" spans="1:9" ht="12.75" x14ac:dyDescent="0.2">
      <c r="A416" s="3" t="s">
        <v>665</v>
      </c>
      <c r="B416" s="24">
        <v>43086.624861111108</v>
      </c>
      <c r="C416" s="3" t="s">
        <v>29</v>
      </c>
      <c r="D416" s="3" t="s">
        <v>30</v>
      </c>
      <c r="E416" s="3">
        <v>1</v>
      </c>
      <c r="F416" s="9">
        <v>125000</v>
      </c>
      <c r="G416" s="9">
        <f t="shared" si="0"/>
        <v>125000</v>
      </c>
      <c r="H416" s="18">
        <f>SUMIF('Catatan Barang Masuk'!$B$6:$B$123,C416,'Catatan Barang Masuk'!$G$6:$G$123)/SUMIF('Catatan Barang Masuk'!$B$6:$B$123,C416,'Catatan Barang Masuk'!$E$6:$E$123)</f>
        <v>67800.738007380074</v>
      </c>
      <c r="I416" s="9">
        <f t="shared" si="1"/>
        <v>57199.261992619926</v>
      </c>
    </row>
    <row r="417" spans="1:9" ht="12.75" x14ac:dyDescent="0.2">
      <c r="A417" s="3" t="s">
        <v>666</v>
      </c>
      <c r="B417" s="24">
        <v>43086.6325462963</v>
      </c>
      <c r="C417" s="3" t="s">
        <v>53</v>
      </c>
      <c r="D417" s="3" t="s">
        <v>54</v>
      </c>
      <c r="E417" s="3">
        <v>1</v>
      </c>
      <c r="F417" s="9">
        <v>120000</v>
      </c>
      <c r="G417" s="9">
        <f t="shared" si="0"/>
        <v>120000</v>
      </c>
      <c r="H417" s="18">
        <f>SUMIF('Catatan Barang Masuk'!$B$6:$B$123,C417,'Catatan Barang Masuk'!$G$6:$G$123)/SUMIF('Catatan Barang Masuk'!$B$6:$B$123,C417,'Catatan Barang Masuk'!$E$6:$E$123)</f>
        <v>62360.169491525427</v>
      </c>
      <c r="I417" s="9">
        <f t="shared" si="1"/>
        <v>57639.830508474573</v>
      </c>
    </row>
    <row r="418" spans="1:9" ht="12.75" x14ac:dyDescent="0.2">
      <c r="A418" s="3" t="s">
        <v>667</v>
      </c>
      <c r="B418" s="24">
        <v>43086.638437499998</v>
      </c>
      <c r="C418" s="3" t="s">
        <v>23</v>
      </c>
      <c r="D418" s="3" t="s">
        <v>24</v>
      </c>
      <c r="E418" s="3">
        <v>1</v>
      </c>
      <c r="F418" s="9">
        <v>125000</v>
      </c>
      <c r="G418" s="9">
        <f t="shared" si="0"/>
        <v>125000</v>
      </c>
      <c r="H418" s="18">
        <f>SUMIF('Catatan Barang Masuk'!$B$6:$B$123,C418,'Catatan Barang Masuk'!$G$6:$G$123)/SUMIF('Catatan Barang Masuk'!$B$6:$B$123,C418,'Catatan Barang Masuk'!$E$6:$E$123)</f>
        <v>71624.338624338619</v>
      </c>
      <c r="I418" s="9">
        <f t="shared" si="1"/>
        <v>53375.661375661381</v>
      </c>
    </row>
    <row r="419" spans="1:9" ht="12.75" x14ac:dyDescent="0.2">
      <c r="A419" s="3" t="s">
        <v>668</v>
      </c>
      <c r="B419" s="24">
        <v>43086.693831018521</v>
      </c>
      <c r="C419" s="3" t="s">
        <v>7</v>
      </c>
      <c r="D419" s="3" t="s">
        <v>13</v>
      </c>
      <c r="E419" s="3">
        <v>1</v>
      </c>
      <c r="F419" s="9">
        <v>110000</v>
      </c>
      <c r="G419" s="9">
        <f t="shared" si="0"/>
        <v>110000</v>
      </c>
      <c r="H419" s="18">
        <f>SUMIF('Catatan Barang Masuk'!$B$6:$B$123,C419,'Catatan Barang Masuk'!$G$6:$G$123)/SUMIF('Catatan Barang Masuk'!$B$6:$B$123,C419,'Catatan Barang Masuk'!$E$6:$E$123)</f>
        <v>70447.826086956527</v>
      </c>
      <c r="I419" s="9">
        <f t="shared" si="1"/>
        <v>39552.173913043473</v>
      </c>
    </row>
    <row r="420" spans="1:9" ht="12.75" x14ac:dyDescent="0.2">
      <c r="A420" s="3" t="s">
        <v>367</v>
      </c>
      <c r="B420" s="24" t="s">
        <v>367</v>
      </c>
      <c r="C420" s="3" t="s">
        <v>25</v>
      </c>
      <c r="D420" s="3" t="s">
        <v>26</v>
      </c>
      <c r="E420" s="3">
        <v>1</v>
      </c>
      <c r="F420" s="9">
        <v>130000</v>
      </c>
      <c r="G420" s="9">
        <f t="shared" si="0"/>
        <v>130000</v>
      </c>
      <c r="H420" s="18">
        <f>SUMIF('Catatan Barang Masuk'!$B$6:$B$123,C420,'Catatan Barang Masuk'!$G$6:$G$123)/SUMIF('Catatan Barang Masuk'!$B$6:$B$123,C420,'Catatan Barang Masuk'!$E$6:$E$123)</f>
        <v>72961.139896373061</v>
      </c>
      <c r="I420" s="9">
        <f t="shared" si="1"/>
        <v>57038.860103626939</v>
      </c>
    </row>
    <row r="421" spans="1:9" ht="12.75" x14ac:dyDescent="0.2">
      <c r="A421" s="3" t="s">
        <v>669</v>
      </c>
      <c r="B421" s="24">
        <v>43086.972511574073</v>
      </c>
      <c r="C421" s="3" t="s">
        <v>43</v>
      </c>
      <c r="D421" s="3" t="s">
        <v>44</v>
      </c>
      <c r="E421" s="3">
        <v>1</v>
      </c>
      <c r="F421" s="9">
        <v>130000</v>
      </c>
      <c r="G421" s="9">
        <f t="shared" si="0"/>
        <v>130000</v>
      </c>
      <c r="H421" s="18">
        <f>SUMIF('Catatan Barang Masuk'!$B$6:$B$123,C421,'Catatan Barang Masuk'!$G$6:$G$123)/SUMIF('Catatan Barang Masuk'!$B$6:$B$123,C421,'Catatan Barang Masuk'!$E$6:$E$123)</f>
        <v>72543.726235741444</v>
      </c>
      <c r="I421" s="9">
        <f t="shared" si="1"/>
        <v>57456.273764258556</v>
      </c>
    </row>
    <row r="422" spans="1:9" ht="12.75" x14ac:dyDescent="0.2">
      <c r="A422" s="3" t="s">
        <v>670</v>
      </c>
      <c r="B422" s="24">
        <v>43087.127812500003</v>
      </c>
      <c r="C422" s="3" t="s">
        <v>51</v>
      </c>
      <c r="D422" s="3" t="s">
        <v>52</v>
      </c>
      <c r="E422" s="3">
        <v>1</v>
      </c>
      <c r="F422" s="9">
        <v>115000</v>
      </c>
      <c r="G422" s="9">
        <f t="shared" si="0"/>
        <v>115000</v>
      </c>
      <c r="H422" s="18">
        <f>SUMIF('Catatan Barang Masuk'!$B$5:$B$123,C422,'Catatan Barang Masuk'!$G$5:$G$123)/SUMIF('Catatan Barang Masuk'!$B$5:$B$123,C422,'Catatan Barang Masuk'!$E$5:$E$123)</f>
        <v>73600.896860986541</v>
      </c>
      <c r="I422" s="9">
        <f t="shared" si="1"/>
        <v>41399.103139013459</v>
      </c>
    </row>
    <row r="423" spans="1:9" ht="12.75" x14ac:dyDescent="0.2">
      <c r="A423" s="3" t="s">
        <v>671</v>
      </c>
      <c r="B423" s="24">
        <v>43087.15829861111</v>
      </c>
      <c r="C423" s="3" t="s">
        <v>53</v>
      </c>
      <c r="D423" s="3" t="s">
        <v>54</v>
      </c>
      <c r="E423" s="3">
        <v>1</v>
      </c>
      <c r="F423" s="9">
        <v>130000</v>
      </c>
      <c r="G423" s="9">
        <f t="shared" si="0"/>
        <v>130000</v>
      </c>
      <c r="H423" s="18">
        <f>SUMIF('Catatan Barang Masuk'!$B$5:$B$123,C423,'Catatan Barang Masuk'!$G$5:$G$123)/SUMIF('Catatan Barang Masuk'!$B$5:$B$123,C423,'Catatan Barang Masuk'!$E$5:$E$123)</f>
        <v>62360.169491525427</v>
      </c>
      <c r="I423" s="9">
        <f t="shared" si="1"/>
        <v>67639.830508474581</v>
      </c>
    </row>
    <row r="424" spans="1:9" ht="12.75" x14ac:dyDescent="0.2">
      <c r="A424" s="3" t="s">
        <v>367</v>
      </c>
      <c r="B424" s="24" t="s">
        <v>367</v>
      </c>
      <c r="C424" s="3" t="s">
        <v>31</v>
      </c>
      <c r="D424" s="3" t="s">
        <v>32</v>
      </c>
      <c r="E424" s="3">
        <v>1</v>
      </c>
      <c r="F424" s="9">
        <v>120000</v>
      </c>
      <c r="G424" s="9">
        <f t="shared" si="0"/>
        <v>120000</v>
      </c>
      <c r="H424" s="18">
        <f>SUMIF('Catatan Barang Masuk'!$B$5:$B$123,C424,'Catatan Barang Masuk'!$G$5:$G$123)/SUMIF('Catatan Barang Masuk'!$B$5:$B$123,C424,'Catatan Barang Masuk'!$E$5:$E$123)</f>
        <v>74010.101010101003</v>
      </c>
      <c r="I424" s="9">
        <f t="shared" si="1"/>
        <v>45989.898989898997</v>
      </c>
    </row>
    <row r="425" spans="1:9" ht="12.75" x14ac:dyDescent="0.2">
      <c r="A425" s="3" t="s">
        <v>672</v>
      </c>
      <c r="B425" s="24">
        <v>43087.169560185182</v>
      </c>
      <c r="C425" s="3" t="s">
        <v>53</v>
      </c>
      <c r="D425" s="3" t="s">
        <v>54</v>
      </c>
      <c r="E425" s="3">
        <v>1</v>
      </c>
      <c r="F425" s="9">
        <v>110000</v>
      </c>
      <c r="G425" s="9">
        <f t="shared" si="0"/>
        <v>110000</v>
      </c>
      <c r="H425" s="18">
        <f>SUMIF('Catatan Barang Masuk'!$B$5:$B$123,C425,'Catatan Barang Masuk'!$G$5:$G$123)/SUMIF('Catatan Barang Masuk'!$B$5:$B$123,C425,'Catatan Barang Masuk'!$E$5:$E$123)</f>
        <v>62360.169491525427</v>
      </c>
      <c r="I425" s="9">
        <f t="shared" si="1"/>
        <v>47639.830508474573</v>
      </c>
    </row>
    <row r="426" spans="1:9" ht="12.75" x14ac:dyDescent="0.2">
      <c r="A426" s="3" t="s">
        <v>673</v>
      </c>
      <c r="B426" s="24">
        <v>43087.191435185188</v>
      </c>
      <c r="C426" s="3" t="s">
        <v>51</v>
      </c>
      <c r="D426" s="3" t="s">
        <v>52</v>
      </c>
      <c r="E426" s="3">
        <v>1</v>
      </c>
      <c r="F426" s="9">
        <v>115000</v>
      </c>
      <c r="G426" s="9">
        <f t="shared" si="0"/>
        <v>115000</v>
      </c>
      <c r="H426" s="18">
        <f>SUMIF('Catatan Barang Masuk'!$B$5:$B$123,C426,'Catatan Barang Masuk'!$G$5:$G$123)/SUMIF('Catatan Barang Masuk'!$B$5:$B$123,C426,'Catatan Barang Masuk'!$E$5:$E$123)</f>
        <v>73600.896860986541</v>
      </c>
      <c r="I426" s="9">
        <f t="shared" si="1"/>
        <v>41399.103139013459</v>
      </c>
    </row>
    <row r="427" spans="1:9" ht="12.75" x14ac:dyDescent="0.2">
      <c r="A427" s="3" t="s">
        <v>674</v>
      </c>
      <c r="B427" s="24">
        <v>43087.248773148145</v>
      </c>
      <c r="C427" s="3" t="s">
        <v>23</v>
      </c>
      <c r="D427" s="3" t="s">
        <v>24</v>
      </c>
      <c r="E427" s="3">
        <v>1</v>
      </c>
      <c r="F427" s="9">
        <v>130000</v>
      </c>
      <c r="G427" s="9">
        <f t="shared" si="0"/>
        <v>130000</v>
      </c>
      <c r="H427" s="18">
        <f>SUMIF('Catatan Barang Masuk'!$B$5:$B$123,C427,'Catatan Barang Masuk'!$G$5:$G$123)/SUMIF('Catatan Barang Masuk'!$B$5:$B$123,C427,'Catatan Barang Masuk'!$E$5:$E$123)</f>
        <v>71624.338624338619</v>
      </c>
      <c r="I427" s="9">
        <f t="shared" si="1"/>
        <v>58375.661375661381</v>
      </c>
    </row>
    <row r="428" spans="1:9" ht="12.75" x14ac:dyDescent="0.2">
      <c r="A428" s="3" t="s">
        <v>675</v>
      </c>
      <c r="B428" s="24">
        <v>43087.562604166669</v>
      </c>
      <c r="C428" s="3" t="s">
        <v>25</v>
      </c>
      <c r="D428" s="3" t="s">
        <v>26</v>
      </c>
      <c r="E428" s="3">
        <v>1</v>
      </c>
      <c r="F428" s="9">
        <v>125000</v>
      </c>
      <c r="G428" s="9">
        <f t="shared" si="0"/>
        <v>125000</v>
      </c>
      <c r="H428" s="18">
        <f>SUMIF('Catatan Barang Masuk'!$B$5:$B$123,C428,'Catatan Barang Masuk'!$G$5:$G$123)/SUMIF('Catatan Barang Masuk'!$B$5:$B$123,C428,'Catatan Barang Masuk'!$E$5:$E$123)</f>
        <v>72961.139896373061</v>
      </c>
      <c r="I428" s="9">
        <f t="shared" si="1"/>
        <v>52038.860103626939</v>
      </c>
    </row>
    <row r="429" spans="1:9" ht="12.75" x14ac:dyDescent="0.2">
      <c r="A429" s="3" t="s">
        <v>676</v>
      </c>
      <c r="B429" s="24">
        <v>43087.632905092592</v>
      </c>
      <c r="C429" s="3" t="s">
        <v>49</v>
      </c>
      <c r="D429" s="3" t="s">
        <v>50</v>
      </c>
      <c r="E429" s="3">
        <v>1</v>
      </c>
      <c r="F429" s="9">
        <v>125000</v>
      </c>
      <c r="G429" s="9">
        <f t="shared" si="0"/>
        <v>125000</v>
      </c>
      <c r="H429" s="18">
        <f>SUMIF('Catatan Barang Masuk'!$B$5:$B$123,C429,'Catatan Barang Masuk'!$G$5:$G$123)/SUMIF('Catatan Barang Masuk'!$B$5:$B$123,C429,'Catatan Barang Masuk'!$E$5:$E$123)</f>
        <v>67500</v>
      </c>
      <c r="I429" s="9">
        <f t="shared" si="1"/>
        <v>57500</v>
      </c>
    </row>
    <row r="430" spans="1:9" ht="12.75" x14ac:dyDescent="0.2">
      <c r="A430" s="3" t="s">
        <v>367</v>
      </c>
      <c r="B430" s="24" t="s">
        <v>367</v>
      </c>
      <c r="C430" s="3" t="s">
        <v>43</v>
      </c>
      <c r="D430" s="3" t="s">
        <v>44</v>
      </c>
      <c r="E430" s="3">
        <v>1</v>
      </c>
      <c r="F430" s="9">
        <v>110000</v>
      </c>
      <c r="G430" s="9">
        <f t="shared" si="0"/>
        <v>110000</v>
      </c>
      <c r="H430" s="18">
        <f>SUMIF('Catatan Barang Masuk'!$B$5:$B$123,C430,'Catatan Barang Masuk'!$G$5:$G$123)/SUMIF('Catatan Barang Masuk'!$B$5:$B$123,C430,'Catatan Barang Masuk'!$E$5:$E$123)</f>
        <v>72543.726235741444</v>
      </c>
      <c r="I430" s="9">
        <f t="shared" si="1"/>
        <v>37456.273764258556</v>
      </c>
    </row>
    <row r="431" spans="1:9" ht="12.75" x14ac:dyDescent="0.2">
      <c r="A431" s="3" t="s">
        <v>677</v>
      </c>
      <c r="B431" s="24">
        <v>43087.72928240741</v>
      </c>
      <c r="C431" s="3" t="s">
        <v>31</v>
      </c>
      <c r="D431" s="3" t="s">
        <v>32</v>
      </c>
      <c r="E431" s="3">
        <v>1</v>
      </c>
      <c r="F431" s="9">
        <v>115000</v>
      </c>
      <c r="G431" s="9">
        <f t="shared" si="0"/>
        <v>115000</v>
      </c>
      <c r="H431" s="18">
        <f>SUMIF('Catatan Barang Masuk'!$B$5:$B$123,C431,'Catatan Barang Masuk'!$G$5:$G$123)/SUMIF('Catatan Barang Masuk'!$B$5:$B$123,C431,'Catatan Barang Masuk'!$E$5:$E$123)</f>
        <v>74010.101010101003</v>
      </c>
      <c r="I431" s="9">
        <f t="shared" si="1"/>
        <v>40989.898989898997</v>
      </c>
    </row>
    <row r="432" spans="1:9" ht="12.75" x14ac:dyDescent="0.2">
      <c r="A432" s="3" t="s">
        <v>678</v>
      </c>
      <c r="B432" s="24">
        <v>43087.88013888889</v>
      </c>
      <c r="C432" s="3" t="s">
        <v>21</v>
      </c>
      <c r="D432" s="3" t="s">
        <v>22</v>
      </c>
      <c r="E432" s="3">
        <v>1</v>
      </c>
      <c r="F432" s="9">
        <v>130000</v>
      </c>
      <c r="G432" s="9">
        <f t="shared" si="0"/>
        <v>130000</v>
      </c>
      <c r="H432" s="18">
        <f>SUMIF('Catatan Barang Masuk'!$B$5:$B$123,C432,'Catatan Barang Masuk'!$G$5:$G$123)/SUMIF('Catatan Barang Masuk'!$B$5:$B$123,C432,'Catatan Barang Masuk'!$E$5:$E$123)</f>
        <v>65560.747663551403</v>
      </c>
      <c r="I432" s="9">
        <f t="shared" si="1"/>
        <v>64439.252336448597</v>
      </c>
    </row>
    <row r="433" spans="1:9" ht="12.75" x14ac:dyDescent="0.2">
      <c r="A433" s="3" t="s">
        <v>679</v>
      </c>
      <c r="B433" s="24">
        <v>43087.953773148147</v>
      </c>
      <c r="C433" s="3" t="s">
        <v>31</v>
      </c>
      <c r="D433" s="3" t="s">
        <v>32</v>
      </c>
      <c r="E433" s="3">
        <v>1</v>
      </c>
      <c r="F433" s="9">
        <v>130000</v>
      </c>
      <c r="G433" s="9">
        <f t="shared" si="0"/>
        <v>130000</v>
      </c>
      <c r="H433" s="18">
        <f>SUMIF('Catatan Barang Masuk'!$B$5:$B$123,C433,'Catatan Barang Masuk'!$G$5:$G$123)/SUMIF('Catatan Barang Masuk'!$B$5:$B$123,C433,'Catatan Barang Masuk'!$E$5:$E$123)</f>
        <v>74010.101010101003</v>
      </c>
      <c r="I433" s="9">
        <f t="shared" si="1"/>
        <v>55989.898989898997</v>
      </c>
    </row>
    <row r="434" spans="1:9" ht="12.75" x14ac:dyDescent="0.2">
      <c r="A434" s="3" t="s">
        <v>367</v>
      </c>
      <c r="B434" s="24" t="s">
        <v>367</v>
      </c>
      <c r="C434" s="3" t="s">
        <v>53</v>
      </c>
      <c r="D434" s="3" t="s">
        <v>54</v>
      </c>
      <c r="E434" s="3">
        <v>1</v>
      </c>
      <c r="F434" s="9">
        <v>130000</v>
      </c>
      <c r="G434" s="9">
        <f t="shared" si="0"/>
        <v>130000</v>
      </c>
      <c r="H434" s="18">
        <f>SUMIF('Catatan Barang Masuk'!$B$5:$B$123,C434,'Catatan Barang Masuk'!$G$5:$G$123)/SUMIF('Catatan Barang Masuk'!$B$5:$B$123,C434,'Catatan Barang Masuk'!$E$5:$E$123)</f>
        <v>62360.169491525427</v>
      </c>
      <c r="I434" s="9">
        <f t="shared" si="1"/>
        <v>67639.830508474581</v>
      </c>
    </row>
    <row r="435" spans="1:9" ht="12.75" x14ac:dyDescent="0.2">
      <c r="A435" s="3" t="s">
        <v>680</v>
      </c>
      <c r="B435" s="24">
        <v>43088.020833333336</v>
      </c>
      <c r="C435" s="3" t="s">
        <v>63</v>
      </c>
      <c r="D435" s="3" t="s">
        <v>64</v>
      </c>
      <c r="E435" s="3">
        <v>1</v>
      </c>
      <c r="F435" s="9">
        <v>120000</v>
      </c>
      <c r="G435" s="9">
        <f t="shared" si="0"/>
        <v>120000</v>
      </c>
      <c r="H435" s="18">
        <f>SUMIF('Catatan Barang Masuk'!$B$5:$B$123,C435,'Catatan Barang Masuk'!$G$5:$G$123)/SUMIF('Catatan Barang Masuk'!$B$5:$B$123,C435,'Catatan Barang Masuk'!$E$5:$E$123)</f>
        <v>66955.645161290318</v>
      </c>
      <c r="I435" s="9">
        <f t="shared" si="1"/>
        <v>53044.354838709682</v>
      </c>
    </row>
    <row r="436" spans="1:9" ht="12.75" x14ac:dyDescent="0.2">
      <c r="A436" s="3" t="s">
        <v>367</v>
      </c>
      <c r="B436" s="24" t="s">
        <v>367</v>
      </c>
      <c r="C436" s="3" t="s">
        <v>57</v>
      </c>
      <c r="D436" s="3" t="s">
        <v>58</v>
      </c>
      <c r="E436" s="3">
        <v>1</v>
      </c>
      <c r="F436" s="9">
        <v>130000</v>
      </c>
      <c r="G436" s="9">
        <f t="shared" si="0"/>
        <v>130000</v>
      </c>
      <c r="H436" s="18">
        <f>SUMIF('Catatan Barang Masuk'!$B$5:$B$123,C436,'Catatan Barang Masuk'!$G$5:$G$123)/SUMIF('Catatan Barang Masuk'!$B$5:$B$123,C436,'Catatan Barang Masuk'!$E$5:$E$123)</f>
        <v>75209.558823529413</v>
      </c>
      <c r="I436" s="9">
        <f t="shared" si="1"/>
        <v>54790.441176470587</v>
      </c>
    </row>
    <row r="437" spans="1:9" ht="12.75" x14ac:dyDescent="0.2">
      <c r="A437" s="3" t="s">
        <v>681</v>
      </c>
      <c r="B437" s="24">
        <v>43088.031331018516</v>
      </c>
      <c r="C437" s="3" t="s">
        <v>53</v>
      </c>
      <c r="D437" s="3" t="s">
        <v>54</v>
      </c>
      <c r="E437" s="3">
        <v>1</v>
      </c>
      <c r="F437" s="9">
        <v>110000</v>
      </c>
      <c r="G437" s="9">
        <f t="shared" si="0"/>
        <v>110000</v>
      </c>
      <c r="H437" s="18">
        <f>SUMIF('Catatan Barang Masuk'!$B$5:$B$123,C437,'Catatan Barang Masuk'!$G$5:$G$123)/SUMIF('Catatan Barang Masuk'!$B$5:$B$123,C437,'Catatan Barang Masuk'!$E$5:$E$123)</f>
        <v>62360.169491525427</v>
      </c>
      <c r="I437" s="9">
        <f t="shared" si="1"/>
        <v>47639.830508474573</v>
      </c>
    </row>
    <row r="438" spans="1:9" ht="12.75" x14ac:dyDescent="0.2">
      <c r="A438" s="3" t="s">
        <v>682</v>
      </c>
      <c r="B438" s="24">
        <v>43088.100046296298</v>
      </c>
      <c r="C438" s="3" t="s">
        <v>51</v>
      </c>
      <c r="D438" s="3" t="s">
        <v>52</v>
      </c>
      <c r="E438" s="3">
        <v>1</v>
      </c>
      <c r="F438" s="9">
        <v>125000</v>
      </c>
      <c r="G438" s="9">
        <f t="shared" si="0"/>
        <v>125000</v>
      </c>
      <c r="H438" s="18">
        <f>SUMIF('Catatan Barang Masuk'!$B$5:$B$123,C438,'Catatan Barang Masuk'!$G$5:$G$123)/SUMIF('Catatan Barang Masuk'!$B$5:$B$123,C438,'Catatan Barang Masuk'!$E$5:$E$123)</f>
        <v>73600.896860986541</v>
      </c>
      <c r="I438" s="9">
        <f t="shared" si="1"/>
        <v>51399.103139013459</v>
      </c>
    </row>
    <row r="439" spans="1:9" ht="12.75" x14ac:dyDescent="0.2">
      <c r="A439" s="3" t="s">
        <v>683</v>
      </c>
      <c r="B439" s="24">
        <v>43088.104189814818</v>
      </c>
      <c r="C439" s="3" t="s">
        <v>25</v>
      </c>
      <c r="D439" s="3" t="s">
        <v>26</v>
      </c>
      <c r="E439" s="3">
        <v>1</v>
      </c>
      <c r="F439" s="9">
        <v>125000</v>
      </c>
      <c r="G439" s="9">
        <f t="shared" si="0"/>
        <v>125000</v>
      </c>
      <c r="H439" s="18">
        <f>SUMIF('Catatan Barang Masuk'!$B$5:$B$123,C439,'Catatan Barang Masuk'!$G$5:$G$123)/SUMIF('Catatan Barang Masuk'!$B$5:$B$123,C439,'Catatan Barang Masuk'!$E$5:$E$123)</f>
        <v>72961.139896373061</v>
      </c>
      <c r="I439" s="9">
        <f t="shared" si="1"/>
        <v>52038.860103626939</v>
      </c>
    </row>
    <row r="440" spans="1:9" ht="12.75" x14ac:dyDescent="0.2">
      <c r="A440" s="3" t="s">
        <v>367</v>
      </c>
      <c r="B440" s="24" t="s">
        <v>367</v>
      </c>
      <c r="C440" s="3" t="s">
        <v>57</v>
      </c>
      <c r="D440" s="3" t="s">
        <v>58</v>
      </c>
      <c r="E440" s="3">
        <v>1</v>
      </c>
      <c r="F440" s="9">
        <v>120000</v>
      </c>
      <c r="G440" s="9">
        <f t="shared" si="0"/>
        <v>120000</v>
      </c>
      <c r="H440" s="18">
        <f>SUMIF('Catatan Barang Masuk'!$B$5:$B$123,C440,'Catatan Barang Masuk'!$G$5:$G$123)/SUMIF('Catatan Barang Masuk'!$B$5:$B$123,C440,'Catatan Barang Masuk'!$E$5:$E$123)</f>
        <v>75209.558823529413</v>
      </c>
      <c r="I440" s="9">
        <f t="shared" si="1"/>
        <v>44790.441176470587</v>
      </c>
    </row>
    <row r="441" spans="1:9" ht="12.75" x14ac:dyDescent="0.2">
      <c r="A441" s="3" t="s">
        <v>684</v>
      </c>
      <c r="B441" s="24">
        <v>43088.183831018519</v>
      </c>
      <c r="C441" s="3" t="s">
        <v>55</v>
      </c>
      <c r="D441" s="3" t="s">
        <v>56</v>
      </c>
      <c r="E441" s="3">
        <v>1</v>
      </c>
      <c r="F441" s="9">
        <v>130000</v>
      </c>
      <c r="G441" s="9">
        <f t="shared" si="0"/>
        <v>130000</v>
      </c>
      <c r="H441" s="18">
        <f>SUMIF('Catatan Barang Masuk'!$B$5:$B$123,C441,'Catatan Barang Masuk'!$G$5:$G$123)/SUMIF('Catatan Barang Masuk'!$B$5:$B$123,C441,'Catatan Barang Masuk'!$E$5:$E$123)</f>
        <v>69808.94308943089</v>
      </c>
      <c r="I441" s="9">
        <f t="shared" si="1"/>
        <v>60191.05691056911</v>
      </c>
    </row>
    <row r="442" spans="1:9" ht="12.75" x14ac:dyDescent="0.2">
      <c r="A442" s="3" t="s">
        <v>685</v>
      </c>
      <c r="B442" s="24">
        <v>43088.223923611113</v>
      </c>
      <c r="C442" s="3" t="s">
        <v>67</v>
      </c>
      <c r="D442" s="3" t="s">
        <v>68</v>
      </c>
      <c r="E442" s="3">
        <v>1</v>
      </c>
      <c r="F442" s="9">
        <v>130000</v>
      </c>
      <c r="G442" s="9">
        <f t="shared" si="0"/>
        <v>130000</v>
      </c>
      <c r="H442" s="18">
        <f>SUMIF('Catatan Barang Masuk'!$B$5:$B$123,C442,'Catatan Barang Masuk'!$G$5:$G$123)/SUMIF('Catatan Barang Masuk'!$B$5:$B$123,C442,'Catatan Barang Masuk'!$E$5:$E$123)</f>
        <v>72263.15789473684</v>
      </c>
      <c r="I442" s="9">
        <f t="shared" si="1"/>
        <v>57736.84210526316</v>
      </c>
    </row>
    <row r="443" spans="1:9" ht="12.75" x14ac:dyDescent="0.2">
      <c r="A443" s="3" t="s">
        <v>686</v>
      </c>
      <c r="B443" s="24">
        <v>43088.22859953704</v>
      </c>
      <c r="C443" s="3" t="s">
        <v>51</v>
      </c>
      <c r="D443" s="3" t="s">
        <v>52</v>
      </c>
      <c r="E443" s="3">
        <v>1</v>
      </c>
      <c r="F443" s="9">
        <v>130000</v>
      </c>
      <c r="G443" s="9">
        <f t="shared" si="0"/>
        <v>130000</v>
      </c>
      <c r="H443" s="18">
        <f>SUMIF('Catatan Barang Masuk'!$B$5:$B$123,C443,'Catatan Barang Masuk'!$G$5:$G$123)/SUMIF('Catatan Barang Masuk'!$B$5:$B$123,C443,'Catatan Barang Masuk'!$E$5:$E$123)</f>
        <v>73600.896860986541</v>
      </c>
      <c r="I443" s="9">
        <f t="shared" si="1"/>
        <v>56399.103139013459</v>
      </c>
    </row>
    <row r="444" spans="1:9" ht="12.75" x14ac:dyDescent="0.2">
      <c r="A444" s="3" t="s">
        <v>687</v>
      </c>
      <c r="B444" s="24">
        <v>43088.272673611114</v>
      </c>
      <c r="C444" s="3" t="s">
        <v>25</v>
      </c>
      <c r="D444" s="3" t="s">
        <v>26</v>
      </c>
      <c r="E444" s="3">
        <v>1</v>
      </c>
      <c r="F444" s="9">
        <v>110000</v>
      </c>
      <c r="G444" s="9">
        <f t="shared" si="0"/>
        <v>110000</v>
      </c>
      <c r="H444" s="18">
        <f>SUMIF('Catatan Barang Masuk'!$B$5:$B$123,C444,'Catatan Barang Masuk'!$G$5:$G$123)/SUMIF('Catatan Barang Masuk'!$B$5:$B$123,C444,'Catatan Barang Masuk'!$E$5:$E$123)</f>
        <v>72961.139896373061</v>
      </c>
      <c r="I444" s="9">
        <f t="shared" si="1"/>
        <v>37038.860103626939</v>
      </c>
    </row>
    <row r="445" spans="1:9" ht="12.75" x14ac:dyDescent="0.2">
      <c r="A445" s="3" t="s">
        <v>367</v>
      </c>
      <c r="B445" s="24" t="s">
        <v>367</v>
      </c>
      <c r="C445" s="3" t="s">
        <v>25</v>
      </c>
      <c r="D445" s="3" t="s">
        <v>26</v>
      </c>
      <c r="E445" s="3">
        <v>1</v>
      </c>
      <c r="F445" s="9">
        <v>130000</v>
      </c>
      <c r="G445" s="9">
        <f t="shared" si="0"/>
        <v>130000</v>
      </c>
      <c r="H445" s="18">
        <f>SUMIF('Catatan Barang Masuk'!$B$5:$B$123,C445,'Catatan Barang Masuk'!$G$5:$G$123)/SUMIF('Catatan Barang Masuk'!$B$5:$B$123,C445,'Catatan Barang Masuk'!$E$5:$E$123)</f>
        <v>72961.139896373061</v>
      </c>
      <c r="I445" s="9">
        <f t="shared" si="1"/>
        <v>57038.860103626939</v>
      </c>
    </row>
    <row r="446" spans="1:9" ht="12.75" x14ac:dyDescent="0.2">
      <c r="A446" s="3" t="s">
        <v>688</v>
      </c>
      <c r="B446" s="24">
        <v>43088.362592592595</v>
      </c>
      <c r="C446" s="3" t="s">
        <v>49</v>
      </c>
      <c r="D446" s="3" t="s">
        <v>50</v>
      </c>
      <c r="E446" s="3">
        <v>1</v>
      </c>
      <c r="F446" s="9">
        <v>110000</v>
      </c>
      <c r="G446" s="9">
        <f t="shared" si="0"/>
        <v>110000</v>
      </c>
      <c r="H446" s="18">
        <f>SUMIF('Catatan Barang Masuk'!$B$5:$B$123,C446,'Catatan Barang Masuk'!$G$5:$G$123)/SUMIF('Catatan Barang Masuk'!$B$5:$B$123,C446,'Catatan Barang Masuk'!$E$5:$E$123)</f>
        <v>67500</v>
      </c>
      <c r="I446" s="9">
        <f t="shared" si="1"/>
        <v>42500</v>
      </c>
    </row>
    <row r="447" spans="1:9" ht="12.75" x14ac:dyDescent="0.2">
      <c r="A447" s="3" t="s">
        <v>367</v>
      </c>
      <c r="B447" s="24" t="s">
        <v>367</v>
      </c>
      <c r="C447" s="3" t="s">
        <v>39</v>
      </c>
      <c r="D447" s="3" t="s">
        <v>40</v>
      </c>
      <c r="E447" s="3">
        <v>1</v>
      </c>
      <c r="F447" s="9">
        <v>110000</v>
      </c>
      <c r="G447" s="9">
        <f t="shared" si="0"/>
        <v>110000</v>
      </c>
      <c r="H447" s="18">
        <f>SUMIF('Catatan Barang Masuk'!$B$5:$B$123,C447,'Catatan Barang Masuk'!$G$5:$G$123)/SUMIF('Catatan Barang Masuk'!$B$5:$B$123,C447,'Catatan Barang Masuk'!$E$5:$E$123)</f>
        <v>67300</v>
      </c>
      <c r="I447" s="9">
        <f t="shared" si="1"/>
        <v>42700</v>
      </c>
    </row>
    <row r="448" spans="1:9" ht="12.75" x14ac:dyDescent="0.2">
      <c r="A448" s="3" t="s">
        <v>689</v>
      </c>
      <c r="B448" s="24">
        <v>43088.484479166669</v>
      </c>
      <c r="C448" s="3" t="s">
        <v>37</v>
      </c>
      <c r="D448" s="3" t="s">
        <v>38</v>
      </c>
      <c r="E448" s="3">
        <v>1</v>
      </c>
      <c r="F448" s="9">
        <v>120000</v>
      </c>
      <c r="G448" s="9">
        <f t="shared" si="0"/>
        <v>120000</v>
      </c>
      <c r="H448" s="18">
        <f>SUMIF('Catatan Barang Masuk'!$B$5:$B$123,C448,'Catatan Barang Masuk'!$G$5:$G$123)/SUMIF('Catatan Barang Masuk'!$B$5:$B$123,C448,'Catatan Barang Masuk'!$E$5:$E$123)</f>
        <v>71835.570469798651</v>
      </c>
      <c r="I448" s="9">
        <f t="shared" si="1"/>
        <v>48164.429530201349</v>
      </c>
    </row>
    <row r="449" spans="1:9" ht="12.75" x14ac:dyDescent="0.2">
      <c r="A449" s="3" t="s">
        <v>690</v>
      </c>
      <c r="B449" s="24">
        <v>43088.493668981479</v>
      </c>
      <c r="C449" s="3" t="s">
        <v>37</v>
      </c>
      <c r="D449" s="3" t="s">
        <v>38</v>
      </c>
      <c r="E449" s="3">
        <v>1</v>
      </c>
      <c r="F449" s="9">
        <v>120000</v>
      </c>
      <c r="G449" s="9">
        <f t="shared" si="0"/>
        <v>120000</v>
      </c>
      <c r="H449" s="18">
        <f>SUMIF('Catatan Barang Masuk'!$B$5:$B$123,C449,'Catatan Barang Masuk'!$G$5:$G$123)/SUMIF('Catatan Barang Masuk'!$B$5:$B$123,C449,'Catatan Barang Masuk'!$E$5:$E$123)</f>
        <v>71835.570469798651</v>
      </c>
      <c r="I449" s="9">
        <f t="shared" si="1"/>
        <v>48164.429530201349</v>
      </c>
    </row>
    <row r="450" spans="1:9" ht="12.75" x14ac:dyDescent="0.2">
      <c r="A450" s="3" t="s">
        <v>691</v>
      </c>
      <c r="B450" s="24">
        <v>43088.494803240741</v>
      </c>
      <c r="C450" s="3" t="s">
        <v>23</v>
      </c>
      <c r="D450" s="3" t="s">
        <v>24</v>
      </c>
      <c r="E450" s="3">
        <v>1</v>
      </c>
      <c r="F450" s="9">
        <v>120000</v>
      </c>
      <c r="G450" s="9">
        <f t="shared" si="0"/>
        <v>120000</v>
      </c>
      <c r="H450" s="18">
        <f>SUMIF('Catatan Barang Masuk'!$B$5:$B$123,C450,'Catatan Barang Masuk'!$G$5:$G$123)/SUMIF('Catatan Barang Masuk'!$B$5:$B$123,C450,'Catatan Barang Masuk'!$E$5:$E$123)</f>
        <v>71624.338624338619</v>
      </c>
      <c r="I450" s="9">
        <f t="shared" si="1"/>
        <v>48375.661375661381</v>
      </c>
    </row>
    <row r="451" spans="1:9" ht="12.75" x14ac:dyDescent="0.2">
      <c r="A451" s="3" t="s">
        <v>367</v>
      </c>
      <c r="B451" s="24" t="s">
        <v>367</v>
      </c>
      <c r="C451" s="3" t="s">
        <v>29</v>
      </c>
      <c r="D451" s="3" t="s">
        <v>30</v>
      </c>
      <c r="E451" s="3">
        <v>1</v>
      </c>
      <c r="F451" s="9">
        <v>125000</v>
      </c>
      <c r="G451" s="9">
        <f t="shared" si="0"/>
        <v>125000</v>
      </c>
      <c r="H451" s="18">
        <f>SUMIF('Catatan Barang Masuk'!$B$5:$B$123,C451,'Catatan Barang Masuk'!$G$5:$G$123)/SUMIF('Catatan Barang Masuk'!$B$5:$B$123,C451,'Catatan Barang Masuk'!$E$5:$E$123)</f>
        <v>67978.798586572433</v>
      </c>
      <c r="I451" s="9">
        <f t="shared" si="1"/>
        <v>57021.201413427567</v>
      </c>
    </row>
    <row r="452" spans="1:9" ht="12.75" x14ac:dyDescent="0.2">
      <c r="A452" s="3" t="s">
        <v>692</v>
      </c>
      <c r="B452" s="24">
        <v>43088.609016203707</v>
      </c>
      <c r="C452" s="3" t="s">
        <v>47</v>
      </c>
      <c r="D452" s="3" t="s">
        <v>48</v>
      </c>
      <c r="E452" s="3">
        <v>1</v>
      </c>
      <c r="F452" s="9">
        <v>120000</v>
      </c>
      <c r="G452" s="9">
        <f t="shared" si="0"/>
        <v>120000</v>
      </c>
      <c r="H452" s="18">
        <f>SUMIF('Catatan Barang Masuk'!$B$5:$B$123,C452,'Catatan Barang Masuk'!$G$5:$G$123)/SUMIF('Catatan Barang Masuk'!$B$5:$B$123,C452,'Catatan Barang Masuk'!$E$5:$E$123)</f>
        <v>63650.602409638552</v>
      </c>
      <c r="I452" s="9">
        <f t="shared" si="1"/>
        <v>56349.397590361448</v>
      </c>
    </row>
    <row r="453" spans="1:9" ht="12.75" x14ac:dyDescent="0.2">
      <c r="A453" s="3" t="s">
        <v>693</v>
      </c>
      <c r="B453" s="24">
        <v>43088.641944444447</v>
      </c>
      <c r="C453" s="3" t="s">
        <v>45</v>
      </c>
      <c r="D453" s="3" t="s">
        <v>46</v>
      </c>
      <c r="E453" s="3">
        <v>1</v>
      </c>
      <c r="F453" s="9">
        <v>110000</v>
      </c>
      <c r="G453" s="9">
        <f t="shared" si="0"/>
        <v>110000</v>
      </c>
      <c r="H453" s="18">
        <f>SUMIF('Catatan Barang Masuk'!$B$5:$B$123,C453,'Catatan Barang Masuk'!$G$5:$G$123)/SUMIF('Catatan Barang Masuk'!$B$5:$B$123,C453,'Catatan Barang Masuk'!$E$5:$E$123)</f>
        <v>65364.963503649633</v>
      </c>
      <c r="I453" s="9">
        <f t="shared" si="1"/>
        <v>44635.036496350367</v>
      </c>
    </row>
    <row r="454" spans="1:9" ht="12.75" x14ac:dyDescent="0.2">
      <c r="A454" s="3" t="s">
        <v>694</v>
      </c>
      <c r="B454" s="24">
        <v>43088.663726851853</v>
      </c>
      <c r="C454" s="3" t="s">
        <v>49</v>
      </c>
      <c r="D454" s="3" t="s">
        <v>50</v>
      </c>
      <c r="E454" s="3">
        <v>1</v>
      </c>
      <c r="F454" s="9">
        <v>120000</v>
      </c>
      <c r="G454" s="9">
        <f t="shared" si="0"/>
        <v>120000</v>
      </c>
      <c r="H454" s="18">
        <f>SUMIF('Catatan Barang Masuk'!$B$5:$B$123,C454,'Catatan Barang Masuk'!$G$5:$G$123)/SUMIF('Catatan Barang Masuk'!$B$5:$B$123,C454,'Catatan Barang Masuk'!$E$5:$E$123)</f>
        <v>67500</v>
      </c>
      <c r="I454" s="9">
        <f t="shared" si="1"/>
        <v>52500</v>
      </c>
    </row>
    <row r="455" spans="1:9" ht="12.75" x14ac:dyDescent="0.2">
      <c r="A455" s="3" t="s">
        <v>695</v>
      </c>
      <c r="B455" s="24">
        <v>43088.669374999998</v>
      </c>
      <c r="C455" s="3" t="s">
        <v>31</v>
      </c>
      <c r="D455" s="3" t="s">
        <v>32</v>
      </c>
      <c r="E455" s="3">
        <v>1</v>
      </c>
      <c r="F455" s="9">
        <v>120000</v>
      </c>
      <c r="G455" s="9">
        <f t="shared" si="0"/>
        <v>120000</v>
      </c>
      <c r="H455" s="18">
        <f>SUMIF('Catatan Barang Masuk'!$B$5:$B$123,C455,'Catatan Barang Masuk'!$G$5:$G$123)/SUMIF('Catatan Barang Masuk'!$B$5:$B$123,C455,'Catatan Barang Masuk'!$E$5:$E$123)</f>
        <v>74010.101010101003</v>
      </c>
      <c r="I455" s="9">
        <f t="shared" si="1"/>
        <v>45989.898989898997</v>
      </c>
    </row>
    <row r="456" spans="1:9" ht="12.75" x14ac:dyDescent="0.2">
      <c r="A456" s="3" t="s">
        <v>367</v>
      </c>
      <c r="B456" s="24" t="s">
        <v>367</v>
      </c>
      <c r="C456" s="3" t="s">
        <v>55</v>
      </c>
      <c r="D456" s="3" t="s">
        <v>56</v>
      </c>
      <c r="E456" s="3">
        <v>1</v>
      </c>
      <c r="F456" s="9">
        <v>130000</v>
      </c>
      <c r="G456" s="9">
        <f t="shared" si="0"/>
        <v>130000</v>
      </c>
      <c r="H456" s="18">
        <f>SUMIF('Catatan Barang Masuk'!$B$5:$B$123,C456,'Catatan Barang Masuk'!$G$5:$G$123)/SUMIF('Catatan Barang Masuk'!$B$5:$B$123,C456,'Catatan Barang Masuk'!$E$5:$E$123)</f>
        <v>69808.94308943089</v>
      </c>
      <c r="I456" s="9">
        <f t="shared" si="1"/>
        <v>60191.05691056911</v>
      </c>
    </row>
    <row r="457" spans="1:9" ht="12.75" x14ac:dyDescent="0.2">
      <c r="A457" s="3" t="s">
        <v>696</v>
      </c>
      <c r="B457" s="24">
        <v>43088.772511574076</v>
      </c>
      <c r="C457" s="3" t="s">
        <v>19</v>
      </c>
      <c r="D457" s="3" t="s">
        <v>20</v>
      </c>
      <c r="E457" s="3">
        <v>1</v>
      </c>
      <c r="F457" s="9">
        <v>120000</v>
      </c>
      <c r="G457" s="9">
        <f t="shared" si="0"/>
        <v>120000</v>
      </c>
      <c r="H457" s="18">
        <f>SUMIF('Catatan Barang Masuk'!$B$5:$B$123,C457,'Catatan Barang Masuk'!$G$5:$G$123)/SUMIF('Catatan Barang Masuk'!$B$5:$B$123,C457,'Catatan Barang Masuk'!$E$5:$E$123)</f>
        <v>67365.269461077842</v>
      </c>
      <c r="I457" s="9">
        <f t="shared" si="1"/>
        <v>52634.730538922158</v>
      </c>
    </row>
    <row r="458" spans="1:9" ht="12.75" x14ac:dyDescent="0.2">
      <c r="A458" s="3" t="s">
        <v>697</v>
      </c>
      <c r="B458" s="24">
        <v>43088.834224537037</v>
      </c>
      <c r="C458" s="3" t="s">
        <v>47</v>
      </c>
      <c r="D458" s="3" t="s">
        <v>48</v>
      </c>
      <c r="E458" s="3">
        <v>1</v>
      </c>
      <c r="F458" s="9">
        <v>125000</v>
      </c>
      <c r="G458" s="9">
        <f t="shared" si="0"/>
        <v>125000</v>
      </c>
      <c r="H458" s="18">
        <f>SUMIF('Catatan Barang Masuk'!$B$5:$B$123,C458,'Catatan Barang Masuk'!$G$5:$G$123)/SUMIF('Catatan Barang Masuk'!$B$5:$B$123,C458,'Catatan Barang Masuk'!$E$5:$E$123)</f>
        <v>63650.602409638552</v>
      </c>
      <c r="I458" s="9">
        <f t="shared" si="1"/>
        <v>61349.397590361448</v>
      </c>
    </row>
    <row r="459" spans="1:9" ht="12.75" x14ac:dyDescent="0.2">
      <c r="A459" s="3" t="s">
        <v>698</v>
      </c>
      <c r="B459" s="24">
        <v>43088.971666666665</v>
      </c>
      <c r="C459" s="3" t="s">
        <v>37</v>
      </c>
      <c r="D459" s="3" t="s">
        <v>38</v>
      </c>
      <c r="E459" s="3">
        <v>1</v>
      </c>
      <c r="F459" s="9">
        <v>130000</v>
      </c>
      <c r="G459" s="9">
        <f t="shared" si="0"/>
        <v>130000</v>
      </c>
      <c r="H459" s="18">
        <f>SUMIF('Catatan Barang Masuk'!$B$5:$B$123,C459,'Catatan Barang Masuk'!$G$5:$G$123)/SUMIF('Catatan Barang Masuk'!$B$5:$B$123,C459,'Catatan Barang Masuk'!$E$5:$E$123)</f>
        <v>71835.570469798651</v>
      </c>
      <c r="I459" s="9">
        <f t="shared" si="1"/>
        <v>58164.429530201349</v>
      </c>
    </row>
    <row r="460" spans="1:9" ht="12.75" x14ac:dyDescent="0.2">
      <c r="A460" s="3" t="s">
        <v>699</v>
      </c>
      <c r="B460" s="24">
        <v>43089.027337962965</v>
      </c>
      <c r="C460" s="3" t="s">
        <v>35</v>
      </c>
      <c r="D460" s="3" t="s">
        <v>36</v>
      </c>
      <c r="E460" s="3">
        <v>1</v>
      </c>
      <c r="F460" s="9">
        <v>115000</v>
      </c>
      <c r="G460" s="9">
        <f t="shared" si="0"/>
        <v>115000</v>
      </c>
      <c r="H460" s="18">
        <f>SUMIF('Catatan Barang Masuk'!$B$5:$B$123,C460,'Catatan Barang Masuk'!$G$5:$G$123)/SUMIF('Catatan Barang Masuk'!$B$5:$B$123,C460,'Catatan Barang Masuk'!$E$5:$E$123)</f>
        <v>67666.666666666672</v>
      </c>
      <c r="I460" s="9">
        <f t="shared" si="1"/>
        <v>47333.333333333328</v>
      </c>
    </row>
    <row r="461" spans="1:9" ht="12.75" x14ac:dyDescent="0.2">
      <c r="A461" s="3" t="s">
        <v>700</v>
      </c>
      <c r="B461" s="24">
        <v>43089.088541666664</v>
      </c>
      <c r="C461" s="3" t="s">
        <v>67</v>
      </c>
      <c r="D461" s="3" t="s">
        <v>68</v>
      </c>
      <c r="E461" s="3">
        <v>1</v>
      </c>
      <c r="F461" s="9">
        <v>110000</v>
      </c>
      <c r="G461" s="9">
        <f t="shared" si="0"/>
        <v>110000</v>
      </c>
      <c r="H461" s="18">
        <f>SUMIF('Catatan Barang Masuk'!$B$5:$B$123,C461,'Catatan Barang Masuk'!$G$5:$G$123)/SUMIF('Catatan Barang Masuk'!$B$5:$B$123,C461,'Catatan Barang Masuk'!$E$5:$E$123)</f>
        <v>72263.15789473684</v>
      </c>
      <c r="I461" s="9">
        <f t="shared" si="1"/>
        <v>37736.84210526316</v>
      </c>
    </row>
    <row r="462" spans="1:9" ht="12.75" x14ac:dyDescent="0.2">
      <c r="A462" s="3" t="s">
        <v>367</v>
      </c>
      <c r="B462" s="24" t="s">
        <v>367</v>
      </c>
      <c r="C462" s="3" t="s">
        <v>51</v>
      </c>
      <c r="D462" s="3" t="s">
        <v>52</v>
      </c>
      <c r="E462" s="3">
        <v>1</v>
      </c>
      <c r="F462" s="9">
        <v>115000</v>
      </c>
      <c r="G462" s="9">
        <f t="shared" si="0"/>
        <v>115000</v>
      </c>
      <c r="H462" s="18">
        <f>SUMIF('Catatan Barang Masuk'!$B$5:$B$123,C462,'Catatan Barang Masuk'!$G$5:$G$123)/SUMIF('Catatan Barang Masuk'!$B$5:$B$123,C462,'Catatan Barang Masuk'!$E$5:$E$123)</f>
        <v>73600.896860986541</v>
      </c>
      <c r="I462" s="9">
        <f t="shared" si="1"/>
        <v>41399.103139013459</v>
      </c>
    </row>
    <row r="463" spans="1:9" ht="12.75" x14ac:dyDescent="0.2">
      <c r="A463" s="3" t="s">
        <v>701</v>
      </c>
      <c r="B463" s="24">
        <v>43089.167685185188</v>
      </c>
      <c r="C463" s="3" t="s">
        <v>55</v>
      </c>
      <c r="D463" s="3" t="s">
        <v>56</v>
      </c>
      <c r="E463" s="3">
        <v>1</v>
      </c>
      <c r="F463" s="9">
        <v>110000</v>
      </c>
      <c r="G463" s="9">
        <f t="shared" si="0"/>
        <v>110000</v>
      </c>
      <c r="H463" s="18">
        <f>SUMIF('Catatan Barang Masuk'!$B$5:$B$123,C463,'Catatan Barang Masuk'!$G$5:$G$123)/SUMIF('Catatan Barang Masuk'!$B$5:$B$123,C463,'Catatan Barang Masuk'!$E$5:$E$123)</f>
        <v>69808.94308943089</v>
      </c>
      <c r="I463" s="9">
        <f t="shared" si="1"/>
        <v>40191.05691056911</v>
      </c>
    </row>
    <row r="464" spans="1:9" ht="12.75" x14ac:dyDescent="0.2">
      <c r="A464" s="3" t="s">
        <v>702</v>
      </c>
      <c r="B464" s="24">
        <v>43089.223969907405</v>
      </c>
      <c r="C464" s="3" t="s">
        <v>61</v>
      </c>
      <c r="D464" s="3" t="s">
        <v>62</v>
      </c>
      <c r="E464" s="3">
        <v>1</v>
      </c>
      <c r="F464" s="9">
        <v>120000</v>
      </c>
      <c r="G464" s="9">
        <f t="shared" si="0"/>
        <v>120000</v>
      </c>
      <c r="H464" s="18">
        <f>SUMIF('Catatan Barang Masuk'!$B$5:$B$123,C464,'Catatan Barang Masuk'!$G$5:$G$123)/SUMIF('Catatan Barang Masuk'!$B$5:$B$123,C464,'Catatan Barang Masuk'!$E$5:$E$123)</f>
        <v>68454.225352112669</v>
      </c>
      <c r="I464" s="9">
        <f t="shared" si="1"/>
        <v>51545.774647887331</v>
      </c>
    </row>
    <row r="465" spans="1:9" ht="12.75" x14ac:dyDescent="0.2">
      <c r="A465" s="3" t="s">
        <v>367</v>
      </c>
      <c r="B465" s="24" t="s">
        <v>367</v>
      </c>
      <c r="C465" s="3" t="s">
        <v>21</v>
      </c>
      <c r="D465" s="3" t="s">
        <v>22</v>
      </c>
      <c r="E465" s="3">
        <v>1</v>
      </c>
      <c r="F465" s="9">
        <v>120000</v>
      </c>
      <c r="G465" s="9">
        <f t="shared" si="0"/>
        <v>120000</v>
      </c>
      <c r="H465" s="18">
        <f>SUMIF('Catatan Barang Masuk'!$B$5:$B$123,C465,'Catatan Barang Masuk'!$G$5:$G$123)/SUMIF('Catatan Barang Masuk'!$B$5:$B$123,C465,'Catatan Barang Masuk'!$E$5:$E$123)</f>
        <v>65560.747663551403</v>
      </c>
      <c r="I465" s="9">
        <f t="shared" si="1"/>
        <v>54439.252336448597</v>
      </c>
    </row>
    <row r="466" spans="1:9" ht="12.75" x14ac:dyDescent="0.2">
      <c r="A466" s="3" t="s">
        <v>703</v>
      </c>
      <c r="B466" s="24">
        <v>43089.23096064815</v>
      </c>
      <c r="C466" s="3" t="s">
        <v>57</v>
      </c>
      <c r="D466" s="3" t="s">
        <v>58</v>
      </c>
      <c r="E466" s="3">
        <v>1</v>
      </c>
      <c r="F466" s="9">
        <v>115000</v>
      </c>
      <c r="G466" s="9">
        <f t="shared" si="0"/>
        <v>115000</v>
      </c>
      <c r="H466" s="18">
        <f>SUMIF('Catatan Barang Masuk'!$B$5:$B$123,C466,'Catatan Barang Masuk'!$G$5:$G$123)/SUMIF('Catatan Barang Masuk'!$B$5:$B$123,C466,'Catatan Barang Masuk'!$E$5:$E$123)</f>
        <v>75209.558823529413</v>
      </c>
      <c r="I466" s="9">
        <f t="shared" si="1"/>
        <v>39790.441176470587</v>
      </c>
    </row>
    <row r="467" spans="1:9" ht="12.75" x14ac:dyDescent="0.2">
      <c r="A467" s="3" t="s">
        <v>704</v>
      </c>
      <c r="B467" s="24">
        <v>43089.256990740738</v>
      </c>
      <c r="C467" s="3" t="s">
        <v>53</v>
      </c>
      <c r="D467" s="3" t="s">
        <v>54</v>
      </c>
      <c r="E467" s="3">
        <v>1</v>
      </c>
      <c r="F467" s="9">
        <v>115000</v>
      </c>
      <c r="G467" s="9">
        <f t="shared" si="0"/>
        <v>115000</v>
      </c>
      <c r="H467" s="18">
        <f>SUMIF('Catatan Barang Masuk'!$B$5:$B$123,C467,'Catatan Barang Masuk'!$G$5:$G$123)/SUMIF('Catatan Barang Masuk'!$B$5:$B$123,C467,'Catatan Barang Masuk'!$E$5:$E$123)</f>
        <v>62360.169491525427</v>
      </c>
      <c r="I467" s="9">
        <f t="shared" si="1"/>
        <v>52639.830508474573</v>
      </c>
    </row>
    <row r="468" spans="1:9" ht="12.75" x14ac:dyDescent="0.2">
      <c r="A468" s="3" t="s">
        <v>705</v>
      </c>
      <c r="B468" s="24">
        <v>43089.26053240741</v>
      </c>
      <c r="C468" s="3" t="s">
        <v>51</v>
      </c>
      <c r="D468" s="3" t="s">
        <v>52</v>
      </c>
      <c r="E468" s="3">
        <v>1</v>
      </c>
      <c r="F468" s="9">
        <v>130000</v>
      </c>
      <c r="G468" s="9">
        <f t="shared" si="0"/>
        <v>130000</v>
      </c>
      <c r="H468" s="18">
        <f>SUMIF('Catatan Barang Masuk'!$B$5:$B$123,C468,'Catatan Barang Masuk'!$G$5:$G$123)/SUMIF('Catatan Barang Masuk'!$B$5:$B$123,C468,'Catatan Barang Masuk'!$E$5:$E$123)</f>
        <v>73600.896860986541</v>
      </c>
      <c r="I468" s="9">
        <f t="shared" si="1"/>
        <v>56399.103139013459</v>
      </c>
    </row>
    <row r="469" spans="1:9" ht="12.75" x14ac:dyDescent="0.2">
      <c r="A469" s="3" t="s">
        <v>706</v>
      </c>
      <c r="B469" s="24">
        <v>43089.267511574071</v>
      </c>
      <c r="C469" s="3" t="s">
        <v>19</v>
      </c>
      <c r="D469" s="3" t="s">
        <v>20</v>
      </c>
      <c r="E469" s="3">
        <v>1</v>
      </c>
      <c r="F469" s="9">
        <v>115000</v>
      </c>
      <c r="G469" s="9">
        <f t="shared" si="0"/>
        <v>115000</v>
      </c>
      <c r="H469" s="18">
        <f>SUMIF('Catatan Barang Masuk'!$B$5:$B$123,C469,'Catatan Barang Masuk'!$G$5:$G$123)/SUMIF('Catatan Barang Masuk'!$B$5:$B$123,C469,'Catatan Barang Masuk'!$E$5:$E$123)</f>
        <v>67365.269461077842</v>
      </c>
      <c r="I469" s="9">
        <f t="shared" si="1"/>
        <v>47634.730538922158</v>
      </c>
    </row>
    <row r="470" spans="1:9" ht="12.75" x14ac:dyDescent="0.2">
      <c r="A470" s="3" t="s">
        <v>707</v>
      </c>
      <c r="B470" s="24">
        <v>43089.281400462962</v>
      </c>
      <c r="C470" s="3" t="s">
        <v>23</v>
      </c>
      <c r="D470" s="3" t="s">
        <v>24</v>
      </c>
      <c r="E470" s="3">
        <v>2</v>
      </c>
      <c r="F470" s="9">
        <v>110000</v>
      </c>
      <c r="G470" s="9">
        <f t="shared" si="0"/>
        <v>220000</v>
      </c>
      <c r="H470" s="18">
        <f>SUMIF('Catatan Barang Masuk'!$B$5:$B$123,C470,'Catatan Barang Masuk'!$G$5:$G$123)/SUMIF('Catatan Barang Masuk'!$B$5:$B$123,C470,'Catatan Barang Masuk'!$E$5:$E$123)</f>
        <v>71624.338624338619</v>
      </c>
      <c r="I470" s="9">
        <f t="shared" si="1"/>
        <v>76751.322751322761</v>
      </c>
    </row>
    <row r="471" spans="1:9" ht="12.75" x14ac:dyDescent="0.2">
      <c r="A471" s="3" t="s">
        <v>708</v>
      </c>
      <c r="B471" s="24">
        <v>43089.354803240742</v>
      </c>
      <c r="C471" s="3" t="s">
        <v>29</v>
      </c>
      <c r="D471" s="3" t="s">
        <v>30</v>
      </c>
      <c r="E471" s="3">
        <v>1</v>
      </c>
      <c r="F471" s="9">
        <v>130000</v>
      </c>
      <c r="G471" s="9">
        <f t="shared" si="0"/>
        <v>130000</v>
      </c>
      <c r="H471" s="18">
        <f>SUMIF('Catatan Barang Masuk'!$B$5:$B$123,C471,'Catatan Barang Masuk'!$G$5:$G$123)/SUMIF('Catatan Barang Masuk'!$B$5:$B$123,C471,'Catatan Barang Masuk'!$E$5:$E$123)</f>
        <v>67978.798586572433</v>
      </c>
      <c r="I471" s="9">
        <f t="shared" si="1"/>
        <v>62021.201413427567</v>
      </c>
    </row>
    <row r="472" spans="1:9" ht="12.75" x14ac:dyDescent="0.2">
      <c r="A472" s="3" t="s">
        <v>709</v>
      </c>
      <c r="B472" s="24">
        <v>43089.361840277779</v>
      </c>
      <c r="C472" s="3" t="s">
        <v>31</v>
      </c>
      <c r="D472" s="3" t="s">
        <v>32</v>
      </c>
      <c r="E472" s="3">
        <v>1</v>
      </c>
      <c r="F472" s="9">
        <v>125000</v>
      </c>
      <c r="G472" s="9">
        <f t="shared" si="0"/>
        <v>125000</v>
      </c>
      <c r="H472" s="18">
        <f>SUMIF('Catatan Barang Masuk'!$B$5:$B$123,C472,'Catatan Barang Masuk'!$G$5:$G$123)/SUMIF('Catatan Barang Masuk'!$B$5:$B$123,C472,'Catatan Barang Masuk'!$E$5:$E$123)</f>
        <v>74010.101010101003</v>
      </c>
      <c r="I472" s="9">
        <f t="shared" si="1"/>
        <v>50989.898989898997</v>
      </c>
    </row>
    <row r="473" spans="1:9" ht="12.75" x14ac:dyDescent="0.2">
      <c r="A473" s="3" t="s">
        <v>710</v>
      </c>
      <c r="B473" s="24">
        <v>43089.38045138889</v>
      </c>
      <c r="C473" s="3" t="s">
        <v>25</v>
      </c>
      <c r="D473" s="3" t="s">
        <v>26</v>
      </c>
      <c r="E473" s="3">
        <v>1</v>
      </c>
      <c r="F473" s="9">
        <v>115000</v>
      </c>
      <c r="G473" s="9">
        <f t="shared" si="0"/>
        <v>115000</v>
      </c>
      <c r="H473" s="18">
        <f>SUMIF('Catatan Barang Masuk'!$B$5:$B$123,C473,'Catatan Barang Masuk'!$G$5:$G$123)/SUMIF('Catatan Barang Masuk'!$B$5:$B$123,C473,'Catatan Barang Masuk'!$E$5:$E$123)</f>
        <v>72961.139896373061</v>
      </c>
      <c r="I473" s="9">
        <f t="shared" si="1"/>
        <v>42038.860103626939</v>
      </c>
    </row>
    <row r="474" spans="1:9" ht="12.75" x14ac:dyDescent="0.2">
      <c r="A474" s="3" t="s">
        <v>711</v>
      </c>
      <c r="B474" s="24">
        <v>43089.382777777777</v>
      </c>
      <c r="C474" s="3" t="s">
        <v>19</v>
      </c>
      <c r="D474" s="3" t="s">
        <v>20</v>
      </c>
      <c r="E474" s="3">
        <v>1</v>
      </c>
      <c r="F474" s="9">
        <v>125000</v>
      </c>
      <c r="G474" s="9">
        <f t="shared" si="0"/>
        <v>125000</v>
      </c>
      <c r="H474" s="18">
        <f>SUMIF('Catatan Barang Masuk'!$B$5:$B$123,C474,'Catatan Barang Masuk'!$G$5:$G$123)/SUMIF('Catatan Barang Masuk'!$B$5:$B$123,C474,'Catatan Barang Masuk'!$E$5:$E$123)</f>
        <v>67365.269461077842</v>
      </c>
      <c r="I474" s="9">
        <f t="shared" si="1"/>
        <v>57634.730538922158</v>
      </c>
    </row>
    <row r="475" spans="1:9" ht="12.75" x14ac:dyDescent="0.2">
      <c r="A475" s="3" t="s">
        <v>712</v>
      </c>
      <c r="B475" s="24">
        <v>43089.397951388892</v>
      </c>
      <c r="C475" s="3" t="s">
        <v>45</v>
      </c>
      <c r="D475" s="3" t="s">
        <v>46</v>
      </c>
      <c r="E475" s="3">
        <v>1</v>
      </c>
      <c r="F475" s="9">
        <v>120000</v>
      </c>
      <c r="G475" s="9">
        <f t="shared" si="0"/>
        <v>120000</v>
      </c>
      <c r="H475" s="18">
        <f>SUMIF('Catatan Barang Masuk'!$B$5:$B$123,C475,'Catatan Barang Masuk'!$G$5:$G$123)/SUMIF('Catatan Barang Masuk'!$B$5:$B$123,C475,'Catatan Barang Masuk'!$E$5:$E$123)</f>
        <v>65364.963503649633</v>
      </c>
      <c r="I475" s="9">
        <f t="shared" si="1"/>
        <v>54635.036496350367</v>
      </c>
    </row>
    <row r="476" spans="1:9" ht="12.75" x14ac:dyDescent="0.2">
      <c r="A476" s="3" t="s">
        <v>367</v>
      </c>
      <c r="B476" s="24" t="s">
        <v>367</v>
      </c>
      <c r="C476" s="3" t="s">
        <v>37</v>
      </c>
      <c r="D476" s="3" t="s">
        <v>38</v>
      </c>
      <c r="E476" s="3">
        <v>1</v>
      </c>
      <c r="F476" s="9">
        <v>110000</v>
      </c>
      <c r="G476" s="9">
        <f t="shared" si="0"/>
        <v>110000</v>
      </c>
      <c r="H476" s="18">
        <f>SUMIF('Catatan Barang Masuk'!$B$5:$B$123,C476,'Catatan Barang Masuk'!$G$5:$G$123)/SUMIF('Catatan Barang Masuk'!$B$5:$B$123,C476,'Catatan Barang Masuk'!$E$5:$E$123)</f>
        <v>71835.570469798651</v>
      </c>
      <c r="I476" s="9">
        <f t="shared" si="1"/>
        <v>38164.429530201349</v>
      </c>
    </row>
    <row r="477" spans="1:9" ht="12.75" x14ac:dyDescent="0.2">
      <c r="A477" s="3" t="s">
        <v>713</v>
      </c>
      <c r="B477" s="24">
        <v>43089.472418981481</v>
      </c>
      <c r="C477" s="3" t="s">
        <v>19</v>
      </c>
      <c r="D477" s="3" t="s">
        <v>20</v>
      </c>
      <c r="E477" s="3">
        <v>1</v>
      </c>
      <c r="F477" s="9">
        <v>120000</v>
      </c>
      <c r="G477" s="9">
        <f t="shared" si="0"/>
        <v>120000</v>
      </c>
      <c r="H477" s="18">
        <f>SUMIF('Catatan Barang Masuk'!$B$5:$B$123,C477,'Catatan Barang Masuk'!$G$5:$G$123)/SUMIF('Catatan Barang Masuk'!$B$5:$B$123,C477,'Catatan Barang Masuk'!$E$5:$E$123)</f>
        <v>67365.269461077842</v>
      </c>
      <c r="I477" s="9">
        <f t="shared" si="1"/>
        <v>52634.730538922158</v>
      </c>
    </row>
    <row r="478" spans="1:9" ht="12.75" x14ac:dyDescent="0.2">
      <c r="A478" s="3" t="s">
        <v>714</v>
      </c>
      <c r="B478" s="24">
        <v>43089.524398148147</v>
      </c>
      <c r="C478" s="3" t="s">
        <v>33</v>
      </c>
      <c r="D478" s="3" t="s">
        <v>34</v>
      </c>
      <c r="E478" s="3">
        <v>1</v>
      </c>
      <c r="F478" s="9">
        <v>110000</v>
      </c>
      <c r="G478" s="9">
        <f t="shared" si="0"/>
        <v>110000</v>
      </c>
      <c r="H478" s="18">
        <f>SUMIF('Catatan Barang Masuk'!$B$5:$B$123,C478,'Catatan Barang Masuk'!$G$5:$G$123)/SUMIF('Catatan Barang Masuk'!$B$5:$B$123,C478,'Catatan Barang Masuk'!$E$5:$E$123)</f>
        <v>69046.263345195723</v>
      </c>
      <c r="I478" s="9">
        <f t="shared" si="1"/>
        <v>40953.736654804277</v>
      </c>
    </row>
    <row r="479" spans="1:9" ht="12.75" x14ac:dyDescent="0.2">
      <c r="A479" s="3" t="s">
        <v>367</v>
      </c>
      <c r="B479" s="24" t="s">
        <v>367</v>
      </c>
      <c r="C479" s="3" t="s">
        <v>39</v>
      </c>
      <c r="D479" s="3" t="s">
        <v>40</v>
      </c>
      <c r="E479" s="3">
        <v>1</v>
      </c>
      <c r="F479" s="9">
        <v>115000</v>
      </c>
      <c r="G479" s="9">
        <f t="shared" si="0"/>
        <v>115000</v>
      </c>
      <c r="H479" s="18">
        <f>SUMIF('Catatan Barang Masuk'!$B$5:$B$123,C479,'Catatan Barang Masuk'!$G$5:$G$123)/SUMIF('Catatan Barang Masuk'!$B$5:$B$123,C479,'Catatan Barang Masuk'!$E$5:$E$123)</f>
        <v>67300</v>
      </c>
      <c r="I479" s="9">
        <f t="shared" si="1"/>
        <v>47700</v>
      </c>
    </row>
    <row r="480" spans="1:9" ht="12.75" x14ac:dyDescent="0.2">
      <c r="A480" s="3" t="s">
        <v>715</v>
      </c>
      <c r="B480" s="24">
        <v>43089.529479166667</v>
      </c>
      <c r="C480" s="3" t="s">
        <v>33</v>
      </c>
      <c r="D480" s="3" t="s">
        <v>34</v>
      </c>
      <c r="E480" s="3">
        <v>1</v>
      </c>
      <c r="F480" s="9">
        <v>110000</v>
      </c>
      <c r="G480" s="9">
        <f t="shared" si="0"/>
        <v>110000</v>
      </c>
      <c r="H480" s="18">
        <f>SUMIF('Catatan Barang Masuk'!$B$5:$B$123,C480,'Catatan Barang Masuk'!$G$5:$G$123)/SUMIF('Catatan Barang Masuk'!$B$5:$B$123,C480,'Catatan Barang Masuk'!$E$5:$E$123)</f>
        <v>69046.263345195723</v>
      </c>
      <c r="I480" s="9">
        <f t="shared" si="1"/>
        <v>40953.736654804277</v>
      </c>
    </row>
    <row r="481" spans="1:9" ht="12.75" x14ac:dyDescent="0.2">
      <c r="A481" s="3" t="s">
        <v>716</v>
      </c>
      <c r="B481" s="24">
        <v>43089.54277777778</v>
      </c>
      <c r="C481" s="3" t="s">
        <v>23</v>
      </c>
      <c r="D481" s="3" t="s">
        <v>24</v>
      </c>
      <c r="E481" s="3">
        <v>1</v>
      </c>
      <c r="F481" s="9">
        <v>110000</v>
      </c>
      <c r="G481" s="9">
        <f t="shared" si="0"/>
        <v>110000</v>
      </c>
      <c r="H481" s="18">
        <f>SUMIF('Catatan Barang Masuk'!$B$5:$B$123,C481,'Catatan Barang Masuk'!$G$5:$G$123)/SUMIF('Catatan Barang Masuk'!$B$5:$B$123,C481,'Catatan Barang Masuk'!$E$5:$E$123)</f>
        <v>71624.338624338619</v>
      </c>
      <c r="I481" s="9">
        <f t="shared" si="1"/>
        <v>38375.661375661381</v>
      </c>
    </row>
    <row r="482" spans="1:9" ht="12.75" x14ac:dyDescent="0.2">
      <c r="A482" s="3" t="s">
        <v>367</v>
      </c>
      <c r="B482" s="24" t="s">
        <v>367</v>
      </c>
      <c r="C482" s="3" t="s">
        <v>53</v>
      </c>
      <c r="D482" s="3" t="s">
        <v>54</v>
      </c>
      <c r="E482" s="3">
        <v>1</v>
      </c>
      <c r="F482" s="9">
        <v>125000</v>
      </c>
      <c r="G482" s="9">
        <f t="shared" si="0"/>
        <v>125000</v>
      </c>
      <c r="H482" s="18">
        <f>SUMIF('Catatan Barang Masuk'!$B$5:$B$123,C482,'Catatan Barang Masuk'!$G$5:$G$123)/SUMIF('Catatan Barang Masuk'!$B$5:$B$123,C482,'Catatan Barang Masuk'!$E$5:$E$123)</f>
        <v>62360.169491525427</v>
      </c>
      <c r="I482" s="9">
        <f t="shared" si="1"/>
        <v>62639.830508474573</v>
      </c>
    </row>
    <row r="483" spans="1:9" ht="12.75" x14ac:dyDescent="0.2">
      <c r="A483" s="3" t="s">
        <v>717</v>
      </c>
      <c r="B483" s="24">
        <v>43089.611597222225</v>
      </c>
      <c r="C483" s="3" t="s">
        <v>51</v>
      </c>
      <c r="D483" s="3" t="s">
        <v>52</v>
      </c>
      <c r="E483" s="3">
        <v>1</v>
      </c>
      <c r="F483" s="9">
        <v>130000</v>
      </c>
      <c r="G483" s="9">
        <f t="shared" si="0"/>
        <v>130000</v>
      </c>
      <c r="H483" s="18">
        <f>SUMIF('Catatan Barang Masuk'!$B$5:$B$123,C483,'Catatan Barang Masuk'!$G$5:$G$123)/SUMIF('Catatan Barang Masuk'!$B$5:$B$123,C483,'Catatan Barang Masuk'!$E$5:$E$123)</f>
        <v>73600.896860986541</v>
      </c>
      <c r="I483" s="9">
        <f t="shared" si="1"/>
        <v>56399.103139013459</v>
      </c>
    </row>
    <row r="484" spans="1:9" ht="12.75" x14ac:dyDescent="0.2">
      <c r="A484" s="3" t="s">
        <v>718</v>
      </c>
      <c r="B484" s="24">
        <v>43089.982141203705</v>
      </c>
      <c r="C484" s="3" t="s">
        <v>21</v>
      </c>
      <c r="D484" s="3" t="s">
        <v>22</v>
      </c>
      <c r="E484" s="3">
        <v>1</v>
      </c>
      <c r="F484" s="9">
        <v>120000</v>
      </c>
      <c r="G484" s="9">
        <f t="shared" si="0"/>
        <v>120000</v>
      </c>
      <c r="H484" s="18">
        <f>SUMIF('Catatan Barang Masuk'!$B$5:$B$123,C484,'Catatan Barang Masuk'!$G$5:$G$123)/SUMIF('Catatan Barang Masuk'!$B$5:$B$123,C484,'Catatan Barang Masuk'!$E$5:$E$123)</f>
        <v>65560.747663551403</v>
      </c>
      <c r="I484" s="9">
        <f t="shared" si="1"/>
        <v>54439.252336448597</v>
      </c>
    </row>
    <row r="485" spans="1:9" ht="12.75" x14ac:dyDescent="0.2">
      <c r="A485" s="3" t="s">
        <v>719</v>
      </c>
      <c r="B485" s="24">
        <v>43090.064733796295</v>
      </c>
      <c r="C485" s="3" t="s">
        <v>23</v>
      </c>
      <c r="D485" s="3" t="s">
        <v>24</v>
      </c>
      <c r="E485" s="3">
        <v>1</v>
      </c>
      <c r="F485" s="9">
        <v>130000</v>
      </c>
      <c r="G485" s="9">
        <f t="shared" si="0"/>
        <v>130000</v>
      </c>
      <c r="H485" s="18">
        <f>SUMIF('Catatan Barang Masuk'!$B$5:$B$123,C485,'Catatan Barang Masuk'!$G$5:$G$123)/SUMIF('Catatan Barang Masuk'!$B$5:$B$123,C485,'Catatan Barang Masuk'!$E$5:$E$123)</f>
        <v>71624.338624338619</v>
      </c>
      <c r="I485" s="9">
        <f t="shared" si="1"/>
        <v>58375.661375661381</v>
      </c>
    </row>
    <row r="486" spans="1:9" ht="12.75" x14ac:dyDescent="0.2">
      <c r="A486" s="3" t="s">
        <v>720</v>
      </c>
      <c r="B486" s="24">
        <v>43090.076226851852</v>
      </c>
      <c r="C486" s="3" t="s">
        <v>19</v>
      </c>
      <c r="D486" s="3" t="s">
        <v>20</v>
      </c>
      <c r="E486" s="3">
        <v>1</v>
      </c>
      <c r="F486" s="9">
        <v>110000</v>
      </c>
      <c r="G486" s="9">
        <f t="shared" si="0"/>
        <v>110000</v>
      </c>
      <c r="H486" s="18">
        <f>SUMIF('Catatan Barang Masuk'!$B$5:$B$123,C486,'Catatan Barang Masuk'!$G$5:$G$123)/SUMIF('Catatan Barang Masuk'!$B$5:$B$123,C486,'Catatan Barang Masuk'!$E$5:$E$123)</f>
        <v>67365.269461077842</v>
      </c>
      <c r="I486" s="9">
        <f t="shared" si="1"/>
        <v>42634.730538922158</v>
      </c>
    </row>
    <row r="487" spans="1:9" ht="12.75" x14ac:dyDescent="0.2">
      <c r="A487" s="3" t="s">
        <v>721</v>
      </c>
      <c r="B487" s="24">
        <v>43090.084398148145</v>
      </c>
      <c r="C487" s="3" t="s">
        <v>37</v>
      </c>
      <c r="D487" s="3" t="s">
        <v>38</v>
      </c>
      <c r="E487" s="3">
        <v>1</v>
      </c>
      <c r="F487" s="9">
        <v>125000</v>
      </c>
      <c r="G487" s="9">
        <f t="shared" si="0"/>
        <v>125000</v>
      </c>
      <c r="H487" s="18">
        <f>SUMIF('Catatan Barang Masuk'!$B$5:$B$123,C487,'Catatan Barang Masuk'!$G$5:$G$123)/SUMIF('Catatan Barang Masuk'!$B$5:$B$123,C487,'Catatan Barang Masuk'!$E$5:$E$123)</f>
        <v>71835.570469798651</v>
      </c>
      <c r="I487" s="9">
        <f t="shared" si="1"/>
        <v>53164.429530201349</v>
      </c>
    </row>
    <row r="488" spans="1:9" ht="12.75" x14ac:dyDescent="0.2">
      <c r="A488" s="3" t="s">
        <v>367</v>
      </c>
      <c r="B488" s="24" t="s">
        <v>367</v>
      </c>
      <c r="C488" s="3" t="s">
        <v>53</v>
      </c>
      <c r="D488" s="3" t="s">
        <v>54</v>
      </c>
      <c r="E488" s="3">
        <v>1</v>
      </c>
      <c r="F488" s="9">
        <v>125000</v>
      </c>
      <c r="G488" s="9">
        <f t="shared" si="0"/>
        <v>125000</v>
      </c>
      <c r="H488" s="18">
        <f>SUMIF('Catatan Barang Masuk'!$B$5:$B$123,C488,'Catatan Barang Masuk'!$G$5:$G$123)/SUMIF('Catatan Barang Masuk'!$B$5:$B$123,C488,'Catatan Barang Masuk'!$E$5:$E$123)</f>
        <v>62360.169491525427</v>
      </c>
      <c r="I488" s="9">
        <f t="shared" si="1"/>
        <v>62639.830508474573</v>
      </c>
    </row>
    <row r="489" spans="1:9" ht="12.75" x14ac:dyDescent="0.2">
      <c r="A489" s="3" t="s">
        <v>722</v>
      </c>
      <c r="B489" s="24">
        <v>43090.127129629633</v>
      </c>
      <c r="C489" s="3" t="s">
        <v>55</v>
      </c>
      <c r="D489" s="3" t="s">
        <v>56</v>
      </c>
      <c r="E489" s="3">
        <v>1</v>
      </c>
      <c r="F489" s="9">
        <v>130000</v>
      </c>
      <c r="G489" s="9">
        <f t="shared" si="0"/>
        <v>130000</v>
      </c>
      <c r="H489" s="18">
        <f>SUMIF('Catatan Barang Masuk'!$B$5:$B$123,C489,'Catatan Barang Masuk'!$G$5:$G$123)/SUMIF('Catatan Barang Masuk'!$B$5:$B$123,C489,'Catatan Barang Masuk'!$E$5:$E$123)</f>
        <v>69808.94308943089</v>
      </c>
      <c r="I489" s="9">
        <f t="shared" si="1"/>
        <v>60191.05691056911</v>
      </c>
    </row>
    <row r="490" spans="1:9" ht="12.75" x14ac:dyDescent="0.2">
      <c r="A490" s="3" t="s">
        <v>723</v>
      </c>
      <c r="B490" s="24">
        <v>43090.145185185182</v>
      </c>
      <c r="C490" s="3" t="s">
        <v>25</v>
      </c>
      <c r="D490" s="3" t="s">
        <v>26</v>
      </c>
      <c r="E490" s="3">
        <v>1</v>
      </c>
      <c r="F490" s="9">
        <v>115000</v>
      </c>
      <c r="G490" s="9">
        <f t="shared" si="0"/>
        <v>115000</v>
      </c>
      <c r="H490" s="18">
        <f>SUMIF('Catatan Barang Masuk'!$B$5:$B$123,C490,'Catatan Barang Masuk'!$G$5:$G$123)/SUMIF('Catatan Barang Masuk'!$B$5:$B$123,C490,'Catatan Barang Masuk'!$E$5:$E$123)</f>
        <v>72961.139896373061</v>
      </c>
      <c r="I490" s="9">
        <f t="shared" si="1"/>
        <v>42038.860103626939</v>
      </c>
    </row>
    <row r="491" spans="1:9" ht="12.75" x14ac:dyDescent="0.2">
      <c r="A491" s="3" t="s">
        <v>724</v>
      </c>
      <c r="B491" s="24">
        <v>43090.151226851849</v>
      </c>
      <c r="C491" s="3" t="s">
        <v>51</v>
      </c>
      <c r="D491" s="3" t="s">
        <v>52</v>
      </c>
      <c r="E491" s="3">
        <v>1</v>
      </c>
      <c r="F491" s="9">
        <v>120000</v>
      </c>
      <c r="G491" s="9">
        <f t="shared" si="0"/>
        <v>120000</v>
      </c>
      <c r="H491" s="18">
        <f>SUMIF('Catatan Barang Masuk'!$B$5:$B$123,C491,'Catatan Barang Masuk'!$G$5:$G$123)/SUMIF('Catatan Barang Masuk'!$B$5:$B$123,C491,'Catatan Barang Masuk'!$E$5:$E$123)</f>
        <v>73600.896860986541</v>
      </c>
      <c r="I491" s="9">
        <f t="shared" si="1"/>
        <v>46399.103139013459</v>
      </c>
    </row>
    <row r="492" spans="1:9" ht="12.75" x14ac:dyDescent="0.2">
      <c r="A492" s="3" t="s">
        <v>725</v>
      </c>
      <c r="B492" s="24">
        <v>43090.18105324074</v>
      </c>
      <c r="C492" s="3" t="s">
        <v>51</v>
      </c>
      <c r="D492" s="3" t="s">
        <v>52</v>
      </c>
      <c r="E492" s="3">
        <v>1</v>
      </c>
      <c r="F492" s="9">
        <v>125000</v>
      </c>
      <c r="G492" s="9">
        <f t="shared" si="0"/>
        <v>125000</v>
      </c>
      <c r="H492" s="18">
        <f>SUMIF('Catatan Barang Masuk'!$B$5:$B$123,C492,'Catatan Barang Masuk'!$G$5:$G$123)/SUMIF('Catatan Barang Masuk'!$B$5:$B$123,C492,'Catatan Barang Masuk'!$E$5:$E$123)</f>
        <v>73600.896860986541</v>
      </c>
      <c r="I492" s="9">
        <f t="shared" si="1"/>
        <v>51399.103139013459</v>
      </c>
    </row>
    <row r="493" spans="1:9" ht="12.75" x14ac:dyDescent="0.2">
      <c r="A493" s="3" t="s">
        <v>726</v>
      </c>
      <c r="B493" s="24">
        <v>43090.205671296295</v>
      </c>
      <c r="C493" s="3" t="s">
        <v>23</v>
      </c>
      <c r="D493" s="3" t="s">
        <v>24</v>
      </c>
      <c r="E493" s="3">
        <v>1</v>
      </c>
      <c r="F493" s="9">
        <v>125000</v>
      </c>
      <c r="G493" s="9">
        <f t="shared" si="0"/>
        <v>125000</v>
      </c>
      <c r="H493" s="18">
        <f>SUMIF('Catatan Barang Masuk'!$B$5:$B$123,C493,'Catatan Barang Masuk'!$G$5:$G$123)/SUMIF('Catatan Barang Masuk'!$B$5:$B$123,C493,'Catatan Barang Masuk'!$E$5:$E$123)</f>
        <v>71624.338624338619</v>
      </c>
      <c r="I493" s="9">
        <f t="shared" si="1"/>
        <v>53375.661375661381</v>
      </c>
    </row>
    <row r="494" spans="1:9" ht="12.75" x14ac:dyDescent="0.2">
      <c r="A494" s="3" t="s">
        <v>367</v>
      </c>
      <c r="B494" s="24" t="s">
        <v>367</v>
      </c>
      <c r="C494" s="3" t="s">
        <v>45</v>
      </c>
      <c r="D494" s="3" t="s">
        <v>46</v>
      </c>
      <c r="E494" s="3">
        <v>1</v>
      </c>
      <c r="F494" s="9">
        <v>125000</v>
      </c>
      <c r="G494" s="9">
        <f t="shared" si="0"/>
        <v>125000</v>
      </c>
      <c r="H494" s="18">
        <f>SUMIF('Catatan Barang Masuk'!$B$5:$B$123,C494,'Catatan Barang Masuk'!$G$5:$G$123)/SUMIF('Catatan Barang Masuk'!$B$5:$B$123,C494,'Catatan Barang Masuk'!$E$5:$E$123)</f>
        <v>65364.963503649633</v>
      </c>
      <c r="I494" s="9">
        <f t="shared" si="1"/>
        <v>59635.036496350367</v>
      </c>
    </row>
    <row r="495" spans="1:9" ht="12.75" x14ac:dyDescent="0.2">
      <c r="A495" s="3" t="s">
        <v>727</v>
      </c>
      <c r="B495" s="24">
        <v>43090.222418981481</v>
      </c>
      <c r="C495" s="3" t="s">
        <v>14</v>
      </c>
      <c r="D495" s="3" t="s">
        <v>15</v>
      </c>
      <c r="E495" s="3">
        <v>1</v>
      </c>
      <c r="F495" s="9">
        <v>110000</v>
      </c>
      <c r="G495" s="9">
        <f t="shared" si="0"/>
        <v>110000</v>
      </c>
      <c r="H495" s="18">
        <f>SUMIF('Catatan Barang Masuk'!$B$5:$B$123,C495,'Catatan Barang Masuk'!$G$5:$G$123)/SUMIF('Catatan Barang Masuk'!$B$5:$B$123,C495,'Catatan Barang Masuk'!$E$5:$E$123)</f>
        <v>71854.077253218886</v>
      </c>
      <c r="I495" s="9">
        <f t="shared" si="1"/>
        <v>38145.922746781114</v>
      </c>
    </row>
    <row r="496" spans="1:9" ht="12.75" x14ac:dyDescent="0.2">
      <c r="A496" s="3" t="s">
        <v>728</v>
      </c>
      <c r="B496" s="24">
        <v>43090.224780092591</v>
      </c>
      <c r="C496" s="3" t="s">
        <v>19</v>
      </c>
      <c r="D496" s="3" t="s">
        <v>20</v>
      </c>
      <c r="E496" s="3">
        <v>1</v>
      </c>
      <c r="F496" s="9">
        <v>120000</v>
      </c>
      <c r="G496" s="9">
        <f t="shared" si="0"/>
        <v>120000</v>
      </c>
      <c r="H496" s="18">
        <f>SUMIF('Catatan Barang Masuk'!$B$5:$B$123,C496,'Catatan Barang Masuk'!$G$5:$G$123)/SUMIF('Catatan Barang Masuk'!$B$5:$B$123,C496,'Catatan Barang Masuk'!$E$5:$E$123)</f>
        <v>67365.269461077842</v>
      </c>
      <c r="I496" s="9">
        <f t="shared" si="1"/>
        <v>52634.730538922158</v>
      </c>
    </row>
    <row r="497" spans="1:9" ht="12.75" x14ac:dyDescent="0.2">
      <c r="A497" s="3" t="s">
        <v>729</v>
      </c>
      <c r="B497" s="24">
        <v>43090.242175925923</v>
      </c>
      <c r="C497" s="3" t="s">
        <v>51</v>
      </c>
      <c r="D497" s="3" t="s">
        <v>52</v>
      </c>
      <c r="E497" s="3">
        <v>1</v>
      </c>
      <c r="F497" s="9">
        <v>125000</v>
      </c>
      <c r="G497" s="9">
        <f t="shared" si="0"/>
        <v>125000</v>
      </c>
      <c r="H497" s="18">
        <f>SUMIF('Catatan Barang Masuk'!$B$5:$B$123,C497,'Catatan Barang Masuk'!$G$5:$G$123)/SUMIF('Catatan Barang Masuk'!$B$5:$B$123,C497,'Catatan Barang Masuk'!$E$5:$E$123)</f>
        <v>73600.896860986541</v>
      </c>
      <c r="I497" s="9">
        <f t="shared" si="1"/>
        <v>51399.103139013459</v>
      </c>
    </row>
    <row r="498" spans="1:9" ht="12.75" x14ac:dyDescent="0.2">
      <c r="A498" s="3" t="s">
        <v>730</v>
      </c>
      <c r="B498" s="24">
        <v>43090.294282407405</v>
      </c>
      <c r="C498" s="3" t="s">
        <v>51</v>
      </c>
      <c r="D498" s="3" t="s">
        <v>52</v>
      </c>
      <c r="E498" s="3">
        <v>1</v>
      </c>
      <c r="F498" s="9">
        <v>120000</v>
      </c>
      <c r="G498" s="9">
        <f t="shared" si="0"/>
        <v>120000</v>
      </c>
      <c r="H498" s="18">
        <f>SUMIF('Catatan Barang Masuk'!$B$5:$B$123,C498,'Catatan Barang Masuk'!$G$5:$G$123)/SUMIF('Catatan Barang Masuk'!$B$5:$B$123,C498,'Catatan Barang Masuk'!$E$5:$E$123)</f>
        <v>73600.896860986541</v>
      </c>
      <c r="I498" s="9">
        <f t="shared" si="1"/>
        <v>46399.103139013459</v>
      </c>
    </row>
    <row r="499" spans="1:9" ht="12.75" x14ac:dyDescent="0.2">
      <c r="A499" s="3" t="s">
        <v>731</v>
      </c>
      <c r="B499" s="24">
        <v>43090.301145833335</v>
      </c>
      <c r="C499" s="3" t="s">
        <v>41</v>
      </c>
      <c r="D499" s="3" t="s">
        <v>42</v>
      </c>
      <c r="E499" s="3">
        <v>1</v>
      </c>
      <c r="F499" s="9">
        <v>110000</v>
      </c>
      <c r="G499" s="9">
        <f t="shared" si="0"/>
        <v>110000</v>
      </c>
      <c r="H499" s="18">
        <f>SUMIF('Catatan Barang Masuk'!$B$5:$B$123,C499,'Catatan Barang Masuk'!$G$5:$G$123)/SUMIF('Catatan Barang Masuk'!$B$5:$B$123,C499,'Catatan Barang Masuk'!$E$5:$E$123)</f>
        <v>71880</v>
      </c>
      <c r="I499" s="9">
        <f t="shared" si="1"/>
        <v>38120</v>
      </c>
    </row>
    <row r="500" spans="1:9" ht="12.75" x14ac:dyDescent="0.2">
      <c r="A500" s="3" t="s">
        <v>367</v>
      </c>
      <c r="B500" s="24" t="s">
        <v>367</v>
      </c>
      <c r="C500" s="3" t="s">
        <v>23</v>
      </c>
      <c r="D500" s="3" t="s">
        <v>24</v>
      </c>
      <c r="E500" s="3">
        <v>1</v>
      </c>
      <c r="F500" s="9">
        <v>115000</v>
      </c>
      <c r="G500" s="9">
        <f t="shared" si="0"/>
        <v>115000</v>
      </c>
      <c r="H500" s="18">
        <f>SUMIF('Catatan Barang Masuk'!$B$5:$B$123,C500,'Catatan Barang Masuk'!$G$5:$G$123)/SUMIF('Catatan Barang Masuk'!$B$5:$B$123,C500,'Catatan Barang Masuk'!$E$5:$E$123)</f>
        <v>71624.338624338619</v>
      </c>
      <c r="I500" s="9">
        <f t="shared" si="1"/>
        <v>43375.661375661381</v>
      </c>
    </row>
    <row r="501" spans="1:9" ht="12.75" x14ac:dyDescent="0.2">
      <c r="A501" s="3" t="s">
        <v>732</v>
      </c>
      <c r="B501" s="24">
        <v>43090.395914351851</v>
      </c>
      <c r="C501" s="3" t="s">
        <v>59</v>
      </c>
      <c r="D501" s="3" t="s">
        <v>60</v>
      </c>
      <c r="E501" s="3">
        <v>1</v>
      </c>
      <c r="F501" s="9">
        <v>110000</v>
      </c>
      <c r="G501" s="9">
        <f t="shared" si="0"/>
        <v>110000</v>
      </c>
      <c r="H501" s="18">
        <f>SUMIF('Catatan Barang Masuk'!$B$5:$B$123,C501,'Catatan Barang Masuk'!$G$5:$G$123)/SUMIF('Catatan Barang Masuk'!$B$5:$B$123,C501,'Catatan Barang Masuk'!$E$5:$E$123)</f>
        <v>64728.571428571428</v>
      </c>
      <c r="I501" s="9">
        <f t="shared" si="1"/>
        <v>45271.428571428572</v>
      </c>
    </row>
    <row r="502" spans="1:9" ht="12.75" x14ac:dyDescent="0.2">
      <c r="A502" s="3" t="s">
        <v>367</v>
      </c>
      <c r="B502" s="24" t="s">
        <v>367</v>
      </c>
      <c r="C502" s="3" t="s">
        <v>19</v>
      </c>
      <c r="D502" s="3" t="s">
        <v>20</v>
      </c>
      <c r="E502" s="3">
        <v>1</v>
      </c>
      <c r="F502" s="9">
        <v>120000</v>
      </c>
      <c r="G502" s="9">
        <f t="shared" si="0"/>
        <v>120000</v>
      </c>
      <c r="H502" s="18">
        <f>SUMIF('Catatan Barang Masuk'!$B$5:$B$123,C502,'Catatan Barang Masuk'!$G$5:$G$123)/SUMIF('Catatan Barang Masuk'!$B$5:$B$123,C502,'Catatan Barang Masuk'!$E$5:$E$123)</f>
        <v>67365.269461077842</v>
      </c>
      <c r="I502" s="9">
        <f t="shared" si="1"/>
        <v>52634.730538922158</v>
      </c>
    </row>
    <row r="503" spans="1:9" ht="12.75" x14ac:dyDescent="0.2">
      <c r="A503" s="3" t="s">
        <v>733</v>
      </c>
      <c r="B503" s="24">
        <v>43090.520474537036</v>
      </c>
      <c r="C503" s="3" t="s">
        <v>45</v>
      </c>
      <c r="D503" s="3" t="s">
        <v>46</v>
      </c>
      <c r="E503" s="3">
        <v>1</v>
      </c>
      <c r="F503" s="9">
        <v>110000</v>
      </c>
      <c r="G503" s="9">
        <f t="shared" si="0"/>
        <v>110000</v>
      </c>
      <c r="H503" s="18">
        <f>SUMIF('Catatan Barang Masuk'!$B$5:$B$123,C503,'Catatan Barang Masuk'!$G$5:$G$123)/SUMIF('Catatan Barang Masuk'!$B$5:$B$123,C503,'Catatan Barang Masuk'!$E$5:$E$123)</f>
        <v>65364.963503649633</v>
      </c>
      <c r="I503" s="9">
        <f t="shared" si="1"/>
        <v>44635.036496350367</v>
      </c>
    </row>
    <row r="504" spans="1:9" ht="12.75" x14ac:dyDescent="0.2">
      <c r="A504" s="3" t="s">
        <v>734</v>
      </c>
      <c r="B504" s="24">
        <v>43090.588287037041</v>
      </c>
      <c r="C504" s="3" t="s">
        <v>53</v>
      </c>
      <c r="D504" s="3" t="s">
        <v>54</v>
      </c>
      <c r="E504" s="3">
        <v>1</v>
      </c>
      <c r="F504" s="9">
        <v>130000</v>
      </c>
      <c r="G504" s="9">
        <f t="shared" si="0"/>
        <v>130000</v>
      </c>
      <c r="H504" s="18">
        <f>SUMIF('Catatan Barang Masuk'!$B$5:$B$123,C504,'Catatan Barang Masuk'!$G$5:$G$123)/SUMIF('Catatan Barang Masuk'!$B$5:$B$123,C504,'Catatan Barang Masuk'!$E$5:$E$123)</f>
        <v>62360.169491525427</v>
      </c>
      <c r="I504" s="9">
        <f t="shared" si="1"/>
        <v>67639.830508474581</v>
      </c>
    </row>
    <row r="505" spans="1:9" ht="12.75" x14ac:dyDescent="0.2">
      <c r="A505" s="3" t="s">
        <v>735</v>
      </c>
      <c r="B505" s="24">
        <v>43090.595821759256</v>
      </c>
      <c r="C505" s="3" t="s">
        <v>57</v>
      </c>
      <c r="D505" s="3" t="s">
        <v>58</v>
      </c>
      <c r="E505" s="3">
        <v>1</v>
      </c>
      <c r="F505" s="9">
        <v>125000</v>
      </c>
      <c r="G505" s="9">
        <f t="shared" si="0"/>
        <v>125000</v>
      </c>
      <c r="H505" s="18">
        <f>SUMIF('Catatan Barang Masuk'!$B$5:$B$123,C505,'Catatan Barang Masuk'!$G$5:$G$123)/SUMIF('Catatan Barang Masuk'!$B$5:$B$123,C505,'Catatan Barang Masuk'!$E$5:$E$123)</f>
        <v>75209.558823529413</v>
      </c>
      <c r="I505" s="9">
        <f t="shared" si="1"/>
        <v>49790.441176470587</v>
      </c>
    </row>
    <row r="506" spans="1:9" ht="12.75" x14ac:dyDescent="0.2">
      <c r="A506" s="3" t="s">
        <v>367</v>
      </c>
      <c r="B506" s="24" t="s">
        <v>367</v>
      </c>
      <c r="C506" s="3" t="s">
        <v>39</v>
      </c>
      <c r="D506" s="3" t="s">
        <v>40</v>
      </c>
      <c r="E506" s="3">
        <v>1</v>
      </c>
      <c r="F506" s="9">
        <v>110000</v>
      </c>
      <c r="G506" s="9">
        <f t="shared" si="0"/>
        <v>110000</v>
      </c>
      <c r="H506" s="18">
        <f>SUMIF('Catatan Barang Masuk'!$B$5:$B$123,C506,'Catatan Barang Masuk'!$G$5:$G$123)/SUMIF('Catatan Barang Masuk'!$B$5:$B$123,C506,'Catatan Barang Masuk'!$E$5:$E$123)</f>
        <v>67300</v>
      </c>
      <c r="I506" s="9">
        <f t="shared" si="1"/>
        <v>42700</v>
      </c>
    </row>
    <row r="507" spans="1:9" ht="12.75" x14ac:dyDescent="0.2">
      <c r="A507" s="3" t="s">
        <v>736</v>
      </c>
      <c r="B507" s="24">
        <v>43090.608206018522</v>
      </c>
      <c r="C507" s="3" t="s">
        <v>29</v>
      </c>
      <c r="D507" s="3" t="s">
        <v>30</v>
      </c>
      <c r="E507" s="3">
        <v>1</v>
      </c>
      <c r="F507" s="9">
        <v>130000</v>
      </c>
      <c r="G507" s="9">
        <f t="shared" si="0"/>
        <v>130000</v>
      </c>
      <c r="H507" s="18">
        <f>SUMIF('Catatan Barang Masuk'!$B$5:$B$123,C507,'Catatan Barang Masuk'!$G$5:$G$123)/SUMIF('Catatan Barang Masuk'!$B$5:$B$123,C507,'Catatan Barang Masuk'!$E$5:$E$123)</f>
        <v>67978.798586572433</v>
      </c>
      <c r="I507" s="9">
        <f t="shared" si="1"/>
        <v>62021.201413427567</v>
      </c>
    </row>
    <row r="508" spans="1:9" ht="12.75" x14ac:dyDescent="0.2">
      <c r="A508" s="3" t="s">
        <v>737</v>
      </c>
      <c r="B508" s="24">
        <v>43090.629444444443</v>
      </c>
      <c r="C508" s="3" t="s">
        <v>14</v>
      </c>
      <c r="D508" s="3" t="s">
        <v>15</v>
      </c>
      <c r="E508" s="3">
        <v>1</v>
      </c>
      <c r="F508" s="9">
        <v>125000</v>
      </c>
      <c r="G508" s="9">
        <f t="shared" si="0"/>
        <v>125000</v>
      </c>
      <c r="H508" s="18">
        <f>SUMIF('Catatan Barang Masuk'!$B$5:$B$123,C508,'Catatan Barang Masuk'!$G$5:$G$123)/SUMIF('Catatan Barang Masuk'!$B$5:$B$123,C508,'Catatan Barang Masuk'!$E$5:$E$123)</f>
        <v>71854.077253218886</v>
      </c>
      <c r="I508" s="9">
        <f t="shared" si="1"/>
        <v>53145.922746781114</v>
      </c>
    </row>
    <row r="509" spans="1:9" ht="12.75" x14ac:dyDescent="0.2">
      <c r="A509" s="3" t="s">
        <v>367</v>
      </c>
      <c r="B509" s="24" t="s">
        <v>367</v>
      </c>
      <c r="C509" s="3" t="s">
        <v>57</v>
      </c>
      <c r="D509" s="3" t="s">
        <v>58</v>
      </c>
      <c r="E509" s="3">
        <v>1</v>
      </c>
      <c r="F509" s="9">
        <v>120000</v>
      </c>
      <c r="G509" s="9">
        <f t="shared" si="0"/>
        <v>120000</v>
      </c>
      <c r="H509" s="18">
        <f>SUMIF('Catatan Barang Masuk'!$B$5:$B$123,C509,'Catatan Barang Masuk'!$G$5:$G$123)/SUMIF('Catatan Barang Masuk'!$B$5:$B$123,C509,'Catatan Barang Masuk'!$E$5:$E$123)</f>
        <v>75209.558823529413</v>
      </c>
      <c r="I509" s="9">
        <f t="shared" si="1"/>
        <v>44790.441176470587</v>
      </c>
    </row>
    <row r="510" spans="1:9" ht="12.75" x14ac:dyDescent="0.2">
      <c r="A510" s="3" t="s">
        <v>738</v>
      </c>
      <c r="B510" s="24">
        <v>43090.974363425928</v>
      </c>
      <c r="C510" s="3" t="s">
        <v>25</v>
      </c>
      <c r="D510" s="3" t="s">
        <v>26</v>
      </c>
      <c r="E510" s="3">
        <v>1</v>
      </c>
      <c r="F510" s="9">
        <v>125000</v>
      </c>
      <c r="G510" s="9">
        <f t="shared" si="0"/>
        <v>125000</v>
      </c>
      <c r="H510" s="18">
        <f>SUMIF('Catatan Barang Masuk'!$B$5:$B$123,C510,'Catatan Barang Masuk'!$G$5:$G$123)/SUMIF('Catatan Barang Masuk'!$B$5:$B$123,C510,'Catatan Barang Masuk'!$E$5:$E$123)</f>
        <v>72961.139896373061</v>
      </c>
      <c r="I510" s="9">
        <f t="shared" si="1"/>
        <v>52038.860103626939</v>
      </c>
    </row>
    <row r="511" spans="1:9" ht="12.75" x14ac:dyDescent="0.2">
      <c r="A511" s="3" t="s">
        <v>739</v>
      </c>
      <c r="B511" s="24">
        <v>43091.055092592593</v>
      </c>
      <c r="C511" s="3" t="s">
        <v>53</v>
      </c>
      <c r="D511" s="3" t="s">
        <v>54</v>
      </c>
      <c r="E511" s="3">
        <v>1</v>
      </c>
      <c r="F511" s="9">
        <v>125000</v>
      </c>
      <c r="G511" s="9">
        <f t="shared" si="0"/>
        <v>125000</v>
      </c>
      <c r="H511" s="18">
        <f>SUMIF('Catatan Barang Masuk'!$B$5:$B$123,C511,'Catatan Barang Masuk'!$G$5:$G$123)/SUMIF('Catatan Barang Masuk'!$B$5:$B$123,C511,'Catatan Barang Masuk'!$E$5:$E$123)</f>
        <v>62360.169491525427</v>
      </c>
      <c r="I511" s="9">
        <f t="shared" si="1"/>
        <v>62639.830508474573</v>
      </c>
    </row>
    <row r="512" spans="1:9" ht="12.75" x14ac:dyDescent="0.2">
      <c r="A512" s="3" t="s">
        <v>740</v>
      </c>
      <c r="B512" s="24">
        <v>43091.064826388887</v>
      </c>
      <c r="C512" s="3" t="s">
        <v>69</v>
      </c>
      <c r="D512" s="3" t="s">
        <v>70</v>
      </c>
      <c r="E512" s="3">
        <v>1</v>
      </c>
      <c r="F512" s="9">
        <v>115000</v>
      </c>
      <c r="G512" s="9">
        <f t="shared" si="0"/>
        <v>115000</v>
      </c>
      <c r="H512" s="18">
        <f>SUMIF('Catatan Barang Masuk'!$B$5:$B$123,C512,'Catatan Barang Masuk'!$G$5:$G$123)/SUMIF('Catatan Barang Masuk'!$B$5:$B$123,C512,'Catatan Barang Masuk'!$E$5:$E$123)</f>
        <v>70702.89855072464</v>
      </c>
      <c r="I512" s="9">
        <f t="shared" si="1"/>
        <v>44297.10144927536</v>
      </c>
    </row>
    <row r="513" spans="1:9" ht="12.75" x14ac:dyDescent="0.2">
      <c r="A513" s="3" t="s">
        <v>367</v>
      </c>
      <c r="B513" s="24" t="s">
        <v>367</v>
      </c>
      <c r="C513" s="3" t="s">
        <v>21</v>
      </c>
      <c r="D513" s="3" t="s">
        <v>22</v>
      </c>
      <c r="E513" s="3">
        <v>1</v>
      </c>
      <c r="F513" s="9">
        <v>115000</v>
      </c>
      <c r="G513" s="9">
        <f t="shared" si="0"/>
        <v>115000</v>
      </c>
      <c r="H513" s="18">
        <f>SUMIF('Catatan Barang Masuk'!$B$5:$B$123,C513,'Catatan Barang Masuk'!$G$5:$G$123)/SUMIF('Catatan Barang Masuk'!$B$5:$B$123,C513,'Catatan Barang Masuk'!$E$5:$E$123)</f>
        <v>65560.747663551403</v>
      </c>
      <c r="I513" s="9">
        <f t="shared" si="1"/>
        <v>49439.252336448597</v>
      </c>
    </row>
    <row r="514" spans="1:9" ht="12.75" x14ac:dyDescent="0.2">
      <c r="A514" s="3" t="s">
        <v>741</v>
      </c>
      <c r="B514" s="24">
        <v>43091.161354166667</v>
      </c>
      <c r="C514" s="3" t="s">
        <v>19</v>
      </c>
      <c r="D514" s="3" t="s">
        <v>20</v>
      </c>
      <c r="E514" s="3">
        <v>1</v>
      </c>
      <c r="F514" s="9">
        <v>110000</v>
      </c>
      <c r="G514" s="9">
        <f t="shared" si="0"/>
        <v>110000</v>
      </c>
      <c r="H514" s="18">
        <f>SUMIF('Catatan Barang Masuk'!$B$5:$B$123,C514,'Catatan Barang Masuk'!$G$5:$G$123)/SUMIF('Catatan Barang Masuk'!$B$5:$B$123,C514,'Catatan Barang Masuk'!$E$5:$E$123)</f>
        <v>67365.269461077842</v>
      </c>
      <c r="I514" s="9">
        <f t="shared" si="1"/>
        <v>42634.730538922158</v>
      </c>
    </row>
    <row r="515" spans="1:9" ht="12.75" x14ac:dyDescent="0.2">
      <c r="A515" s="3" t="s">
        <v>742</v>
      </c>
      <c r="B515" s="24">
        <v>43091.167430555557</v>
      </c>
      <c r="C515" s="3" t="s">
        <v>25</v>
      </c>
      <c r="D515" s="3" t="s">
        <v>26</v>
      </c>
      <c r="E515" s="3">
        <v>1</v>
      </c>
      <c r="F515" s="9">
        <v>120000</v>
      </c>
      <c r="G515" s="9">
        <f t="shared" si="0"/>
        <v>120000</v>
      </c>
      <c r="H515" s="18">
        <f>SUMIF('Catatan Barang Masuk'!$B$5:$B$123,C515,'Catatan Barang Masuk'!$G$5:$G$123)/SUMIF('Catatan Barang Masuk'!$B$5:$B$123,C515,'Catatan Barang Masuk'!$E$5:$E$123)</f>
        <v>72961.139896373061</v>
      </c>
      <c r="I515" s="9">
        <f t="shared" si="1"/>
        <v>47038.860103626939</v>
      </c>
    </row>
    <row r="516" spans="1:9" ht="12.75" x14ac:dyDescent="0.2">
      <c r="A516" s="3" t="s">
        <v>743</v>
      </c>
      <c r="B516" s="24">
        <v>43091.200104166666</v>
      </c>
      <c r="C516" s="3" t="s">
        <v>51</v>
      </c>
      <c r="D516" s="3" t="s">
        <v>52</v>
      </c>
      <c r="E516" s="3">
        <v>1</v>
      </c>
      <c r="F516" s="9">
        <v>120000</v>
      </c>
      <c r="G516" s="9">
        <f t="shared" si="0"/>
        <v>120000</v>
      </c>
      <c r="H516" s="18">
        <f>SUMIF('Catatan Barang Masuk'!$B$5:$B$123,C516,'Catatan Barang Masuk'!$G$5:$G$123)/SUMIF('Catatan Barang Masuk'!$B$5:$B$123,C516,'Catatan Barang Masuk'!$E$5:$E$123)</f>
        <v>73600.896860986541</v>
      </c>
      <c r="I516" s="9">
        <f t="shared" si="1"/>
        <v>46399.103139013459</v>
      </c>
    </row>
    <row r="517" spans="1:9" ht="12.75" x14ac:dyDescent="0.2">
      <c r="A517" s="3" t="s">
        <v>744</v>
      </c>
      <c r="B517" s="24">
        <v>43091.257245370369</v>
      </c>
      <c r="C517" s="3" t="s">
        <v>53</v>
      </c>
      <c r="D517" s="3" t="s">
        <v>54</v>
      </c>
      <c r="E517" s="3">
        <v>1</v>
      </c>
      <c r="F517" s="9">
        <v>115000</v>
      </c>
      <c r="G517" s="9">
        <f t="shared" si="0"/>
        <v>115000</v>
      </c>
      <c r="H517" s="18">
        <f>SUMIF('Catatan Barang Masuk'!$B$5:$B$123,C517,'Catatan Barang Masuk'!$G$5:$G$123)/SUMIF('Catatan Barang Masuk'!$B$5:$B$123,C517,'Catatan Barang Masuk'!$E$5:$E$123)</f>
        <v>62360.169491525427</v>
      </c>
      <c r="I517" s="9">
        <f t="shared" si="1"/>
        <v>52639.830508474573</v>
      </c>
    </row>
    <row r="518" spans="1:9" ht="12.75" x14ac:dyDescent="0.2">
      <c r="A518" s="3" t="s">
        <v>745</v>
      </c>
      <c r="B518" s="24">
        <v>43091.343321759261</v>
      </c>
      <c r="C518" s="3" t="s">
        <v>57</v>
      </c>
      <c r="D518" s="3" t="s">
        <v>58</v>
      </c>
      <c r="E518" s="3">
        <v>1</v>
      </c>
      <c r="F518" s="9">
        <v>110000</v>
      </c>
      <c r="G518" s="9">
        <f t="shared" si="0"/>
        <v>110000</v>
      </c>
      <c r="H518" s="18">
        <f>SUMIF('Catatan Barang Masuk'!$B$5:$B$123,C518,'Catatan Barang Masuk'!$G$5:$G$123)/SUMIF('Catatan Barang Masuk'!$B$5:$B$123,C518,'Catatan Barang Masuk'!$E$5:$E$123)</f>
        <v>75209.558823529413</v>
      </c>
      <c r="I518" s="9">
        <f t="shared" si="1"/>
        <v>34790.441176470587</v>
      </c>
    </row>
    <row r="519" spans="1:9" ht="12.75" x14ac:dyDescent="0.2">
      <c r="A519" s="3" t="s">
        <v>367</v>
      </c>
      <c r="B519" s="24" t="s">
        <v>367</v>
      </c>
      <c r="C519" s="3" t="s">
        <v>53</v>
      </c>
      <c r="D519" s="3" t="s">
        <v>54</v>
      </c>
      <c r="E519" s="3">
        <v>1</v>
      </c>
      <c r="F519" s="9">
        <v>120000</v>
      </c>
      <c r="G519" s="9">
        <f t="shared" si="0"/>
        <v>120000</v>
      </c>
      <c r="H519" s="18">
        <f>SUMIF('Catatan Barang Masuk'!$B$5:$B$123,C519,'Catatan Barang Masuk'!$G$5:$G$123)/SUMIF('Catatan Barang Masuk'!$B$5:$B$123,C519,'Catatan Barang Masuk'!$E$5:$E$123)</f>
        <v>62360.169491525427</v>
      </c>
      <c r="I519" s="9">
        <f t="shared" si="1"/>
        <v>57639.830508474573</v>
      </c>
    </row>
    <row r="520" spans="1:9" ht="12.75" x14ac:dyDescent="0.2">
      <c r="A520" s="3" t="s">
        <v>746</v>
      </c>
      <c r="B520" s="24">
        <v>43091.398032407407</v>
      </c>
      <c r="C520" s="3" t="s">
        <v>21</v>
      </c>
      <c r="D520" s="3" t="s">
        <v>22</v>
      </c>
      <c r="E520" s="3">
        <v>1</v>
      </c>
      <c r="F520" s="9">
        <v>120000</v>
      </c>
      <c r="G520" s="9">
        <f t="shared" si="0"/>
        <v>120000</v>
      </c>
      <c r="H520" s="18">
        <f>SUMIF('Catatan Barang Masuk'!$B$5:$B$123,C520,'Catatan Barang Masuk'!$G$5:$G$123)/SUMIF('Catatan Barang Masuk'!$B$5:$B$123,C520,'Catatan Barang Masuk'!$E$5:$E$123)</f>
        <v>65560.747663551403</v>
      </c>
      <c r="I520" s="9">
        <f t="shared" si="1"/>
        <v>54439.252336448597</v>
      </c>
    </row>
    <row r="521" spans="1:9" ht="12.75" x14ac:dyDescent="0.2">
      <c r="A521" s="3" t="s">
        <v>747</v>
      </c>
      <c r="B521" s="24">
        <v>43091.468553240738</v>
      </c>
      <c r="C521" s="3" t="s">
        <v>21</v>
      </c>
      <c r="D521" s="3" t="s">
        <v>22</v>
      </c>
      <c r="E521" s="3">
        <v>1</v>
      </c>
      <c r="F521" s="9">
        <v>110000</v>
      </c>
      <c r="G521" s="9">
        <f t="shared" si="0"/>
        <v>110000</v>
      </c>
      <c r="H521" s="18">
        <f>SUMIF('Catatan Barang Masuk'!$B$5:$B$123,C521,'Catatan Barang Masuk'!$G$5:$G$123)/SUMIF('Catatan Barang Masuk'!$B$5:$B$123,C521,'Catatan Barang Masuk'!$E$5:$E$123)</f>
        <v>65560.747663551403</v>
      </c>
      <c r="I521" s="9">
        <f t="shared" si="1"/>
        <v>44439.252336448597</v>
      </c>
    </row>
    <row r="522" spans="1:9" ht="12.75" x14ac:dyDescent="0.2">
      <c r="A522" s="3" t="s">
        <v>748</v>
      </c>
      <c r="B522" s="24">
        <v>43091.474780092591</v>
      </c>
      <c r="C522" s="3" t="s">
        <v>21</v>
      </c>
      <c r="D522" s="3" t="s">
        <v>22</v>
      </c>
      <c r="E522" s="3">
        <v>1</v>
      </c>
      <c r="F522" s="9">
        <v>130000</v>
      </c>
      <c r="G522" s="9">
        <f t="shared" si="0"/>
        <v>130000</v>
      </c>
      <c r="H522" s="18">
        <f>SUMIF('Catatan Barang Masuk'!$B$5:$B$123,C522,'Catatan Barang Masuk'!$G$5:$G$123)/SUMIF('Catatan Barang Masuk'!$B$5:$B$123,C522,'Catatan Barang Masuk'!$E$5:$E$123)</f>
        <v>65560.747663551403</v>
      </c>
      <c r="I522" s="9">
        <f t="shared" si="1"/>
        <v>64439.252336448597</v>
      </c>
    </row>
    <row r="523" spans="1:9" ht="12.75" x14ac:dyDescent="0.2">
      <c r="A523" s="3" t="s">
        <v>367</v>
      </c>
      <c r="B523" s="24" t="s">
        <v>367</v>
      </c>
      <c r="C523" s="3" t="s">
        <v>57</v>
      </c>
      <c r="D523" s="3" t="s">
        <v>58</v>
      </c>
      <c r="E523" s="3">
        <v>1</v>
      </c>
      <c r="F523" s="9">
        <v>115000</v>
      </c>
      <c r="G523" s="9">
        <f t="shared" si="0"/>
        <v>115000</v>
      </c>
      <c r="H523" s="18">
        <f>SUMIF('Catatan Barang Masuk'!$B$5:$B$123,C523,'Catatan Barang Masuk'!$G$5:$G$123)/SUMIF('Catatan Barang Masuk'!$B$5:$B$123,C523,'Catatan Barang Masuk'!$E$5:$E$123)</f>
        <v>75209.558823529413</v>
      </c>
      <c r="I523" s="9">
        <f t="shared" si="1"/>
        <v>39790.441176470587</v>
      </c>
    </row>
    <row r="524" spans="1:9" ht="12.75" x14ac:dyDescent="0.2">
      <c r="A524" s="3" t="s">
        <v>749</v>
      </c>
      <c r="B524" s="24">
        <v>43091.605995370373</v>
      </c>
      <c r="C524" s="3" t="s">
        <v>25</v>
      </c>
      <c r="D524" s="3" t="s">
        <v>26</v>
      </c>
      <c r="E524" s="3">
        <v>1</v>
      </c>
      <c r="F524" s="9">
        <v>110000</v>
      </c>
      <c r="G524" s="9">
        <f t="shared" si="0"/>
        <v>110000</v>
      </c>
      <c r="H524" s="18">
        <f>SUMIF('Catatan Barang Masuk'!$B$5:$B$123,C524,'Catatan Barang Masuk'!$G$5:$G$123)/SUMIF('Catatan Barang Masuk'!$B$5:$B$123,C524,'Catatan Barang Masuk'!$E$5:$E$123)</f>
        <v>72961.139896373061</v>
      </c>
      <c r="I524" s="9">
        <f t="shared" si="1"/>
        <v>37038.860103626939</v>
      </c>
    </row>
    <row r="525" spans="1:9" ht="12.75" x14ac:dyDescent="0.2">
      <c r="A525" s="3" t="s">
        <v>750</v>
      </c>
      <c r="B525" s="24">
        <v>43091.713229166664</v>
      </c>
      <c r="C525" s="3" t="s">
        <v>19</v>
      </c>
      <c r="D525" s="3" t="s">
        <v>20</v>
      </c>
      <c r="E525" s="3">
        <v>1</v>
      </c>
      <c r="F525" s="9">
        <v>120000</v>
      </c>
      <c r="G525" s="9">
        <f t="shared" si="0"/>
        <v>120000</v>
      </c>
      <c r="H525" s="18">
        <f>SUMIF('Catatan Barang Masuk'!$B$5:$B$123,C525,'Catatan Barang Masuk'!$G$5:$G$123)/SUMIF('Catatan Barang Masuk'!$B$5:$B$123,C525,'Catatan Barang Masuk'!$E$5:$E$123)</f>
        <v>67365.269461077842</v>
      </c>
      <c r="I525" s="9">
        <f t="shared" si="1"/>
        <v>52634.730538922158</v>
      </c>
    </row>
    <row r="526" spans="1:9" ht="12.75" x14ac:dyDescent="0.2">
      <c r="A526" s="3" t="s">
        <v>751</v>
      </c>
      <c r="B526" s="24">
        <v>43091.819490740738</v>
      </c>
      <c r="C526" s="3" t="s">
        <v>37</v>
      </c>
      <c r="D526" s="3" t="s">
        <v>38</v>
      </c>
      <c r="E526" s="3">
        <v>1</v>
      </c>
      <c r="F526" s="9">
        <v>125000</v>
      </c>
      <c r="G526" s="9">
        <f t="shared" si="0"/>
        <v>125000</v>
      </c>
      <c r="H526" s="18">
        <f>SUMIF('Catatan Barang Masuk'!$B$5:$B$123,C526,'Catatan Barang Masuk'!$G$5:$G$123)/SUMIF('Catatan Barang Masuk'!$B$5:$B$123,C526,'Catatan Barang Masuk'!$E$5:$E$123)</f>
        <v>71835.570469798651</v>
      </c>
      <c r="I526" s="9">
        <f t="shared" si="1"/>
        <v>53164.429530201349</v>
      </c>
    </row>
    <row r="527" spans="1:9" ht="12.75" x14ac:dyDescent="0.2">
      <c r="A527" s="3" t="s">
        <v>752</v>
      </c>
      <c r="B527" s="24">
        <v>43091.861030092594</v>
      </c>
      <c r="C527" s="3" t="s">
        <v>63</v>
      </c>
      <c r="D527" s="3" t="s">
        <v>64</v>
      </c>
      <c r="E527" s="3">
        <v>1</v>
      </c>
      <c r="F527" s="9">
        <v>125000</v>
      </c>
      <c r="G527" s="9">
        <f t="shared" si="0"/>
        <v>125000</v>
      </c>
      <c r="H527" s="18">
        <f>SUMIF('Catatan Barang Masuk'!$B$5:$B$123,C527,'Catatan Barang Masuk'!$G$5:$G$123)/SUMIF('Catatan Barang Masuk'!$B$5:$B$123,C527,'Catatan Barang Masuk'!$E$5:$E$123)</f>
        <v>66955.645161290318</v>
      </c>
      <c r="I527" s="9">
        <f t="shared" si="1"/>
        <v>58044.354838709682</v>
      </c>
    </row>
    <row r="528" spans="1:9" ht="12.75" x14ac:dyDescent="0.2">
      <c r="A528" s="3" t="s">
        <v>753</v>
      </c>
      <c r="B528" s="24">
        <v>43092.035104166665</v>
      </c>
      <c r="C528" s="3" t="s">
        <v>14</v>
      </c>
      <c r="D528" s="3" t="s">
        <v>15</v>
      </c>
      <c r="E528" s="3">
        <v>1</v>
      </c>
      <c r="F528" s="9">
        <v>115000</v>
      </c>
      <c r="G528" s="9">
        <f t="shared" si="0"/>
        <v>115000</v>
      </c>
      <c r="H528" s="18">
        <f>SUMIF('Catatan Barang Masuk'!$B$5:$B$123,C528,'Catatan Barang Masuk'!$G$5:$G$123)/SUMIF('Catatan Barang Masuk'!$B$5:$B$123,C528,'Catatan Barang Masuk'!$E$5:$E$123)</f>
        <v>71854.077253218886</v>
      </c>
      <c r="I528" s="9">
        <f t="shared" si="1"/>
        <v>43145.922746781114</v>
      </c>
    </row>
    <row r="529" spans="1:9" ht="12.75" x14ac:dyDescent="0.2">
      <c r="A529" s="3" t="s">
        <v>367</v>
      </c>
      <c r="B529" s="24" t="s">
        <v>367</v>
      </c>
      <c r="C529" s="3" t="s">
        <v>51</v>
      </c>
      <c r="D529" s="3" t="s">
        <v>52</v>
      </c>
      <c r="E529" s="3">
        <v>1</v>
      </c>
      <c r="F529" s="9">
        <v>115000</v>
      </c>
      <c r="G529" s="9">
        <f t="shared" si="0"/>
        <v>115000</v>
      </c>
      <c r="H529" s="18">
        <f>SUMIF('Catatan Barang Masuk'!$B$5:$B$123,C529,'Catatan Barang Masuk'!$G$5:$G$123)/SUMIF('Catatan Barang Masuk'!$B$5:$B$123,C529,'Catatan Barang Masuk'!$E$5:$E$123)</f>
        <v>73600.896860986541</v>
      </c>
      <c r="I529" s="9">
        <f t="shared" si="1"/>
        <v>41399.103139013459</v>
      </c>
    </row>
    <row r="530" spans="1:9" ht="12.75" x14ac:dyDescent="0.2">
      <c r="A530" s="3" t="s">
        <v>754</v>
      </c>
      <c r="B530" s="24">
        <v>43092.125706018516</v>
      </c>
      <c r="C530" s="3" t="s">
        <v>39</v>
      </c>
      <c r="D530" s="3" t="s">
        <v>40</v>
      </c>
      <c r="E530" s="3">
        <v>1</v>
      </c>
      <c r="F530" s="9">
        <v>130000</v>
      </c>
      <c r="G530" s="9">
        <f t="shared" si="0"/>
        <v>130000</v>
      </c>
      <c r="H530" s="18">
        <f>SUMIF('Catatan Barang Masuk'!$B$5:$B$123,C530,'Catatan Barang Masuk'!$G$5:$G$123)/SUMIF('Catatan Barang Masuk'!$B$5:$B$123,C530,'Catatan Barang Masuk'!$E$5:$E$123)</f>
        <v>67300</v>
      </c>
      <c r="I530" s="9">
        <f t="shared" si="1"/>
        <v>62700</v>
      </c>
    </row>
    <row r="531" spans="1:9" ht="12.75" x14ac:dyDescent="0.2">
      <c r="A531" s="3" t="s">
        <v>367</v>
      </c>
      <c r="B531" s="24" t="s">
        <v>367</v>
      </c>
      <c r="C531" s="3" t="s">
        <v>33</v>
      </c>
      <c r="D531" s="3" t="s">
        <v>34</v>
      </c>
      <c r="E531" s="3">
        <v>1</v>
      </c>
      <c r="F531" s="9">
        <v>130000</v>
      </c>
      <c r="G531" s="9">
        <f t="shared" si="0"/>
        <v>130000</v>
      </c>
      <c r="H531" s="18">
        <f>SUMIF('Catatan Barang Masuk'!$B$5:$B$123,C531,'Catatan Barang Masuk'!$G$5:$G$123)/SUMIF('Catatan Barang Masuk'!$B$5:$B$123,C531,'Catatan Barang Masuk'!$E$5:$E$123)</f>
        <v>69046.263345195723</v>
      </c>
      <c r="I531" s="9">
        <f t="shared" si="1"/>
        <v>60953.736654804277</v>
      </c>
    </row>
    <row r="532" spans="1:9" ht="12.75" x14ac:dyDescent="0.2">
      <c r="A532" s="3" t="s">
        <v>755</v>
      </c>
      <c r="B532" s="24">
        <v>43092.158472222225</v>
      </c>
      <c r="C532" s="3" t="s">
        <v>57</v>
      </c>
      <c r="D532" s="3" t="s">
        <v>58</v>
      </c>
      <c r="E532" s="3">
        <v>1</v>
      </c>
      <c r="F532" s="9">
        <v>130000</v>
      </c>
      <c r="G532" s="9">
        <f t="shared" si="0"/>
        <v>130000</v>
      </c>
      <c r="H532" s="18">
        <f>SUMIF('Catatan Barang Masuk'!$B$5:$B$123,C532,'Catatan Barang Masuk'!$G$5:$G$123)/SUMIF('Catatan Barang Masuk'!$B$5:$B$123,C532,'Catatan Barang Masuk'!$E$5:$E$123)</f>
        <v>75209.558823529413</v>
      </c>
      <c r="I532" s="9">
        <f t="shared" si="1"/>
        <v>54790.441176470587</v>
      </c>
    </row>
    <row r="533" spans="1:9" ht="12.75" x14ac:dyDescent="0.2">
      <c r="A533" s="3" t="s">
        <v>756</v>
      </c>
      <c r="B533" s="24">
        <v>43092.240231481483</v>
      </c>
      <c r="C533" s="3" t="s">
        <v>19</v>
      </c>
      <c r="D533" s="3" t="s">
        <v>20</v>
      </c>
      <c r="E533" s="3">
        <v>1</v>
      </c>
      <c r="F533" s="9">
        <v>125000</v>
      </c>
      <c r="G533" s="9">
        <f t="shared" si="0"/>
        <v>125000</v>
      </c>
      <c r="H533" s="18">
        <f>SUMIF('Catatan Barang Masuk'!$B$5:$B$123,C533,'Catatan Barang Masuk'!$G$5:$G$123)/SUMIF('Catatan Barang Masuk'!$B$5:$B$123,C533,'Catatan Barang Masuk'!$E$5:$E$123)</f>
        <v>67365.269461077842</v>
      </c>
      <c r="I533" s="9">
        <f t="shared" si="1"/>
        <v>57634.730538922158</v>
      </c>
    </row>
    <row r="534" spans="1:9" ht="12.75" x14ac:dyDescent="0.2">
      <c r="A534" s="3" t="s">
        <v>757</v>
      </c>
      <c r="B534" s="24">
        <v>43092.447974537034</v>
      </c>
      <c r="C534" s="3" t="s">
        <v>73</v>
      </c>
      <c r="D534" s="3" t="s">
        <v>74</v>
      </c>
      <c r="E534" s="3">
        <v>1</v>
      </c>
      <c r="F534" s="9">
        <v>130000</v>
      </c>
      <c r="G534" s="9">
        <f t="shared" si="0"/>
        <v>130000</v>
      </c>
      <c r="H534" s="18">
        <f>SUMIF('Catatan Barang Masuk'!$B$5:$B$123,C534,'Catatan Barang Masuk'!$G$5:$G$123)/SUMIF('Catatan Barang Masuk'!$B$5:$B$123,C534,'Catatan Barang Masuk'!$E$5:$E$123)</f>
        <v>70071.895424836606</v>
      </c>
      <c r="I534" s="9">
        <f t="shared" si="1"/>
        <v>59928.104575163394</v>
      </c>
    </row>
    <row r="535" spans="1:9" ht="12.75" x14ac:dyDescent="0.2">
      <c r="A535" s="3" t="s">
        <v>758</v>
      </c>
      <c r="B535" s="24">
        <v>43092.487141203703</v>
      </c>
      <c r="C535" s="3" t="s">
        <v>21</v>
      </c>
      <c r="D535" s="3" t="s">
        <v>22</v>
      </c>
      <c r="E535" s="3">
        <v>1</v>
      </c>
      <c r="F535" s="9">
        <v>125000</v>
      </c>
      <c r="G535" s="9">
        <f t="shared" si="0"/>
        <v>125000</v>
      </c>
      <c r="H535" s="18">
        <f>SUMIF('Catatan Barang Masuk'!$B$5:$B$123,C535,'Catatan Barang Masuk'!$G$5:$G$123)/SUMIF('Catatan Barang Masuk'!$B$5:$B$123,C535,'Catatan Barang Masuk'!$E$5:$E$123)</f>
        <v>65560.747663551403</v>
      </c>
      <c r="I535" s="9">
        <f t="shared" si="1"/>
        <v>59439.252336448597</v>
      </c>
    </row>
    <row r="536" spans="1:9" ht="12.75" x14ac:dyDescent="0.2">
      <c r="A536" s="3" t="s">
        <v>367</v>
      </c>
      <c r="B536" s="24" t="s">
        <v>367</v>
      </c>
      <c r="C536" s="3" t="s">
        <v>67</v>
      </c>
      <c r="D536" s="3" t="s">
        <v>68</v>
      </c>
      <c r="E536" s="3">
        <v>1</v>
      </c>
      <c r="F536" s="9">
        <v>130000</v>
      </c>
      <c r="G536" s="9">
        <f t="shared" si="0"/>
        <v>130000</v>
      </c>
      <c r="H536" s="18">
        <f>SUMIF('Catatan Barang Masuk'!$B$5:$B$123,C536,'Catatan Barang Masuk'!$G$5:$G$123)/SUMIF('Catatan Barang Masuk'!$B$5:$B$123,C536,'Catatan Barang Masuk'!$E$5:$E$123)</f>
        <v>72263.15789473684</v>
      </c>
      <c r="I536" s="9">
        <f t="shared" si="1"/>
        <v>57736.84210526316</v>
      </c>
    </row>
    <row r="537" spans="1:9" ht="12.75" x14ac:dyDescent="0.2">
      <c r="A537" s="3" t="s">
        <v>759</v>
      </c>
      <c r="B537" s="24">
        <v>43092.513773148145</v>
      </c>
      <c r="C537" s="3" t="s">
        <v>21</v>
      </c>
      <c r="D537" s="3" t="s">
        <v>22</v>
      </c>
      <c r="E537" s="3">
        <v>1</v>
      </c>
      <c r="F537" s="9">
        <v>130000</v>
      </c>
      <c r="G537" s="9">
        <f t="shared" si="0"/>
        <v>130000</v>
      </c>
      <c r="H537" s="18">
        <f>SUMIF('Catatan Barang Masuk'!$B$5:$B$123,C537,'Catatan Barang Masuk'!$G$5:$G$123)/SUMIF('Catatan Barang Masuk'!$B$5:$B$123,C537,'Catatan Barang Masuk'!$E$5:$E$123)</f>
        <v>65560.747663551403</v>
      </c>
      <c r="I537" s="9">
        <f t="shared" si="1"/>
        <v>64439.252336448597</v>
      </c>
    </row>
    <row r="538" spans="1:9" ht="12.75" x14ac:dyDescent="0.2">
      <c r="A538" s="3" t="s">
        <v>760</v>
      </c>
      <c r="B538" s="24">
        <v>43092.534224537034</v>
      </c>
      <c r="C538" s="3" t="s">
        <v>67</v>
      </c>
      <c r="D538" s="3" t="s">
        <v>68</v>
      </c>
      <c r="E538" s="3">
        <v>1</v>
      </c>
      <c r="F538" s="9">
        <v>125000</v>
      </c>
      <c r="G538" s="9">
        <f t="shared" si="0"/>
        <v>125000</v>
      </c>
      <c r="H538" s="18">
        <f>SUMIF('Catatan Barang Masuk'!$B$5:$B$123,C538,'Catatan Barang Masuk'!$G$5:$G$123)/SUMIF('Catatan Barang Masuk'!$B$5:$B$123,C538,'Catatan Barang Masuk'!$E$5:$E$123)</f>
        <v>72263.15789473684</v>
      </c>
      <c r="I538" s="9">
        <f t="shared" si="1"/>
        <v>52736.84210526316</v>
      </c>
    </row>
    <row r="539" spans="1:9" ht="12.75" x14ac:dyDescent="0.2">
      <c r="A539" s="3" t="s">
        <v>761</v>
      </c>
      <c r="B539" s="24">
        <v>43092.766585648147</v>
      </c>
      <c r="C539" s="3" t="s">
        <v>45</v>
      </c>
      <c r="D539" s="3" t="s">
        <v>46</v>
      </c>
      <c r="E539" s="3">
        <v>1</v>
      </c>
      <c r="F539" s="9">
        <v>115000</v>
      </c>
      <c r="G539" s="9">
        <f t="shared" si="0"/>
        <v>115000</v>
      </c>
      <c r="H539" s="18">
        <f>SUMIF('Catatan Barang Masuk'!$B$5:$B$123,C539,'Catatan Barang Masuk'!$G$5:$G$123)/SUMIF('Catatan Barang Masuk'!$B$5:$B$123,C539,'Catatan Barang Masuk'!$E$5:$E$123)</f>
        <v>65364.963503649633</v>
      </c>
      <c r="I539" s="9">
        <f t="shared" si="1"/>
        <v>49635.036496350367</v>
      </c>
    </row>
    <row r="540" spans="1:9" ht="12.75" x14ac:dyDescent="0.2">
      <c r="A540" s="3" t="s">
        <v>762</v>
      </c>
      <c r="B540" s="24">
        <v>43092.835162037038</v>
      </c>
      <c r="C540" s="3" t="s">
        <v>25</v>
      </c>
      <c r="D540" s="3" t="s">
        <v>26</v>
      </c>
      <c r="E540" s="3">
        <v>1</v>
      </c>
      <c r="F540" s="9">
        <v>120000</v>
      </c>
      <c r="G540" s="9">
        <f t="shared" si="0"/>
        <v>120000</v>
      </c>
      <c r="H540" s="18">
        <f>SUMIF('Catatan Barang Masuk'!$B$5:$B$123,C540,'Catatan Barang Masuk'!$G$5:$G$123)/SUMIF('Catatan Barang Masuk'!$B$5:$B$123,C540,'Catatan Barang Masuk'!$E$5:$E$123)</f>
        <v>72961.139896373061</v>
      </c>
      <c r="I540" s="9">
        <f t="shared" si="1"/>
        <v>47038.860103626939</v>
      </c>
    </row>
    <row r="541" spans="1:9" ht="12.75" x14ac:dyDescent="0.2">
      <c r="A541" s="3" t="s">
        <v>763</v>
      </c>
      <c r="B541" s="24">
        <v>43093.01966435185</v>
      </c>
      <c r="C541" s="3" t="s">
        <v>45</v>
      </c>
      <c r="D541" s="3" t="s">
        <v>46</v>
      </c>
      <c r="E541" s="3">
        <v>1</v>
      </c>
      <c r="F541" s="9">
        <v>125000</v>
      </c>
      <c r="G541" s="9">
        <f t="shared" si="0"/>
        <v>125000</v>
      </c>
      <c r="H541" s="18">
        <f>SUMIF('Catatan Barang Masuk'!$B$5:$B$123,C541,'Catatan Barang Masuk'!$G$5:$G$123)/SUMIF('Catatan Barang Masuk'!$B$5:$B$123,C541,'Catatan Barang Masuk'!$E$5:$E$123)</f>
        <v>65364.963503649633</v>
      </c>
      <c r="I541" s="9">
        <f t="shared" si="1"/>
        <v>59635.036496350367</v>
      </c>
    </row>
    <row r="542" spans="1:9" ht="12.75" x14ac:dyDescent="0.2">
      <c r="A542" s="3" t="s">
        <v>764</v>
      </c>
      <c r="B542" s="24">
        <v>43093.158414351848</v>
      </c>
      <c r="C542" s="3" t="s">
        <v>45</v>
      </c>
      <c r="D542" s="3" t="s">
        <v>46</v>
      </c>
      <c r="E542" s="3">
        <v>1</v>
      </c>
      <c r="F542" s="9">
        <v>110000</v>
      </c>
      <c r="G542" s="9">
        <f t="shared" si="0"/>
        <v>110000</v>
      </c>
      <c r="H542" s="18">
        <f>SUMIF('Catatan Barang Masuk'!$B$5:$B$123,C542,'Catatan Barang Masuk'!$G$5:$G$123)/SUMIF('Catatan Barang Masuk'!$B$5:$B$123,C542,'Catatan Barang Masuk'!$E$5:$E$123)</f>
        <v>65364.963503649633</v>
      </c>
      <c r="I542" s="9">
        <f t="shared" si="1"/>
        <v>44635.036496350367</v>
      </c>
    </row>
    <row r="543" spans="1:9" ht="12.75" x14ac:dyDescent="0.2">
      <c r="A543" s="3" t="s">
        <v>367</v>
      </c>
      <c r="B543" s="24" t="s">
        <v>367</v>
      </c>
      <c r="C543" s="3" t="s">
        <v>23</v>
      </c>
      <c r="D543" s="3" t="s">
        <v>24</v>
      </c>
      <c r="E543" s="3">
        <v>1</v>
      </c>
      <c r="F543" s="9">
        <v>130000</v>
      </c>
      <c r="G543" s="9">
        <f t="shared" si="0"/>
        <v>130000</v>
      </c>
      <c r="H543" s="18">
        <f>SUMIF('Catatan Barang Masuk'!$B$5:$B$123,C543,'Catatan Barang Masuk'!$G$5:$G$123)/SUMIF('Catatan Barang Masuk'!$B$5:$B$123,C543,'Catatan Barang Masuk'!$E$5:$E$123)</f>
        <v>71624.338624338619</v>
      </c>
      <c r="I543" s="9">
        <f t="shared" si="1"/>
        <v>58375.661375661381</v>
      </c>
    </row>
    <row r="544" spans="1:9" ht="12.75" x14ac:dyDescent="0.2">
      <c r="A544" s="3" t="s">
        <v>765</v>
      </c>
      <c r="B544" s="24">
        <v>43093.240798611114</v>
      </c>
      <c r="C544" s="3" t="s">
        <v>51</v>
      </c>
      <c r="D544" s="3" t="s">
        <v>52</v>
      </c>
      <c r="E544" s="3">
        <v>1</v>
      </c>
      <c r="F544" s="9">
        <v>115000</v>
      </c>
      <c r="G544" s="9">
        <f t="shared" si="0"/>
        <v>115000</v>
      </c>
      <c r="H544" s="18">
        <f>SUMIF('Catatan Barang Masuk'!$B$5:$B$123,C544,'Catatan Barang Masuk'!$G$5:$G$123)/SUMIF('Catatan Barang Masuk'!$B$5:$B$123,C544,'Catatan Barang Masuk'!$E$5:$E$123)</f>
        <v>73600.896860986541</v>
      </c>
      <c r="I544" s="9">
        <f t="shared" si="1"/>
        <v>41399.103139013459</v>
      </c>
    </row>
    <row r="545" spans="1:9" ht="12.75" x14ac:dyDescent="0.2">
      <c r="A545" s="3" t="s">
        <v>766</v>
      </c>
      <c r="B545" s="24">
        <v>43093.250706018516</v>
      </c>
      <c r="C545" s="3" t="s">
        <v>51</v>
      </c>
      <c r="D545" s="3" t="s">
        <v>52</v>
      </c>
      <c r="E545" s="3">
        <v>1</v>
      </c>
      <c r="F545" s="9">
        <v>110000</v>
      </c>
      <c r="G545" s="9">
        <f t="shared" si="0"/>
        <v>110000</v>
      </c>
      <c r="H545" s="18">
        <f>SUMIF('Catatan Barang Masuk'!$B$5:$B$123,C545,'Catatan Barang Masuk'!$G$5:$G$123)/SUMIF('Catatan Barang Masuk'!$B$5:$B$123,C545,'Catatan Barang Masuk'!$E$5:$E$123)</f>
        <v>73600.896860986541</v>
      </c>
      <c r="I545" s="9">
        <f t="shared" si="1"/>
        <v>36399.103139013459</v>
      </c>
    </row>
    <row r="546" spans="1:9" ht="12.75" x14ac:dyDescent="0.2">
      <c r="A546" s="3" t="s">
        <v>767</v>
      </c>
      <c r="B546" s="24">
        <v>43093.284988425927</v>
      </c>
      <c r="C546" s="3" t="s">
        <v>23</v>
      </c>
      <c r="D546" s="3" t="s">
        <v>24</v>
      </c>
      <c r="E546" s="3">
        <v>1</v>
      </c>
      <c r="F546" s="9">
        <v>115000</v>
      </c>
      <c r="G546" s="9">
        <f t="shared" si="0"/>
        <v>115000</v>
      </c>
      <c r="H546" s="18">
        <f>SUMIF('Catatan Barang Masuk'!$B$5:$B$123,C546,'Catatan Barang Masuk'!$G$5:$G$123)/SUMIF('Catatan Barang Masuk'!$B$5:$B$123,C546,'Catatan Barang Masuk'!$E$5:$E$123)</f>
        <v>71624.338624338619</v>
      </c>
      <c r="I546" s="9">
        <f t="shared" si="1"/>
        <v>43375.661375661381</v>
      </c>
    </row>
    <row r="547" spans="1:9" ht="12.75" x14ac:dyDescent="0.2">
      <c r="A547" s="3" t="s">
        <v>367</v>
      </c>
      <c r="B547" s="24" t="s">
        <v>367</v>
      </c>
      <c r="C547" s="3" t="s">
        <v>25</v>
      </c>
      <c r="D547" s="3" t="s">
        <v>26</v>
      </c>
      <c r="E547" s="3">
        <v>1</v>
      </c>
      <c r="F547" s="9">
        <v>110000</v>
      </c>
      <c r="G547" s="9">
        <f t="shared" si="0"/>
        <v>110000</v>
      </c>
      <c r="H547" s="18">
        <f>SUMIF('Catatan Barang Masuk'!$B$5:$B$123,C547,'Catatan Barang Masuk'!$G$5:$G$123)/SUMIF('Catatan Barang Masuk'!$B$5:$B$123,C547,'Catatan Barang Masuk'!$E$5:$E$123)</f>
        <v>72961.139896373061</v>
      </c>
      <c r="I547" s="9">
        <f t="shared" si="1"/>
        <v>37038.860103626939</v>
      </c>
    </row>
    <row r="548" spans="1:9" ht="12.75" x14ac:dyDescent="0.2">
      <c r="A548" s="3" t="s">
        <v>768</v>
      </c>
      <c r="B548" s="24">
        <v>43093.397696759261</v>
      </c>
      <c r="C548" s="3" t="s">
        <v>53</v>
      </c>
      <c r="D548" s="3" t="s">
        <v>54</v>
      </c>
      <c r="E548" s="3">
        <v>1</v>
      </c>
      <c r="F548" s="9">
        <v>115000</v>
      </c>
      <c r="G548" s="9">
        <f t="shared" si="0"/>
        <v>115000</v>
      </c>
      <c r="H548" s="18">
        <f>SUMIF('Catatan Barang Masuk'!$B$5:$B$123,C548,'Catatan Barang Masuk'!$G$5:$G$123)/SUMIF('Catatan Barang Masuk'!$B$5:$B$123,C548,'Catatan Barang Masuk'!$E$5:$E$123)</f>
        <v>62360.169491525427</v>
      </c>
      <c r="I548" s="9">
        <f t="shared" si="1"/>
        <v>52639.830508474573</v>
      </c>
    </row>
    <row r="549" spans="1:9" ht="12.75" x14ac:dyDescent="0.2">
      <c r="A549" s="3" t="s">
        <v>769</v>
      </c>
      <c r="B549" s="24">
        <v>43093.525682870371</v>
      </c>
      <c r="C549" s="3" t="s">
        <v>21</v>
      </c>
      <c r="D549" s="3" t="s">
        <v>22</v>
      </c>
      <c r="E549" s="3">
        <v>1</v>
      </c>
      <c r="F549" s="9">
        <v>130000</v>
      </c>
      <c r="G549" s="9">
        <f t="shared" si="0"/>
        <v>130000</v>
      </c>
      <c r="H549" s="18">
        <f>SUMIF('Catatan Barang Masuk'!$B$5:$B$123,C549,'Catatan Barang Masuk'!$G$5:$G$123)/SUMIF('Catatan Barang Masuk'!$B$5:$B$123,C549,'Catatan Barang Masuk'!$E$5:$E$123)</f>
        <v>65560.747663551403</v>
      </c>
      <c r="I549" s="9">
        <f t="shared" si="1"/>
        <v>64439.252336448597</v>
      </c>
    </row>
    <row r="550" spans="1:9" ht="12.75" x14ac:dyDescent="0.2">
      <c r="A550" s="3" t="s">
        <v>367</v>
      </c>
      <c r="B550" s="24" t="s">
        <v>367</v>
      </c>
      <c r="C550" s="3" t="s">
        <v>59</v>
      </c>
      <c r="D550" s="3" t="s">
        <v>60</v>
      </c>
      <c r="E550" s="3">
        <v>1</v>
      </c>
      <c r="F550" s="9">
        <v>125000</v>
      </c>
      <c r="G550" s="9">
        <f t="shared" si="0"/>
        <v>125000</v>
      </c>
      <c r="H550" s="18">
        <f>SUMIF('Catatan Barang Masuk'!$B$5:$B$123,C550,'Catatan Barang Masuk'!$G$5:$G$123)/SUMIF('Catatan Barang Masuk'!$B$5:$B$123,C550,'Catatan Barang Masuk'!$E$5:$E$123)</f>
        <v>64728.571428571428</v>
      </c>
      <c r="I550" s="9">
        <f t="shared" si="1"/>
        <v>60271.428571428572</v>
      </c>
    </row>
    <row r="551" spans="1:9" ht="12.75" x14ac:dyDescent="0.2">
      <c r="A551" s="3" t="s">
        <v>770</v>
      </c>
      <c r="B551" s="24">
        <v>43093.806030092594</v>
      </c>
      <c r="C551" s="3" t="s">
        <v>53</v>
      </c>
      <c r="D551" s="3" t="s">
        <v>54</v>
      </c>
      <c r="E551" s="3">
        <v>1</v>
      </c>
      <c r="F551" s="9">
        <v>110000</v>
      </c>
      <c r="G551" s="9">
        <f t="shared" si="0"/>
        <v>110000</v>
      </c>
      <c r="H551" s="18">
        <f>SUMIF('Catatan Barang Masuk'!$B$5:$B$123,C551,'Catatan Barang Masuk'!$G$5:$G$123)/SUMIF('Catatan Barang Masuk'!$B$5:$B$123,C551,'Catatan Barang Masuk'!$E$5:$E$123)</f>
        <v>62360.169491525427</v>
      </c>
      <c r="I551" s="9">
        <f t="shared" si="1"/>
        <v>47639.830508474573</v>
      </c>
    </row>
    <row r="552" spans="1:9" ht="12.75" x14ac:dyDescent="0.2">
      <c r="A552" s="3" t="s">
        <v>771</v>
      </c>
      <c r="B552" s="24">
        <v>43094.135092592594</v>
      </c>
      <c r="C552" s="3" t="s">
        <v>23</v>
      </c>
      <c r="D552" s="3" t="s">
        <v>24</v>
      </c>
      <c r="E552" s="3">
        <v>1</v>
      </c>
      <c r="F552" s="9">
        <v>115000</v>
      </c>
      <c r="G552" s="9">
        <f t="shared" si="0"/>
        <v>115000</v>
      </c>
      <c r="H552" s="18">
        <f>SUMIF('Catatan Barang Masuk'!$B$5:$B$123,C552,'Catatan Barang Masuk'!$G$5:$G$123)/SUMIF('Catatan Barang Masuk'!$B$5:$B$123,C552,'Catatan Barang Masuk'!$E$5:$E$123)</f>
        <v>71624.338624338619</v>
      </c>
      <c r="I552" s="9">
        <f t="shared" si="1"/>
        <v>43375.661375661381</v>
      </c>
    </row>
    <row r="553" spans="1:9" ht="12.75" x14ac:dyDescent="0.2">
      <c r="A553" s="3" t="s">
        <v>772</v>
      </c>
      <c r="B553" s="24">
        <v>43094.348275462966</v>
      </c>
      <c r="C553" s="3" t="s">
        <v>27</v>
      </c>
      <c r="D553" s="3" t="s">
        <v>28</v>
      </c>
      <c r="E553" s="3">
        <v>1</v>
      </c>
      <c r="F553" s="9">
        <v>130000</v>
      </c>
      <c r="G553" s="9">
        <f t="shared" si="0"/>
        <v>130000</v>
      </c>
      <c r="H553" s="18">
        <f>SUMIF('Catatan Barang Masuk'!$B$5:$B$123,C553,'Catatan Barang Masuk'!$G$5:$G$123)/SUMIF('Catatan Barang Masuk'!$B$5:$B$123,C553,'Catatan Barang Masuk'!$E$5:$E$123)</f>
        <v>62320.346320346318</v>
      </c>
      <c r="I553" s="9">
        <f t="shared" si="1"/>
        <v>67679.653679653682</v>
      </c>
    </row>
    <row r="554" spans="1:9" ht="12.75" x14ac:dyDescent="0.2">
      <c r="A554" s="3" t="s">
        <v>773</v>
      </c>
      <c r="B554" s="24">
        <v>43094.486793981479</v>
      </c>
      <c r="C554" s="3" t="s">
        <v>41</v>
      </c>
      <c r="D554" s="3" t="s">
        <v>42</v>
      </c>
      <c r="E554" s="3">
        <v>1</v>
      </c>
      <c r="F554" s="9">
        <v>110000</v>
      </c>
      <c r="G554" s="9">
        <f t="shared" si="0"/>
        <v>110000</v>
      </c>
      <c r="H554" s="18">
        <f>SUMIF('Catatan Barang Masuk'!$B$5:$B$123,C554,'Catatan Barang Masuk'!$G$5:$G$123)/SUMIF('Catatan Barang Masuk'!$B$5:$B$123,C554,'Catatan Barang Masuk'!$E$5:$E$123)</f>
        <v>71880</v>
      </c>
      <c r="I554" s="9">
        <f t="shared" si="1"/>
        <v>38120</v>
      </c>
    </row>
    <row r="555" spans="1:9" ht="12.75" x14ac:dyDescent="0.2">
      <c r="A555" s="3" t="s">
        <v>367</v>
      </c>
      <c r="B555" s="24" t="s">
        <v>367</v>
      </c>
      <c r="C555" s="3" t="s">
        <v>43</v>
      </c>
      <c r="D555" s="3" t="s">
        <v>44</v>
      </c>
      <c r="E555" s="3">
        <v>1</v>
      </c>
      <c r="F555" s="9">
        <v>110000</v>
      </c>
      <c r="G555" s="9">
        <f t="shared" si="0"/>
        <v>110000</v>
      </c>
      <c r="H555" s="18">
        <f>SUMIF('Catatan Barang Masuk'!$B$5:$B$123,C555,'Catatan Barang Masuk'!$G$5:$G$123)/SUMIF('Catatan Barang Masuk'!$B$5:$B$123,C555,'Catatan Barang Masuk'!$E$5:$E$123)</f>
        <v>72543.726235741444</v>
      </c>
      <c r="I555" s="9">
        <f t="shared" si="1"/>
        <v>37456.273764258556</v>
      </c>
    </row>
    <row r="556" spans="1:9" ht="12.75" x14ac:dyDescent="0.2">
      <c r="A556" s="3" t="s">
        <v>774</v>
      </c>
      <c r="B556" s="24">
        <v>43094.601840277777</v>
      </c>
      <c r="C556" s="3" t="s">
        <v>51</v>
      </c>
      <c r="D556" s="3" t="s">
        <v>52</v>
      </c>
      <c r="E556" s="3">
        <v>1</v>
      </c>
      <c r="F556" s="9">
        <v>110000</v>
      </c>
      <c r="G556" s="9">
        <f t="shared" si="0"/>
        <v>110000</v>
      </c>
      <c r="H556" s="18">
        <f>SUMIF('Catatan Barang Masuk'!$B$5:$B$123,C556,'Catatan Barang Masuk'!$G$5:$G$123)/SUMIF('Catatan Barang Masuk'!$B$5:$B$123,C556,'Catatan Barang Masuk'!$E$5:$E$123)</f>
        <v>73600.896860986541</v>
      </c>
      <c r="I556" s="9">
        <f t="shared" si="1"/>
        <v>36399.103139013459</v>
      </c>
    </row>
    <row r="557" spans="1:9" ht="12.75" x14ac:dyDescent="0.2">
      <c r="A557" s="3" t="s">
        <v>775</v>
      </c>
      <c r="B557" s="24">
        <v>43094.633923611109</v>
      </c>
      <c r="C557" s="3" t="s">
        <v>19</v>
      </c>
      <c r="D557" s="3" t="s">
        <v>20</v>
      </c>
      <c r="E557" s="3">
        <v>1</v>
      </c>
      <c r="F557" s="9">
        <v>115000</v>
      </c>
      <c r="G557" s="9">
        <f t="shared" si="0"/>
        <v>115000</v>
      </c>
      <c r="H557" s="18">
        <f>SUMIF('Catatan Barang Masuk'!$B$5:$B$123,C557,'Catatan Barang Masuk'!$G$5:$G$123)/SUMIF('Catatan Barang Masuk'!$B$5:$B$123,C557,'Catatan Barang Masuk'!$E$5:$E$123)</f>
        <v>67365.269461077842</v>
      </c>
      <c r="I557" s="9">
        <f t="shared" si="1"/>
        <v>47634.730538922158</v>
      </c>
    </row>
    <row r="558" spans="1:9" ht="12.75" x14ac:dyDescent="0.2">
      <c r="A558" s="3" t="s">
        <v>776</v>
      </c>
      <c r="B558" s="24">
        <v>43094.729421296295</v>
      </c>
      <c r="C558" s="3" t="s">
        <v>19</v>
      </c>
      <c r="D558" s="3" t="s">
        <v>20</v>
      </c>
      <c r="E558" s="3">
        <v>1</v>
      </c>
      <c r="F558" s="9">
        <v>115000</v>
      </c>
      <c r="G558" s="9">
        <f t="shared" si="0"/>
        <v>115000</v>
      </c>
      <c r="H558" s="18">
        <f>SUMIF('Catatan Barang Masuk'!$B$5:$B$123,C558,'Catatan Barang Masuk'!$G$5:$G$123)/SUMIF('Catatan Barang Masuk'!$B$5:$B$123,C558,'Catatan Barang Masuk'!$E$5:$E$123)</f>
        <v>67365.269461077842</v>
      </c>
      <c r="I558" s="9">
        <f t="shared" si="1"/>
        <v>47634.730538922158</v>
      </c>
    </row>
    <row r="559" spans="1:9" ht="12.75" x14ac:dyDescent="0.2">
      <c r="A559" s="3" t="s">
        <v>367</v>
      </c>
      <c r="B559" s="24" t="s">
        <v>367</v>
      </c>
      <c r="C559" s="3" t="s">
        <v>39</v>
      </c>
      <c r="D559" s="3" t="s">
        <v>40</v>
      </c>
      <c r="E559" s="3">
        <v>1</v>
      </c>
      <c r="F559" s="9">
        <v>125000</v>
      </c>
      <c r="G559" s="9">
        <f t="shared" si="0"/>
        <v>125000</v>
      </c>
      <c r="H559" s="18">
        <f>SUMIF('Catatan Barang Masuk'!$B$5:$B$123,C559,'Catatan Barang Masuk'!$G$5:$G$123)/SUMIF('Catatan Barang Masuk'!$B$5:$B$123,C559,'Catatan Barang Masuk'!$E$5:$E$123)</f>
        <v>67300</v>
      </c>
      <c r="I559" s="9">
        <f t="shared" si="1"/>
        <v>57700</v>
      </c>
    </row>
    <row r="560" spans="1:9" ht="12.75" x14ac:dyDescent="0.2">
      <c r="A560" s="3" t="s">
        <v>777</v>
      </c>
      <c r="B560" s="24">
        <v>43094.892407407409</v>
      </c>
      <c r="C560" s="3" t="s">
        <v>31</v>
      </c>
      <c r="D560" s="3" t="s">
        <v>32</v>
      </c>
      <c r="E560" s="3">
        <v>1</v>
      </c>
      <c r="F560" s="9">
        <v>110000</v>
      </c>
      <c r="G560" s="9">
        <f t="shared" si="0"/>
        <v>110000</v>
      </c>
      <c r="H560" s="18">
        <f>SUMIF('Catatan Barang Masuk'!$B$5:$B$123,C560,'Catatan Barang Masuk'!$G$5:$G$123)/SUMIF('Catatan Barang Masuk'!$B$5:$B$123,C560,'Catatan Barang Masuk'!$E$5:$E$123)</f>
        <v>74010.101010101003</v>
      </c>
      <c r="I560" s="9">
        <f t="shared" si="1"/>
        <v>35989.898989898997</v>
      </c>
    </row>
    <row r="561" spans="1:9" ht="12.75" x14ac:dyDescent="0.2">
      <c r="A561" s="3" t="s">
        <v>778</v>
      </c>
      <c r="B561" s="24">
        <v>43094.987384259257</v>
      </c>
      <c r="C561" s="3" t="s">
        <v>41</v>
      </c>
      <c r="D561" s="3" t="s">
        <v>42</v>
      </c>
      <c r="E561" s="3">
        <v>1</v>
      </c>
      <c r="F561" s="9">
        <v>115000</v>
      </c>
      <c r="G561" s="9">
        <f t="shared" si="0"/>
        <v>115000</v>
      </c>
      <c r="H561" s="18">
        <f>SUMIF('Catatan Barang Masuk'!$B$5:$B$123,C561,'Catatan Barang Masuk'!$G$5:$G$123)/SUMIF('Catatan Barang Masuk'!$B$5:$B$123,C561,'Catatan Barang Masuk'!$E$5:$E$123)</f>
        <v>71880</v>
      </c>
      <c r="I561" s="9">
        <f t="shared" si="1"/>
        <v>43120</v>
      </c>
    </row>
    <row r="562" spans="1:9" ht="12.75" x14ac:dyDescent="0.2">
      <c r="A562" s="3" t="s">
        <v>367</v>
      </c>
      <c r="B562" s="24" t="s">
        <v>367</v>
      </c>
      <c r="C562" s="3" t="s">
        <v>23</v>
      </c>
      <c r="D562" s="3" t="s">
        <v>24</v>
      </c>
      <c r="E562" s="3">
        <v>1</v>
      </c>
      <c r="F562" s="9">
        <v>110000</v>
      </c>
      <c r="G562" s="9">
        <f t="shared" si="0"/>
        <v>110000</v>
      </c>
      <c r="H562" s="18">
        <f>SUMIF('Catatan Barang Masuk'!$B$5:$B$123,C562,'Catatan Barang Masuk'!$G$5:$G$123)/SUMIF('Catatan Barang Masuk'!$B$5:$B$123,C562,'Catatan Barang Masuk'!$E$5:$E$123)</f>
        <v>71624.338624338619</v>
      </c>
      <c r="I562" s="9">
        <f t="shared" si="1"/>
        <v>38375.661375661381</v>
      </c>
    </row>
    <row r="563" spans="1:9" ht="12.75" x14ac:dyDescent="0.2">
      <c r="A563" s="3" t="s">
        <v>779</v>
      </c>
      <c r="B563" s="24">
        <v>43095.078877314816</v>
      </c>
      <c r="C563" s="3" t="s">
        <v>49</v>
      </c>
      <c r="D563" s="3" t="s">
        <v>50</v>
      </c>
      <c r="E563" s="3">
        <v>1</v>
      </c>
      <c r="F563" s="9">
        <v>130000</v>
      </c>
      <c r="G563" s="9">
        <f t="shared" si="0"/>
        <v>130000</v>
      </c>
      <c r="H563" s="18">
        <f>SUMIF('Catatan Barang Masuk'!$B$5:$B$123,C563,'Catatan Barang Masuk'!$G$5:$G$123)/SUMIF('Catatan Barang Masuk'!$B$5:$B$123,C563,'Catatan Barang Masuk'!$E$5:$E$123)</f>
        <v>67500</v>
      </c>
      <c r="I563" s="9">
        <f t="shared" si="1"/>
        <v>62500</v>
      </c>
    </row>
    <row r="564" spans="1:9" ht="12.75" x14ac:dyDescent="0.2">
      <c r="A564" s="3" t="s">
        <v>780</v>
      </c>
      <c r="B564" s="24">
        <v>43095.132118055553</v>
      </c>
      <c r="C564" s="3" t="s">
        <v>7</v>
      </c>
      <c r="D564" s="3" t="s">
        <v>13</v>
      </c>
      <c r="E564" s="3">
        <v>1</v>
      </c>
      <c r="F564" s="9">
        <v>120000</v>
      </c>
      <c r="G564" s="9">
        <f t="shared" si="0"/>
        <v>120000</v>
      </c>
      <c r="H564" s="18">
        <f>SUMIF('Catatan Barang Masuk'!$B$5:$B$123,C564,'Catatan Barang Masuk'!$G$5:$G$123)/SUMIF('Catatan Barang Masuk'!$B$5:$B$123,C564,'Catatan Barang Masuk'!$E$5:$E$123)</f>
        <v>70447.826086956527</v>
      </c>
      <c r="I564" s="9">
        <f t="shared" si="1"/>
        <v>49552.173913043473</v>
      </c>
    </row>
    <row r="565" spans="1:9" ht="12.75" x14ac:dyDescent="0.2">
      <c r="A565" s="3" t="s">
        <v>367</v>
      </c>
      <c r="B565" s="24" t="s">
        <v>367</v>
      </c>
      <c r="C565" s="3" t="s">
        <v>63</v>
      </c>
      <c r="D565" s="3" t="s">
        <v>64</v>
      </c>
      <c r="E565" s="3">
        <v>1</v>
      </c>
      <c r="F565" s="9">
        <v>125000</v>
      </c>
      <c r="G565" s="9">
        <f t="shared" si="0"/>
        <v>125000</v>
      </c>
      <c r="H565" s="18">
        <f>SUMIF('Catatan Barang Masuk'!$B$5:$B$123,C565,'Catatan Barang Masuk'!$G$5:$G$123)/SUMIF('Catatan Barang Masuk'!$B$5:$B$123,C565,'Catatan Barang Masuk'!$E$5:$E$123)</f>
        <v>66955.645161290318</v>
      </c>
      <c r="I565" s="9">
        <f t="shared" si="1"/>
        <v>58044.354838709682</v>
      </c>
    </row>
    <row r="566" spans="1:9" ht="12.75" x14ac:dyDescent="0.2">
      <c r="A566" s="3" t="s">
        <v>781</v>
      </c>
      <c r="B566" s="24">
        <v>43095.33</v>
      </c>
      <c r="C566" s="3" t="s">
        <v>63</v>
      </c>
      <c r="D566" s="3" t="s">
        <v>64</v>
      </c>
      <c r="E566" s="3">
        <v>1</v>
      </c>
      <c r="F566" s="9">
        <v>110000</v>
      </c>
      <c r="G566" s="9">
        <f t="shared" si="0"/>
        <v>110000</v>
      </c>
      <c r="H566" s="18">
        <f>SUMIF('Catatan Barang Masuk'!$B$5:$B$123,C566,'Catatan Barang Masuk'!$G$5:$G$123)/SUMIF('Catatan Barang Masuk'!$B$5:$B$123,C566,'Catatan Barang Masuk'!$E$5:$E$123)</f>
        <v>66955.645161290318</v>
      </c>
      <c r="I566" s="9">
        <f t="shared" si="1"/>
        <v>43044.354838709682</v>
      </c>
    </row>
    <row r="567" spans="1:9" ht="12.75" x14ac:dyDescent="0.2">
      <c r="A567" s="3" t="s">
        <v>367</v>
      </c>
      <c r="B567" s="24" t="s">
        <v>367</v>
      </c>
      <c r="C567" s="3" t="s">
        <v>21</v>
      </c>
      <c r="D567" s="3" t="s">
        <v>22</v>
      </c>
      <c r="E567" s="3">
        <v>1</v>
      </c>
      <c r="F567" s="9">
        <v>120000</v>
      </c>
      <c r="G567" s="9">
        <f t="shared" si="0"/>
        <v>120000</v>
      </c>
      <c r="H567" s="18">
        <f>SUMIF('Catatan Barang Masuk'!$B$5:$B$123,C567,'Catatan Barang Masuk'!$G$5:$G$123)/SUMIF('Catatan Barang Masuk'!$B$5:$B$123,C567,'Catatan Barang Masuk'!$E$5:$E$123)</f>
        <v>65560.747663551403</v>
      </c>
      <c r="I567" s="9">
        <f t="shared" si="1"/>
        <v>54439.252336448597</v>
      </c>
    </row>
    <row r="568" spans="1:9" ht="12.75" x14ac:dyDescent="0.2">
      <c r="A568" s="3" t="s">
        <v>782</v>
      </c>
      <c r="B568" s="24">
        <v>43095.336261574077</v>
      </c>
      <c r="C568" s="3" t="s">
        <v>59</v>
      </c>
      <c r="D568" s="3" t="s">
        <v>60</v>
      </c>
      <c r="E568" s="3">
        <v>1</v>
      </c>
      <c r="F568" s="9">
        <v>115000</v>
      </c>
      <c r="G568" s="9">
        <f t="shared" si="0"/>
        <v>115000</v>
      </c>
      <c r="H568" s="18">
        <f>SUMIF('Catatan Barang Masuk'!$B$5:$B$123,C568,'Catatan Barang Masuk'!$G$5:$G$123)/SUMIF('Catatan Barang Masuk'!$B$5:$B$123,C568,'Catatan Barang Masuk'!$E$5:$E$123)</f>
        <v>64728.571428571428</v>
      </c>
      <c r="I568" s="9">
        <f t="shared" si="1"/>
        <v>50271.428571428572</v>
      </c>
    </row>
    <row r="569" spans="1:9" ht="12.75" x14ac:dyDescent="0.2">
      <c r="A569" s="3" t="s">
        <v>783</v>
      </c>
      <c r="B569" s="24">
        <v>43095.338912037034</v>
      </c>
      <c r="C569" s="3" t="s">
        <v>19</v>
      </c>
      <c r="D569" s="3" t="s">
        <v>20</v>
      </c>
      <c r="E569" s="3">
        <v>1</v>
      </c>
      <c r="F569" s="9">
        <v>120000</v>
      </c>
      <c r="G569" s="9">
        <f t="shared" si="0"/>
        <v>120000</v>
      </c>
      <c r="H569" s="18">
        <f>SUMIF('Catatan Barang Masuk'!$B$5:$B$123,C569,'Catatan Barang Masuk'!$G$5:$G$123)/SUMIF('Catatan Barang Masuk'!$B$5:$B$123,C569,'Catatan Barang Masuk'!$E$5:$E$123)</f>
        <v>67365.269461077842</v>
      </c>
      <c r="I569" s="9">
        <f t="shared" si="1"/>
        <v>52634.730538922158</v>
      </c>
    </row>
    <row r="570" spans="1:9" ht="12.75" x14ac:dyDescent="0.2">
      <c r="A570" s="3" t="s">
        <v>367</v>
      </c>
      <c r="B570" s="24" t="s">
        <v>367</v>
      </c>
      <c r="C570" s="3" t="s">
        <v>59</v>
      </c>
      <c r="D570" s="3" t="s">
        <v>60</v>
      </c>
      <c r="E570" s="3">
        <v>1</v>
      </c>
      <c r="F570" s="9">
        <v>130000</v>
      </c>
      <c r="G570" s="9">
        <f t="shared" si="0"/>
        <v>130000</v>
      </c>
      <c r="H570" s="18">
        <f>SUMIF('Catatan Barang Masuk'!$B$5:$B$123,C570,'Catatan Barang Masuk'!$G$5:$G$123)/SUMIF('Catatan Barang Masuk'!$B$5:$B$123,C570,'Catatan Barang Masuk'!$E$5:$E$123)</f>
        <v>64728.571428571428</v>
      </c>
      <c r="I570" s="9">
        <f t="shared" si="1"/>
        <v>65271.428571428572</v>
      </c>
    </row>
    <row r="571" spans="1:9" ht="12.75" x14ac:dyDescent="0.2">
      <c r="A571" s="3" t="s">
        <v>784</v>
      </c>
      <c r="B571" s="24">
        <v>43095.342731481483</v>
      </c>
      <c r="C571" s="3" t="s">
        <v>59</v>
      </c>
      <c r="D571" s="3" t="s">
        <v>60</v>
      </c>
      <c r="E571" s="3">
        <v>1</v>
      </c>
      <c r="F571" s="9">
        <v>120000</v>
      </c>
      <c r="G571" s="9">
        <f t="shared" si="0"/>
        <v>120000</v>
      </c>
      <c r="H571" s="18">
        <f>SUMIF('Catatan Barang Masuk'!$B$5:$B$123,C571,'Catatan Barang Masuk'!$G$5:$G$123)/SUMIF('Catatan Barang Masuk'!$B$5:$B$123,C571,'Catatan Barang Masuk'!$E$5:$E$123)</f>
        <v>64728.571428571428</v>
      </c>
      <c r="I571" s="9">
        <f t="shared" si="1"/>
        <v>55271.428571428572</v>
      </c>
    </row>
    <row r="572" spans="1:9" ht="12.75" x14ac:dyDescent="0.2">
      <c r="A572" s="3" t="s">
        <v>785</v>
      </c>
      <c r="B572" s="24">
        <v>43095.400196759256</v>
      </c>
      <c r="C572" s="3" t="s">
        <v>19</v>
      </c>
      <c r="D572" s="3" t="s">
        <v>20</v>
      </c>
      <c r="E572" s="3">
        <v>1</v>
      </c>
      <c r="F572" s="9">
        <v>115000</v>
      </c>
      <c r="G572" s="9">
        <f t="shared" si="0"/>
        <v>115000</v>
      </c>
      <c r="H572" s="18">
        <f>SUMIF('Catatan Barang Masuk'!$B$5:$B$123,C572,'Catatan Barang Masuk'!$G$5:$G$123)/SUMIF('Catatan Barang Masuk'!$B$5:$B$123,C572,'Catatan Barang Masuk'!$E$5:$E$123)</f>
        <v>67365.269461077842</v>
      </c>
      <c r="I572" s="9">
        <f t="shared" si="1"/>
        <v>47634.730538922158</v>
      </c>
    </row>
    <row r="573" spans="1:9" ht="12.75" x14ac:dyDescent="0.2">
      <c r="A573" s="3" t="s">
        <v>786</v>
      </c>
      <c r="B573" s="24">
        <v>43095.414305555554</v>
      </c>
      <c r="C573" s="3" t="s">
        <v>23</v>
      </c>
      <c r="D573" s="3" t="s">
        <v>24</v>
      </c>
      <c r="E573" s="3">
        <v>1</v>
      </c>
      <c r="F573" s="9">
        <v>120000</v>
      </c>
      <c r="G573" s="9">
        <f t="shared" si="0"/>
        <v>120000</v>
      </c>
      <c r="H573" s="18">
        <f>SUMIF('Catatan Barang Masuk'!$B$5:$B$123,C573,'Catatan Barang Masuk'!$G$5:$G$123)/SUMIF('Catatan Barang Masuk'!$B$5:$B$123,C573,'Catatan Barang Masuk'!$E$5:$E$123)</f>
        <v>71624.338624338619</v>
      </c>
      <c r="I573" s="9">
        <f t="shared" si="1"/>
        <v>48375.661375661381</v>
      </c>
    </row>
    <row r="574" spans="1:9" ht="12.75" x14ac:dyDescent="0.2">
      <c r="A574" s="3" t="s">
        <v>787</v>
      </c>
      <c r="B574" s="24">
        <v>43095.506018518521</v>
      </c>
      <c r="C574" s="3" t="s">
        <v>53</v>
      </c>
      <c r="D574" s="3" t="s">
        <v>54</v>
      </c>
      <c r="E574" s="3">
        <v>1</v>
      </c>
      <c r="F574" s="9">
        <v>130000</v>
      </c>
      <c r="G574" s="9">
        <f t="shared" si="0"/>
        <v>130000</v>
      </c>
      <c r="H574" s="18">
        <f>SUMIF('Catatan Barang Masuk'!$B$5:$B$123,C574,'Catatan Barang Masuk'!$G$5:$G$123)/SUMIF('Catatan Barang Masuk'!$B$5:$B$123,C574,'Catatan Barang Masuk'!$E$5:$E$123)</f>
        <v>62360.169491525427</v>
      </c>
      <c r="I574" s="9">
        <f t="shared" si="1"/>
        <v>67639.830508474581</v>
      </c>
    </row>
    <row r="575" spans="1:9" ht="12.75" x14ac:dyDescent="0.2">
      <c r="A575" s="3" t="s">
        <v>788</v>
      </c>
      <c r="B575" s="24">
        <v>43095.53398148148</v>
      </c>
      <c r="C575" s="3" t="s">
        <v>71</v>
      </c>
      <c r="D575" s="3" t="s">
        <v>72</v>
      </c>
      <c r="E575" s="3">
        <v>1</v>
      </c>
      <c r="F575" s="9">
        <v>125000</v>
      </c>
      <c r="G575" s="9">
        <f t="shared" si="0"/>
        <v>125000</v>
      </c>
      <c r="H575" s="18">
        <f>SUMIF('Catatan Barang Masuk'!$B$5:$B$123,C575,'Catatan Barang Masuk'!$G$5:$G$123)/SUMIF('Catatan Barang Masuk'!$B$5:$B$123,C575,'Catatan Barang Masuk'!$E$5:$E$123)</f>
        <v>78269.736842105267</v>
      </c>
      <c r="I575" s="9">
        <f t="shared" si="1"/>
        <v>46730.263157894733</v>
      </c>
    </row>
    <row r="576" spans="1:9" ht="12.75" x14ac:dyDescent="0.2">
      <c r="A576" s="3" t="s">
        <v>789</v>
      </c>
      <c r="B576" s="24">
        <v>43095.564652777779</v>
      </c>
      <c r="C576" s="3" t="s">
        <v>29</v>
      </c>
      <c r="D576" s="3" t="s">
        <v>30</v>
      </c>
      <c r="E576" s="3">
        <v>1</v>
      </c>
      <c r="F576" s="9">
        <v>110000</v>
      </c>
      <c r="G576" s="9">
        <f t="shared" si="0"/>
        <v>110000</v>
      </c>
      <c r="H576" s="18">
        <f>SUMIF('Catatan Barang Masuk'!$B$5:$B$123,C576,'Catatan Barang Masuk'!$G$5:$G$123)/SUMIF('Catatan Barang Masuk'!$B$5:$B$123,C576,'Catatan Barang Masuk'!$E$5:$E$123)</f>
        <v>67978.798586572433</v>
      </c>
      <c r="I576" s="9">
        <f t="shared" si="1"/>
        <v>42021.201413427567</v>
      </c>
    </row>
    <row r="577" spans="1:9" ht="12.75" x14ac:dyDescent="0.2">
      <c r="A577" s="3" t="s">
        <v>790</v>
      </c>
      <c r="B577" s="24">
        <v>43095.579386574071</v>
      </c>
      <c r="C577" s="3" t="s">
        <v>51</v>
      </c>
      <c r="D577" s="3" t="s">
        <v>52</v>
      </c>
      <c r="E577" s="3">
        <v>1</v>
      </c>
      <c r="F577" s="9">
        <v>115000</v>
      </c>
      <c r="G577" s="9">
        <f t="shared" si="0"/>
        <v>115000</v>
      </c>
      <c r="H577" s="18">
        <f>SUMIF('Catatan Barang Masuk'!$B$5:$B$123,C577,'Catatan Barang Masuk'!$G$5:$G$123)/SUMIF('Catatan Barang Masuk'!$B$5:$B$123,C577,'Catatan Barang Masuk'!$E$5:$E$123)</f>
        <v>73600.896860986541</v>
      </c>
      <c r="I577" s="9">
        <f t="shared" si="1"/>
        <v>41399.103139013459</v>
      </c>
    </row>
    <row r="578" spans="1:9" ht="12.75" x14ac:dyDescent="0.2">
      <c r="A578" s="3" t="s">
        <v>791</v>
      </c>
      <c r="B578" s="24">
        <v>43095.609467592592</v>
      </c>
      <c r="C578" s="3" t="s">
        <v>37</v>
      </c>
      <c r="D578" s="3" t="s">
        <v>38</v>
      </c>
      <c r="E578" s="3">
        <v>1</v>
      </c>
      <c r="F578" s="9">
        <v>120000</v>
      </c>
      <c r="G578" s="9">
        <f t="shared" si="0"/>
        <v>120000</v>
      </c>
      <c r="H578" s="18">
        <f>SUMIF('Catatan Barang Masuk'!$B$5:$B$123,C578,'Catatan Barang Masuk'!$G$5:$G$123)/SUMIF('Catatan Barang Masuk'!$B$5:$B$123,C578,'Catatan Barang Masuk'!$E$5:$E$123)</f>
        <v>71835.570469798651</v>
      </c>
      <c r="I578" s="9">
        <f t="shared" si="1"/>
        <v>48164.429530201349</v>
      </c>
    </row>
    <row r="579" spans="1:9" ht="12.75" x14ac:dyDescent="0.2">
      <c r="A579" s="3" t="s">
        <v>367</v>
      </c>
      <c r="B579" s="24" t="s">
        <v>367</v>
      </c>
      <c r="C579" s="3" t="s">
        <v>21</v>
      </c>
      <c r="D579" s="3" t="s">
        <v>22</v>
      </c>
      <c r="E579" s="3">
        <v>1</v>
      </c>
      <c r="F579" s="9">
        <v>125000</v>
      </c>
      <c r="G579" s="9">
        <f t="shared" si="0"/>
        <v>125000</v>
      </c>
      <c r="H579" s="18">
        <f>SUMIF('Catatan Barang Masuk'!$B$5:$B$123,C579,'Catatan Barang Masuk'!$G$5:$G$123)/SUMIF('Catatan Barang Masuk'!$B$5:$B$123,C579,'Catatan Barang Masuk'!$E$5:$E$123)</f>
        <v>65560.747663551403</v>
      </c>
      <c r="I579" s="9">
        <f t="shared" si="1"/>
        <v>59439.252336448597</v>
      </c>
    </row>
    <row r="580" spans="1:9" ht="12.75" x14ac:dyDescent="0.2">
      <c r="A580" s="3" t="s">
        <v>792</v>
      </c>
      <c r="B580" s="24">
        <v>43095.708171296297</v>
      </c>
      <c r="C580" s="3" t="s">
        <v>21</v>
      </c>
      <c r="D580" s="3" t="s">
        <v>22</v>
      </c>
      <c r="E580" s="3">
        <v>1</v>
      </c>
      <c r="F580" s="9">
        <v>125000</v>
      </c>
      <c r="G580" s="9">
        <f t="shared" si="0"/>
        <v>125000</v>
      </c>
      <c r="H580" s="18">
        <f>SUMIF('Catatan Barang Masuk'!$B$5:$B$123,C580,'Catatan Barang Masuk'!$G$5:$G$123)/SUMIF('Catatan Barang Masuk'!$B$5:$B$123,C580,'Catatan Barang Masuk'!$E$5:$E$123)</f>
        <v>65560.747663551403</v>
      </c>
      <c r="I580" s="9">
        <f t="shared" si="1"/>
        <v>59439.252336448597</v>
      </c>
    </row>
    <row r="581" spans="1:9" ht="12.75" x14ac:dyDescent="0.2">
      <c r="A581" s="3" t="s">
        <v>793</v>
      </c>
      <c r="B581" s="24">
        <v>43095.742118055554</v>
      </c>
      <c r="C581" s="3" t="s">
        <v>73</v>
      </c>
      <c r="D581" s="3" t="s">
        <v>74</v>
      </c>
      <c r="E581" s="3">
        <v>1</v>
      </c>
      <c r="F581" s="9">
        <v>130000</v>
      </c>
      <c r="G581" s="9">
        <f t="shared" si="0"/>
        <v>130000</v>
      </c>
      <c r="H581" s="18">
        <f>SUMIF('Catatan Barang Masuk'!$B$5:$B$123,C581,'Catatan Barang Masuk'!$G$5:$G$123)/SUMIF('Catatan Barang Masuk'!$B$5:$B$123,C581,'Catatan Barang Masuk'!$E$5:$E$123)</f>
        <v>70071.895424836606</v>
      </c>
      <c r="I581" s="9">
        <f t="shared" si="1"/>
        <v>59928.104575163394</v>
      </c>
    </row>
    <row r="582" spans="1:9" ht="12.75" x14ac:dyDescent="0.2">
      <c r="A582" s="3" t="s">
        <v>794</v>
      </c>
      <c r="B582" s="24">
        <v>43095.761631944442</v>
      </c>
      <c r="C582" s="3" t="s">
        <v>21</v>
      </c>
      <c r="D582" s="3" t="s">
        <v>22</v>
      </c>
      <c r="E582" s="3">
        <v>1</v>
      </c>
      <c r="F582" s="9">
        <v>110000</v>
      </c>
      <c r="G582" s="9">
        <f t="shared" si="0"/>
        <v>110000</v>
      </c>
      <c r="H582" s="18">
        <f>SUMIF('Catatan Barang Masuk'!$B$5:$B$123,C582,'Catatan Barang Masuk'!$G$5:$G$123)/SUMIF('Catatan Barang Masuk'!$B$5:$B$123,C582,'Catatan Barang Masuk'!$E$5:$E$123)</f>
        <v>65560.747663551403</v>
      </c>
      <c r="I582" s="9">
        <f t="shared" si="1"/>
        <v>44439.252336448597</v>
      </c>
    </row>
    <row r="583" spans="1:9" ht="12.75" x14ac:dyDescent="0.2">
      <c r="A583" s="3" t="s">
        <v>795</v>
      </c>
      <c r="B583" s="24">
        <v>43095.962187500001</v>
      </c>
      <c r="C583" s="3" t="s">
        <v>19</v>
      </c>
      <c r="D583" s="3" t="s">
        <v>20</v>
      </c>
      <c r="E583" s="3">
        <v>1</v>
      </c>
      <c r="F583" s="9">
        <v>125000</v>
      </c>
      <c r="G583" s="9">
        <f t="shared" si="0"/>
        <v>125000</v>
      </c>
      <c r="H583" s="18">
        <f>SUMIF('Catatan Barang Masuk'!$B$5:$B$123,C583,'Catatan Barang Masuk'!$G$5:$G$123)/SUMIF('Catatan Barang Masuk'!$B$5:$B$123,C583,'Catatan Barang Masuk'!$E$5:$E$123)</f>
        <v>67365.269461077842</v>
      </c>
      <c r="I583" s="9">
        <f t="shared" si="1"/>
        <v>57634.730538922158</v>
      </c>
    </row>
    <row r="584" spans="1:9" ht="12.75" x14ac:dyDescent="0.2">
      <c r="A584" s="3" t="s">
        <v>796</v>
      </c>
      <c r="B584" s="24">
        <v>43095.985972222225</v>
      </c>
      <c r="C584" s="3" t="s">
        <v>21</v>
      </c>
      <c r="D584" s="3" t="s">
        <v>22</v>
      </c>
      <c r="E584" s="3">
        <v>1</v>
      </c>
      <c r="F584" s="9">
        <v>110000</v>
      </c>
      <c r="G584" s="9">
        <f t="shared" si="0"/>
        <v>110000</v>
      </c>
      <c r="H584" s="18">
        <f>SUMIF('Catatan Barang Masuk'!$B$5:$B$123,C584,'Catatan Barang Masuk'!$G$5:$G$123)/SUMIF('Catatan Barang Masuk'!$B$5:$B$123,C584,'Catatan Barang Masuk'!$E$5:$E$123)</f>
        <v>65560.747663551403</v>
      </c>
      <c r="I584" s="9">
        <f t="shared" si="1"/>
        <v>44439.252336448597</v>
      </c>
    </row>
    <row r="585" spans="1:9" ht="12.75" x14ac:dyDescent="0.2">
      <c r="A585" s="3" t="s">
        <v>797</v>
      </c>
      <c r="B585" s="24">
        <v>43095.993854166663</v>
      </c>
      <c r="C585" s="3" t="s">
        <v>51</v>
      </c>
      <c r="D585" s="3" t="s">
        <v>52</v>
      </c>
      <c r="E585" s="3">
        <v>1</v>
      </c>
      <c r="F585" s="9">
        <v>125000</v>
      </c>
      <c r="G585" s="9">
        <f t="shared" si="0"/>
        <v>125000</v>
      </c>
      <c r="H585" s="18">
        <f>SUMIF('Catatan Barang Masuk'!$B$5:$B$123,C585,'Catatan Barang Masuk'!$G$5:$G$123)/SUMIF('Catatan Barang Masuk'!$B$5:$B$123,C585,'Catatan Barang Masuk'!$E$5:$E$123)</f>
        <v>73600.896860986541</v>
      </c>
      <c r="I585" s="9">
        <f t="shared" si="1"/>
        <v>51399.103139013459</v>
      </c>
    </row>
    <row r="586" spans="1:9" ht="12.75" x14ac:dyDescent="0.2">
      <c r="A586" s="3" t="s">
        <v>798</v>
      </c>
      <c r="B586" s="24">
        <v>43096.079131944447</v>
      </c>
      <c r="C586" s="3" t="s">
        <v>71</v>
      </c>
      <c r="D586" s="3" t="s">
        <v>72</v>
      </c>
      <c r="E586" s="3">
        <v>1</v>
      </c>
      <c r="F586" s="9">
        <v>120000</v>
      </c>
      <c r="G586" s="9">
        <f t="shared" si="0"/>
        <v>120000</v>
      </c>
      <c r="H586" s="18">
        <f>SUMIF('Catatan Barang Masuk'!$B$5:$B$123,C586,'Catatan Barang Masuk'!$G$5:$G$123)/SUMIF('Catatan Barang Masuk'!$B$5:$B$123,C586,'Catatan Barang Masuk'!$E$5:$E$123)</f>
        <v>78269.736842105267</v>
      </c>
      <c r="I586" s="9">
        <f t="shared" si="1"/>
        <v>41730.263157894733</v>
      </c>
    </row>
    <row r="587" spans="1:9" ht="12.75" x14ac:dyDescent="0.2">
      <c r="A587" s="3" t="s">
        <v>799</v>
      </c>
      <c r="B587" s="24">
        <v>43096.079930555556</v>
      </c>
      <c r="C587" s="3" t="s">
        <v>33</v>
      </c>
      <c r="D587" s="3" t="s">
        <v>34</v>
      </c>
      <c r="E587" s="3">
        <v>1</v>
      </c>
      <c r="F587" s="9">
        <v>115000</v>
      </c>
      <c r="G587" s="9">
        <f t="shared" si="0"/>
        <v>115000</v>
      </c>
      <c r="H587" s="18">
        <f>SUMIF('Catatan Barang Masuk'!$B$5:$B$123,C587,'Catatan Barang Masuk'!$G$5:$G$123)/SUMIF('Catatan Barang Masuk'!$B$5:$B$123,C587,'Catatan Barang Masuk'!$E$5:$E$123)</f>
        <v>69046.263345195723</v>
      </c>
      <c r="I587" s="9">
        <f t="shared" si="1"/>
        <v>45953.736654804277</v>
      </c>
    </row>
    <row r="588" spans="1:9" ht="12.75" x14ac:dyDescent="0.2">
      <c r="A588" s="3" t="s">
        <v>800</v>
      </c>
      <c r="B588" s="24">
        <v>43096.149583333332</v>
      </c>
      <c r="C588" s="3" t="s">
        <v>51</v>
      </c>
      <c r="D588" s="3" t="s">
        <v>52</v>
      </c>
      <c r="E588" s="3">
        <v>1</v>
      </c>
      <c r="F588" s="9">
        <v>120000</v>
      </c>
      <c r="G588" s="9">
        <f t="shared" si="0"/>
        <v>120000</v>
      </c>
      <c r="H588" s="18">
        <f>SUMIF('Catatan Barang Masuk'!$B$5:$B$123,C588,'Catatan Barang Masuk'!$G$5:$G$123)/SUMIF('Catatan Barang Masuk'!$B$5:$B$123,C588,'Catatan Barang Masuk'!$E$5:$E$123)</f>
        <v>73600.896860986541</v>
      </c>
      <c r="I588" s="9">
        <f t="shared" si="1"/>
        <v>46399.103139013459</v>
      </c>
    </row>
    <row r="589" spans="1:9" ht="12.75" x14ac:dyDescent="0.2">
      <c r="A589" s="3" t="s">
        <v>367</v>
      </c>
      <c r="B589" s="24" t="s">
        <v>367</v>
      </c>
      <c r="C589" s="3" t="s">
        <v>41</v>
      </c>
      <c r="D589" s="3" t="s">
        <v>42</v>
      </c>
      <c r="E589" s="3">
        <v>1</v>
      </c>
      <c r="F589" s="9">
        <v>115000</v>
      </c>
      <c r="G589" s="9">
        <f t="shared" si="0"/>
        <v>115000</v>
      </c>
      <c r="H589" s="18">
        <f>SUMIF('Catatan Barang Masuk'!$B$5:$B$123,C589,'Catatan Barang Masuk'!$G$5:$G$123)/SUMIF('Catatan Barang Masuk'!$B$5:$B$123,C589,'Catatan Barang Masuk'!$E$5:$E$123)</f>
        <v>71880</v>
      </c>
      <c r="I589" s="9">
        <f t="shared" si="1"/>
        <v>43120</v>
      </c>
    </row>
    <row r="590" spans="1:9" ht="12.75" x14ac:dyDescent="0.2">
      <c r="A590" s="3" t="s">
        <v>801</v>
      </c>
      <c r="B590" s="24">
        <v>43096.151504629626</v>
      </c>
      <c r="C590" s="3" t="s">
        <v>71</v>
      </c>
      <c r="D590" s="3" t="s">
        <v>72</v>
      </c>
      <c r="E590" s="3">
        <v>1</v>
      </c>
      <c r="F590" s="9">
        <v>130000</v>
      </c>
      <c r="G590" s="9">
        <f t="shared" si="0"/>
        <v>130000</v>
      </c>
      <c r="H590" s="18">
        <f>SUMIF('Catatan Barang Masuk'!$B$5:$B$123,C590,'Catatan Barang Masuk'!$G$5:$G$123)/SUMIF('Catatan Barang Masuk'!$B$5:$B$123,C590,'Catatan Barang Masuk'!$E$5:$E$123)</f>
        <v>78269.736842105267</v>
      </c>
      <c r="I590" s="9">
        <f t="shared" si="1"/>
        <v>51730.263157894733</v>
      </c>
    </row>
    <row r="591" spans="1:9" ht="12.75" x14ac:dyDescent="0.2">
      <c r="A591" s="3" t="s">
        <v>802</v>
      </c>
      <c r="B591" s="24">
        <v>43096.177986111114</v>
      </c>
      <c r="C591" s="3" t="s">
        <v>39</v>
      </c>
      <c r="D591" s="3" t="s">
        <v>40</v>
      </c>
      <c r="E591" s="3">
        <v>1</v>
      </c>
      <c r="F591" s="9">
        <v>120000</v>
      </c>
      <c r="G591" s="9">
        <f t="shared" si="0"/>
        <v>120000</v>
      </c>
      <c r="H591" s="18">
        <f>SUMIF('Catatan Barang Masuk'!$B$5:$B$123,C591,'Catatan Barang Masuk'!$G$5:$G$123)/SUMIF('Catatan Barang Masuk'!$B$5:$B$123,C591,'Catatan Barang Masuk'!$E$5:$E$123)</f>
        <v>67300</v>
      </c>
      <c r="I591" s="9">
        <f t="shared" si="1"/>
        <v>52700</v>
      </c>
    </row>
    <row r="592" spans="1:9" ht="12.75" x14ac:dyDescent="0.2">
      <c r="A592" s="3" t="s">
        <v>367</v>
      </c>
      <c r="B592" s="24" t="s">
        <v>367</v>
      </c>
      <c r="C592" s="3" t="s">
        <v>73</v>
      </c>
      <c r="D592" s="3" t="s">
        <v>74</v>
      </c>
      <c r="E592" s="3">
        <v>1</v>
      </c>
      <c r="F592" s="9">
        <v>125000</v>
      </c>
      <c r="G592" s="9">
        <f t="shared" si="0"/>
        <v>125000</v>
      </c>
      <c r="H592" s="18">
        <f>SUMIF('Catatan Barang Masuk'!$B$5:$B$123,C592,'Catatan Barang Masuk'!$G$5:$G$123)/SUMIF('Catatan Barang Masuk'!$B$5:$B$123,C592,'Catatan Barang Masuk'!$E$5:$E$123)</f>
        <v>70071.895424836606</v>
      </c>
      <c r="I592" s="9">
        <f t="shared" si="1"/>
        <v>54928.104575163394</v>
      </c>
    </row>
    <row r="593" spans="1:9" ht="12.75" x14ac:dyDescent="0.2">
      <c r="A593" s="3" t="s">
        <v>803</v>
      </c>
      <c r="B593" s="24">
        <v>43096.267476851855</v>
      </c>
      <c r="C593" s="3" t="s">
        <v>73</v>
      </c>
      <c r="D593" s="3" t="s">
        <v>74</v>
      </c>
      <c r="E593" s="3">
        <v>1</v>
      </c>
      <c r="F593" s="9">
        <v>130000</v>
      </c>
      <c r="G593" s="9">
        <f t="shared" si="0"/>
        <v>130000</v>
      </c>
      <c r="H593" s="18">
        <f>SUMIF('Catatan Barang Masuk'!$B$5:$B$123,C593,'Catatan Barang Masuk'!$G$5:$G$123)/SUMIF('Catatan Barang Masuk'!$B$5:$B$123,C593,'Catatan Barang Masuk'!$E$5:$E$123)</f>
        <v>70071.895424836606</v>
      </c>
      <c r="I593" s="9">
        <f t="shared" si="1"/>
        <v>59928.104575163394</v>
      </c>
    </row>
    <row r="594" spans="1:9" ht="12.75" x14ac:dyDescent="0.2">
      <c r="A594" s="3" t="s">
        <v>804</v>
      </c>
      <c r="B594" s="24">
        <v>43096.292569444442</v>
      </c>
      <c r="C594" s="3" t="s">
        <v>21</v>
      </c>
      <c r="D594" s="3" t="s">
        <v>22</v>
      </c>
      <c r="E594" s="3">
        <v>1</v>
      </c>
      <c r="F594" s="9">
        <v>115000</v>
      </c>
      <c r="G594" s="9">
        <f t="shared" si="0"/>
        <v>115000</v>
      </c>
      <c r="H594" s="18">
        <f>SUMIF('Catatan Barang Masuk'!$B$5:$B$123,C594,'Catatan Barang Masuk'!$G$5:$G$123)/SUMIF('Catatan Barang Masuk'!$B$5:$B$123,C594,'Catatan Barang Masuk'!$E$5:$E$123)</f>
        <v>65560.747663551403</v>
      </c>
      <c r="I594" s="9">
        <f t="shared" si="1"/>
        <v>49439.252336448597</v>
      </c>
    </row>
    <row r="595" spans="1:9" ht="12.75" x14ac:dyDescent="0.2">
      <c r="A595" s="3" t="s">
        <v>367</v>
      </c>
      <c r="B595" s="24" t="s">
        <v>367</v>
      </c>
      <c r="C595" s="3" t="s">
        <v>71</v>
      </c>
      <c r="D595" s="3" t="s">
        <v>72</v>
      </c>
      <c r="E595" s="3">
        <v>1</v>
      </c>
      <c r="F595" s="9">
        <v>115000</v>
      </c>
      <c r="G595" s="9">
        <f t="shared" si="0"/>
        <v>115000</v>
      </c>
      <c r="H595" s="18">
        <f>SUMIF('Catatan Barang Masuk'!$B$5:$B$123,C595,'Catatan Barang Masuk'!$G$5:$G$123)/SUMIF('Catatan Barang Masuk'!$B$5:$B$123,C595,'Catatan Barang Masuk'!$E$5:$E$123)</f>
        <v>78269.736842105267</v>
      </c>
      <c r="I595" s="9">
        <f t="shared" si="1"/>
        <v>36730.263157894733</v>
      </c>
    </row>
    <row r="596" spans="1:9" ht="12.75" x14ac:dyDescent="0.2">
      <c r="A596" s="3" t="s">
        <v>805</v>
      </c>
      <c r="B596" s="24">
        <v>43096.361539351848</v>
      </c>
      <c r="C596" s="3" t="s">
        <v>71</v>
      </c>
      <c r="D596" s="3" t="s">
        <v>72</v>
      </c>
      <c r="E596" s="3">
        <v>1</v>
      </c>
      <c r="F596" s="9">
        <v>110000</v>
      </c>
      <c r="G596" s="9">
        <f t="shared" si="0"/>
        <v>110000</v>
      </c>
      <c r="H596" s="18">
        <f>SUMIF('Catatan Barang Masuk'!$B$5:$B$123,C596,'Catatan Barang Masuk'!$G$5:$G$123)/SUMIF('Catatan Barang Masuk'!$B$5:$B$123,C596,'Catatan Barang Masuk'!$E$5:$E$123)</f>
        <v>78269.736842105267</v>
      </c>
      <c r="I596" s="9">
        <f t="shared" si="1"/>
        <v>31730.263157894733</v>
      </c>
    </row>
    <row r="597" spans="1:9" ht="12.75" x14ac:dyDescent="0.2">
      <c r="A597" s="3" t="s">
        <v>367</v>
      </c>
      <c r="B597" s="24" t="s">
        <v>367</v>
      </c>
      <c r="C597" s="3" t="s">
        <v>21</v>
      </c>
      <c r="D597" s="3" t="s">
        <v>22</v>
      </c>
      <c r="E597" s="3">
        <v>1</v>
      </c>
      <c r="F597" s="9">
        <v>130000</v>
      </c>
      <c r="G597" s="9">
        <f t="shared" si="0"/>
        <v>130000</v>
      </c>
      <c r="H597" s="18">
        <f>SUMIF('Catatan Barang Masuk'!$B$5:$B$123,C597,'Catatan Barang Masuk'!$G$5:$G$123)/SUMIF('Catatan Barang Masuk'!$B$5:$B$123,C597,'Catatan Barang Masuk'!$E$5:$E$123)</f>
        <v>65560.747663551403</v>
      </c>
      <c r="I597" s="9">
        <f t="shared" si="1"/>
        <v>64439.252336448597</v>
      </c>
    </row>
    <row r="598" spans="1:9" ht="12.75" x14ac:dyDescent="0.2">
      <c r="A598" s="3" t="s">
        <v>806</v>
      </c>
      <c r="B598" s="24">
        <v>43096.445104166669</v>
      </c>
      <c r="C598" s="3" t="s">
        <v>23</v>
      </c>
      <c r="D598" s="3" t="s">
        <v>24</v>
      </c>
      <c r="E598" s="3">
        <v>1</v>
      </c>
      <c r="F598" s="9">
        <v>120000</v>
      </c>
      <c r="G598" s="9">
        <f t="shared" si="0"/>
        <v>120000</v>
      </c>
      <c r="H598" s="18">
        <f>SUMIF('Catatan Barang Masuk'!$B$5:$B$123,C598,'Catatan Barang Masuk'!$G$5:$G$123)/SUMIF('Catatan Barang Masuk'!$B$5:$B$123,C598,'Catatan Barang Masuk'!$E$5:$E$123)</f>
        <v>71624.338624338619</v>
      </c>
      <c r="I598" s="9">
        <f t="shared" si="1"/>
        <v>48375.661375661381</v>
      </c>
    </row>
    <row r="599" spans="1:9" ht="12.75" x14ac:dyDescent="0.2">
      <c r="A599" s="3" t="s">
        <v>807</v>
      </c>
      <c r="B599" s="24">
        <v>43096.483784722222</v>
      </c>
      <c r="C599" s="3" t="s">
        <v>73</v>
      </c>
      <c r="D599" s="3" t="s">
        <v>74</v>
      </c>
      <c r="E599" s="3">
        <v>1</v>
      </c>
      <c r="F599" s="9">
        <v>120000</v>
      </c>
      <c r="G599" s="9">
        <f t="shared" si="0"/>
        <v>120000</v>
      </c>
      <c r="H599" s="18">
        <f>SUMIF('Catatan Barang Masuk'!$B$5:$B$123,C599,'Catatan Barang Masuk'!$G$5:$G$123)/SUMIF('Catatan Barang Masuk'!$B$5:$B$123,C599,'Catatan Barang Masuk'!$E$5:$E$123)</f>
        <v>70071.895424836606</v>
      </c>
      <c r="I599" s="9">
        <f t="shared" si="1"/>
        <v>49928.104575163394</v>
      </c>
    </row>
    <row r="600" spans="1:9" ht="12.75" x14ac:dyDescent="0.2">
      <c r="A600" s="3" t="s">
        <v>808</v>
      </c>
      <c r="B600" s="24">
        <v>43096.487905092596</v>
      </c>
      <c r="C600" s="3" t="s">
        <v>19</v>
      </c>
      <c r="D600" s="3" t="s">
        <v>20</v>
      </c>
      <c r="E600" s="3">
        <v>1</v>
      </c>
      <c r="F600" s="9">
        <v>115000</v>
      </c>
      <c r="G600" s="9">
        <f t="shared" si="0"/>
        <v>115000</v>
      </c>
      <c r="H600" s="18">
        <f>SUMIF('Catatan Barang Masuk'!$B$5:$B$123,C600,'Catatan Barang Masuk'!$G$5:$G$123)/SUMIF('Catatan Barang Masuk'!$B$5:$B$123,C600,'Catatan Barang Masuk'!$E$5:$E$123)</f>
        <v>67365.269461077842</v>
      </c>
      <c r="I600" s="9">
        <f t="shared" si="1"/>
        <v>47634.730538922158</v>
      </c>
    </row>
    <row r="601" spans="1:9" ht="12.75" x14ac:dyDescent="0.2">
      <c r="A601" s="3" t="s">
        <v>809</v>
      </c>
      <c r="B601" s="24">
        <v>43096.510509259257</v>
      </c>
      <c r="C601" s="3" t="s">
        <v>19</v>
      </c>
      <c r="D601" s="3" t="s">
        <v>20</v>
      </c>
      <c r="E601" s="3">
        <v>1</v>
      </c>
      <c r="F601" s="9">
        <v>130000</v>
      </c>
      <c r="G601" s="9">
        <f t="shared" si="0"/>
        <v>130000</v>
      </c>
      <c r="H601" s="18">
        <f>SUMIF('Catatan Barang Masuk'!$B$5:$B$123,C601,'Catatan Barang Masuk'!$G$5:$G$123)/SUMIF('Catatan Barang Masuk'!$B$5:$B$123,C601,'Catatan Barang Masuk'!$E$5:$E$123)</f>
        <v>67365.269461077842</v>
      </c>
      <c r="I601" s="9">
        <f t="shared" si="1"/>
        <v>62634.730538922158</v>
      </c>
    </row>
    <row r="602" spans="1:9" ht="12.75" x14ac:dyDescent="0.2">
      <c r="A602" s="3" t="s">
        <v>367</v>
      </c>
      <c r="B602" s="24" t="s">
        <v>367</v>
      </c>
      <c r="C602" s="3" t="s">
        <v>21</v>
      </c>
      <c r="D602" s="3" t="s">
        <v>22</v>
      </c>
      <c r="E602" s="3">
        <v>1</v>
      </c>
      <c r="F602" s="9">
        <v>110000</v>
      </c>
      <c r="G602" s="9">
        <f t="shared" si="0"/>
        <v>110000</v>
      </c>
      <c r="H602" s="18">
        <f>SUMIF('Catatan Barang Masuk'!$B$5:$B$123,C602,'Catatan Barang Masuk'!$G$5:$G$123)/SUMIF('Catatan Barang Masuk'!$B$5:$B$123,C602,'Catatan Barang Masuk'!$E$5:$E$123)</f>
        <v>65560.747663551403</v>
      </c>
      <c r="I602" s="9">
        <f t="shared" si="1"/>
        <v>44439.252336448597</v>
      </c>
    </row>
    <row r="603" spans="1:9" ht="12.75" x14ac:dyDescent="0.2">
      <c r="A603" s="3" t="s">
        <v>810</v>
      </c>
      <c r="B603" s="24">
        <v>43096.595289351855</v>
      </c>
      <c r="C603" s="3" t="s">
        <v>51</v>
      </c>
      <c r="D603" s="3" t="s">
        <v>52</v>
      </c>
      <c r="E603" s="3">
        <v>1</v>
      </c>
      <c r="F603" s="9">
        <v>125000</v>
      </c>
      <c r="G603" s="9">
        <f t="shared" si="0"/>
        <v>125000</v>
      </c>
      <c r="H603" s="18">
        <f>SUMIF('Catatan Barang Masuk'!$B$5:$B$123,C603,'Catatan Barang Masuk'!$G$5:$G$123)/SUMIF('Catatan Barang Masuk'!$B$5:$B$123,C603,'Catatan Barang Masuk'!$E$5:$E$123)</f>
        <v>73600.896860986541</v>
      </c>
      <c r="I603" s="9">
        <f t="shared" si="1"/>
        <v>51399.103139013459</v>
      </c>
    </row>
    <row r="604" spans="1:9" ht="12.75" x14ac:dyDescent="0.2">
      <c r="A604" s="3" t="s">
        <v>811</v>
      </c>
      <c r="B604" s="24">
        <v>43096.599340277775</v>
      </c>
      <c r="C604" s="3" t="s">
        <v>25</v>
      </c>
      <c r="D604" s="3" t="s">
        <v>26</v>
      </c>
      <c r="E604" s="3">
        <v>1</v>
      </c>
      <c r="F604" s="9">
        <v>125000</v>
      </c>
      <c r="G604" s="9">
        <f t="shared" si="0"/>
        <v>125000</v>
      </c>
      <c r="H604" s="18">
        <f>SUMIF('Catatan Barang Masuk'!$B$5:$B$123,C604,'Catatan Barang Masuk'!$G$5:$G$123)/SUMIF('Catatan Barang Masuk'!$B$5:$B$123,C604,'Catatan Barang Masuk'!$E$5:$E$123)</f>
        <v>72961.139896373061</v>
      </c>
      <c r="I604" s="9">
        <f t="shared" si="1"/>
        <v>52038.860103626939</v>
      </c>
    </row>
    <row r="605" spans="1:9" ht="12.75" x14ac:dyDescent="0.2">
      <c r="A605" s="3" t="s">
        <v>367</v>
      </c>
      <c r="B605" s="24" t="s">
        <v>367</v>
      </c>
      <c r="C605" s="3" t="s">
        <v>25</v>
      </c>
      <c r="D605" s="3" t="s">
        <v>26</v>
      </c>
      <c r="E605" s="3">
        <v>1</v>
      </c>
      <c r="F605" s="9">
        <v>120000</v>
      </c>
      <c r="G605" s="9">
        <f t="shared" si="0"/>
        <v>120000</v>
      </c>
      <c r="H605" s="18">
        <f>SUMIF('Catatan Barang Masuk'!$B$5:$B$123,C605,'Catatan Barang Masuk'!$G$5:$G$123)/SUMIF('Catatan Barang Masuk'!$B$5:$B$123,C605,'Catatan Barang Masuk'!$E$5:$E$123)</f>
        <v>72961.139896373061</v>
      </c>
      <c r="I605" s="9">
        <f t="shared" si="1"/>
        <v>47038.860103626939</v>
      </c>
    </row>
    <row r="606" spans="1:9" ht="12.75" x14ac:dyDescent="0.2">
      <c r="A606" s="3" t="s">
        <v>812</v>
      </c>
      <c r="B606" s="24">
        <v>43096.606874999998</v>
      </c>
      <c r="C606" s="3" t="s">
        <v>43</v>
      </c>
      <c r="D606" s="3" t="s">
        <v>44</v>
      </c>
      <c r="E606" s="3">
        <v>1</v>
      </c>
      <c r="F606" s="9">
        <v>125000</v>
      </c>
      <c r="G606" s="9">
        <f t="shared" si="0"/>
        <v>125000</v>
      </c>
      <c r="H606" s="18">
        <f>SUMIF('Catatan Barang Masuk'!$B$5:$B$123,C606,'Catatan Barang Masuk'!$G$5:$G$123)/SUMIF('Catatan Barang Masuk'!$B$5:$B$123,C606,'Catatan Barang Masuk'!$E$5:$E$123)</f>
        <v>72543.726235741444</v>
      </c>
      <c r="I606" s="9">
        <f t="shared" si="1"/>
        <v>52456.273764258556</v>
      </c>
    </row>
    <row r="607" spans="1:9" ht="12.75" x14ac:dyDescent="0.2">
      <c r="A607" s="3" t="s">
        <v>813</v>
      </c>
      <c r="B607" s="24">
        <v>43096.607071759259</v>
      </c>
      <c r="C607" s="3" t="s">
        <v>25</v>
      </c>
      <c r="D607" s="3" t="s">
        <v>26</v>
      </c>
      <c r="E607" s="3">
        <v>1</v>
      </c>
      <c r="F607" s="9">
        <v>115000</v>
      </c>
      <c r="G607" s="9">
        <f t="shared" si="0"/>
        <v>115000</v>
      </c>
      <c r="H607" s="18">
        <f>SUMIF('Catatan Barang Masuk'!$B$5:$B$123,C607,'Catatan Barang Masuk'!$G$5:$G$123)/SUMIF('Catatan Barang Masuk'!$B$5:$B$123,C607,'Catatan Barang Masuk'!$E$5:$E$123)</f>
        <v>72961.139896373061</v>
      </c>
      <c r="I607" s="9">
        <f t="shared" si="1"/>
        <v>42038.860103626939</v>
      </c>
    </row>
    <row r="608" spans="1:9" ht="12.75" x14ac:dyDescent="0.2">
      <c r="A608" s="3" t="s">
        <v>367</v>
      </c>
      <c r="B608" s="24" t="s">
        <v>367</v>
      </c>
      <c r="C608" s="3" t="s">
        <v>71</v>
      </c>
      <c r="D608" s="3" t="s">
        <v>72</v>
      </c>
      <c r="E608" s="3">
        <v>1</v>
      </c>
      <c r="F608" s="9">
        <v>115000</v>
      </c>
      <c r="G608" s="9">
        <f t="shared" si="0"/>
        <v>115000</v>
      </c>
      <c r="H608" s="18">
        <f>SUMIF('Catatan Barang Masuk'!$B$5:$B$123,C608,'Catatan Barang Masuk'!$G$5:$G$123)/SUMIF('Catatan Barang Masuk'!$B$5:$B$123,C608,'Catatan Barang Masuk'!$E$5:$E$123)</f>
        <v>78269.736842105267</v>
      </c>
      <c r="I608" s="9">
        <f t="shared" si="1"/>
        <v>36730.263157894733</v>
      </c>
    </row>
    <row r="609" spans="1:9" ht="12.75" x14ac:dyDescent="0.2">
      <c r="A609" s="3" t="s">
        <v>814</v>
      </c>
      <c r="B609" s="24">
        <v>43096.640844907408</v>
      </c>
      <c r="C609" s="3" t="s">
        <v>73</v>
      </c>
      <c r="D609" s="3" t="s">
        <v>74</v>
      </c>
      <c r="E609" s="3">
        <v>1</v>
      </c>
      <c r="F609" s="9">
        <v>120000</v>
      </c>
      <c r="G609" s="9">
        <f t="shared" si="0"/>
        <v>120000</v>
      </c>
      <c r="H609" s="18">
        <f>SUMIF('Catatan Barang Masuk'!$B$5:$B$123,C609,'Catatan Barang Masuk'!$G$5:$G$123)/SUMIF('Catatan Barang Masuk'!$B$5:$B$123,C609,'Catatan Barang Masuk'!$E$5:$E$123)</f>
        <v>70071.895424836606</v>
      </c>
      <c r="I609" s="9">
        <f t="shared" si="1"/>
        <v>49928.104575163394</v>
      </c>
    </row>
    <row r="610" spans="1:9" ht="12.75" x14ac:dyDescent="0.2">
      <c r="A610" s="3" t="s">
        <v>367</v>
      </c>
      <c r="B610" s="24" t="s">
        <v>367</v>
      </c>
      <c r="C610" s="3" t="s">
        <v>43</v>
      </c>
      <c r="D610" s="3" t="s">
        <v>44</v>
      </c>
      <c r="E610" s="3">
        <v>1</v>
      </c>
      <c r="F610" s="9">
        <v>130000</v>
      </c>
      <c r="G610" s="9">
        <f t="shared" si="0"/>
        <v>130000</v>
      </c>
      <c r="H610" s="18">
        <f>SUMIF('Catatan Barang Masuk'!$B$5:$B$123,C610,'Catatan Barang Masuk'!$G$5:$G$123)/SUMIF('Catatan Barang Masuk'!$B$5:$B$123,C610,'Catatan Barang Masuk'!$E$5:$E$123)</f>
        <v>72543.726235741444</v>
      </c>
      <c r="I610" s="9">
        <f t="shared" si="1"/>
        <v>57456.273764258556</v>
      </c>
    </row>
    <row r="611" spans="1:9" ht="12.75" x14ac:dyDescent="0.2">
      <c r="A611" s="3" t="s">
        <v>815</v>
      </c>
      <c r="B611" s="24">
        <v>43096.651099537034</v>
      </c>
      <c r="C611" s="3" t="s">
        <v>19</v>
      </c>
      <c r="D611" s="3" t="s">
        <v>20</v>
      </c>
      <c r="E611" s="3">
        <v>1</v>
      </c>
      <c r="F611" s="9">
        <v>110000</v>
      </c>
      <c r="G611" s="9">
        <f t="shared" si="0"/>
        <v>110000</v>
      </c>
      <c r="H611" s="18">
        <f>SUMIF('Catatan Barang Masuk'!$B$5:$B$123,C611,'Catatan Barang Masuk'!$G$5:$G$123)/SUMIF('Catatan Barang Masuk'!$B$5:$B$123,C611,'Catatan Barang Masuk'!$E$5:$E$123)</f>
        <v>67365.269461077842</v>
      </c>
      <c r="I611" s="9">
        <f t="shared" si="1"/>
        <v>42634.730538922158</v>
      </c>
    </row>
    <row r="612" spans="1:9" ht="12.75" x14ac:dyDescent="0.2">
      <c r="A612" s="3" t="s">
        <v>816</v>
      </c>
      <c r="B612" s="24">
        <v>43096.818113425928</v>
      </c>
      <c r="C612" s="3" t="s">
        <v>53</v>
      </c>
      <c r="D612" s="3" t="s">
        <v>54</v>
      </c>
      <c r="E612" s="3">
        <v>1</v>
      </c>
      <c r="F612" s="9">
        <v>130000</v>
      </c>
      <c r="G612" s="9">
        <f t="shared" si="0"/>
        <v>130000</v>
      </c>
      <c r="H612" s="18">
        <f>SUMIF('Catatan Barang Masuk'!$B$5:$B$123,C612,'Catatan Barang Masuk'!$G$5:$G$123)/SUMIF('Catatan Barang Masuk'!$B$5:$B$123,C612,'Catatan Barang Masuk'!$E$5:$E$123)</f>
        <v>62360.169491525427</v>
      </c>
      <c r="I612" s="9">
        <f t="shared" si="1"/>
        <v>67639.830508474581</v>
      </c>
    </row>
    <row r="613" spans="1:9" ht="12.75" x14ac:dyDescent="0.2">
      <c r="A613" s="3" t="s">
        <v>817</v>
      </c>
      <c r="B613" s="24">
        <v>43096.891250000001</v>
      </c>
      <c r="C613" s="3" t="s">
        <v>25</v>
      </c>
      <c r="D613" s="3" t="s">
        <v>26</v>
      </c>
      <c r="E613" s="3">
        <v>1</v>
      </c>
      <c r="F613" s="9">
        <v>120000</v>
      </c>
      <c r="G613" s="9">
        <f t="shared" si="0"/>
        <v>120000</v>
      </c>
      <c r="H613" s="18">
        <f>SUMIF('Catatan Barang Masuk'!$B$5:$B$123,C613,'Catatan Barang Masuk'!$G$5:$G$123)/SUMIF('Catatan Barang Masuk'!$B$5:$B$123,C613,'Catatan Barang Masuk'!$E$5:$E$123)</f>
        <v>72961.139896373061</v>
      </c>
      <c r="I613" s="9">
        <f t="shared" si="1"/>
        <v>47038.860103626939</v>
      </c>
    </row>
    <row r="614" spans="1:9" ht="12.75" x14ac:dyDescent="0.2">
      <c r="A614" s="3" t="s">
        <v>818</v>
      </c>
      <c r="B614" s="24">
        <v>43096.941724537035</v>
      </c>
      <c r="C614" s="3" t="s">
        <v>23</v>
      </c>
      <c r="D614" s="3" t="s">
        <v>24</v>
      </c>
      <c r="E614" s="3">
        <v>1</v>
      </c>
      <c r="F614" s="9">
        <v>110000</v>
      </c>
      <c r="G614" s="9">
        <f t="shared" si="0"/>
        <v>110000</v>
      </c>
      <c r="H614" s="18">
        <f>SUMIF('Catatan Barang Masuk'!$B$5:$B$123,C614,'Catatan Barang Masuk'!$G$5:$G$123)/SUMIF('Catatan Barang Masuk'!$B$5:$B$123,C614,'Catatan Barang Masuk'!$E$5:$E$123)</f>
        <v>71624.338624338619</v>
      </c>
      <c r="I614" s="9">
        <f t="shared" si="1"/>
        <v>38375.661375661381</v>
      </c>
    </row>
    <row r="615" spans="1:9" ht="12.75" x14ac:dyDescent="0.2">
      <c r="A615" s="3" t="s">
        <v>367</v>
      </c>
      <c r="B615" s="24" t="s">
        <v>367</v>
      </c>
      <c r="C615" s="3" t="s">
        <v>19</v>
      </c>
      <c r="D615" s="3" t="s">
        <v>20</v>
      </c>
      <c r="E615" s="3">
        <v>1</v>
      </c>
      <c r="F615" s="9">
        <v>130000</v>
      </c>
      <c r="G615" s="9">
        <f t="shared" si="0"/>
        <v>130000</v>
      </c>
      <c r="H615" s="18">
        <f>SUMIF('Catatan Barang Masuk'!$B$5:$B$123,C615,'Catatan Barang Masuk'!$G$5:$G$123)/SUMIF('Catatan Barang Masuk'!$B$5:$B$123,C615,'Catatan Barang Masuk'!$E$5:$E$123)</f>
        <v>67365.269461077842</v>
      </c>
      <c r="I615" s="9">
        <f t="shared" si="1"/>
        <v>62634.730538922158</v>
      </c>
    </row>
    <row r="616" spans="1:9" ht="12.75" x14ac:dyDescent="0.2">
      <c r="A616" s="3" t="s">
        <v>819</v>
      </c>
      <c r="B616" s="24">
        <v>43096.99291666667</v>
      </c>
      <c r="C616" s="3" t="s">
        <v>39</v>
      </c>
      <c r="D616" s="3" t="s">
        <v>40</v>
      </c>
      <c r="E616" s="3">
        <v>1</v>
      </c>
      <c r="F616" s="9">
        <v>130000</v>
      </c>
      <c r="G616" s="9">
        <f t="shared" si="0"/>
        <v>130000</v>
      </c>
      <c r="H616" s="18">
        <f>SUMIF('Catatan Barang Masuk'!$B$5:$B$123,C616,'Catatan Barang Masuk'!$G$5:$G$123)/SUMIF('Catatan Barang Masuk'!$B$5:$B$123,C616,'Catatan Barang Masuk'!$E$5:$E$123)</f>
        <v>67300</v>
      </c>
      <c r="I616" s="9">
        <f t="shared" si="1"/>
        <v>62700</v>
      </c>
    </row>
    <row r="617" spans="1:9" ht="12.75" x14ac:dyDescent="0.2">
      <c r="A617" s="3" t="s">
        <v>820</v>
      </c>
      <c r="B617" s="24">
        <v>43097.049398148149</v>
      </c>
      <c r="C617" s="3" t="s">
        <v>53</v>
      </c>
      <c r="D617" s="3" t="s">
        <v>54</v>
      </c>
      <c r="E617" s="3">
        <v>1</v>
      </c>
      <c r="F617" s="9">
        <v>125000</v>
      </c>
      <c r="G617" s="9">
        <f t="shared" si="0"/>
        <v>125000</v>
      </c>
      <c r="H617" s="18">
        <f>SUMIF('Catatan Barang Masuk'!$B$5:$B$123,C617,'Catatan Barang Masuk'!$G$5:$G$123)/SUMIF('Catatan Barang Masuk'!$B$5:$B$123,C617,'Catatan Barang Masuk'!$E$5:$E$123)</f>
        <v>62360.169491525427</v>
      </c>
      <c r="I617" s="9">
        <f t="shared" si="1"/>
        <v>62639.830508474573</v>
      </c>
    </row>
    <row r="618" spans="1:9" ht="12.75" x14ac:dyDescent="0.2">
      <c r="A618" s="3" t="s">
        <v>821</v>
      </c>
      <c r="B618" s="24">
        <v>43097.057222222225</v>
      </c>
      <c r="C618" s="3" t="s">
        <v>21</v>
      </c>
      <c r="D618" s="3" t="s">
        <v>22</v>
      </c>
      <c r="E618" s="3">
        <v>1</v>
      </c>
      <c r="F618" s="9">
        <v>120000</v>
      </c>
      <c r="G618" s="9">
        <f t="shared" si="0"/>
        <v>120000</v>
      </c>
      <c r="H618" s="18">
        <f>SUMIF('Catatan Barang Masuk'!$B$5:$B$123,C618,'Catatan Barang Masuk'!$G$5:$G$123)/SUMIF('Catatan Barang Masuk'!$B$5:$B$123,C618,'Catatan Barang Masuk'!$E$5:$E$123)</f>
        <v>65560.747663551403</v>
      </c>
      <c r="I618" s="9">
        <f t="shared" si="1"/>
        <v>54439.252336448597</v>
      </c>
    </row>
    <row r="619" spans="1:9" ht="12.75" x14ac:dyDescent="0.2">
      <c r="A619" s="3" t="s">
        <v>367</v>
      </c>
      <c r="B619" s="24" t="s">
        <v>367</v>
      </c>
      <c r="C619" s="3" t="s">
        <v>23</v>
      </c>
      <c r="D619" s="3" t="s">
        <v>24</v>
      </c>
      <c r="E619" s="3">
        <v>1</v>
      </c>
      <c r="F619" s="9">
        <v>125000</v>
      </c>
      <c r="G619" s="9">
        <f t="shared" si="0"/>
        <v>125000</v>
      </c>
      <c r="H619" s="18">
        <f>SUMIF('Catatan Barang Masuk'!$B$5:$B$123,C619,'Catatan Barang Masuk'!$G$5:$G$123)/SUMIF('Catatan Barang Masuk'!$B$5:$B$123,C619,'Catatan Barang Masuk'!$E$5:$E$123)</f>
        <v>71624.338624338619</v>
      </c>
      <c r="I619" s="9">
        <f t="shared" si="1"/>
        <v>53375.661375661381</v>
      </c>
    </row>
    <row r="620" spans="1:9" ht="12.75" x14ac:dyDescent="0.2">
      <c r="A620" s="3" t="s">
        <v>822</v>
      </c>
      <c r="B620" s="24">
        <v>43097.068252314813</v>
      </c>
      <c r="C620" s="3" t="s">
        <v>21</v>
      </c>
      <c r="D620" s="3" t="s">
        <v>22</v>
      </c>
      <c r="E620" s="3">
        <v>1</v>
      </c>
      <c r="F620" s="9">
        <v>110000</v>
      </c>
      <c r="G620" s="9">
        <f t="shared" si="0"/>
        <v>110000</v>
      </c>
      <c r="H620" s="18">
        <f>SUMIF('Catatan Barang Masuk'!$B$5:$B$123,C620,'Catatan Barang Masuk'!$G$5:$G$123)/SUMIF('Catatan Barang Masuk'!$B$5:$B$123,C620,'Catatan Barang Masuk'!$E$5:$E$123)</f>
        <v>65560.747663551403</v>
      </c>
      <c r="I620" s="9">
        <f t="shared" si="1"/>
        <v>44439.252336448597</v>
      </c>
    </row>
    <row r="621" spans="1:9" ht="12.75" x14ac:dyDescent="0.2">
      <c r="A621" s="3" t="s">
        <v>823</v>
      </c>
      <c r="B621" s="24">
        <v>43097.0705787037</v>
      </c>
      <c r="C621" s="3" t="s">
        <v>53</v>
      </c>
      <c r="D621" s="3" t="s">
        <v>54</v>
      </c>
      <c r="E621" s="3">
        <v>1</v>
      </c>
      <c r="F621" s="9">
        <v>120000</v>
      </c>
      <c r="G621" s="9">
        <f t="shared" si="0"/>
        <v>120000</v>
      </c>
      <c r="H621" s="18">
        <f>SUMIF('Catatan Barang Masuk'!$B$5:$B$123,C621,'Catatan Barang Masuk'!$G$5:$G$123)/SUMIF('Catatan Barang Masuk'!$B$5:$B$123,C621,'Catatan Barang Masuk'!$E$5:$E$123)</f>
        <v>62360.169491525427</v>
      </c>
      <c r="I621" s="9">
        <f t="shared" si="1"/>
        <v>57639.830508474573</v>
      </c>
    </row>
    <row r="622" spans="1:9" ht="12.75" x14ac:dyDescent="0.2">
      <c r="A622" s="3" t="s">
        <v>824</v>
      </c>
      <c r="B622" s="24">
        <v>43097.121377314812</v>
      </c>
      <c r="C622" s="3" t="s">
        <v>25</v>
      </c>
      <c r="D622" s="3" t="s">
        <v>26</v>
      </c>
      <c r="E622" s="3">
        <v>1</v>
      </c>
      <c r="F622" s="9">
        <v>110000</v>
      </c>
      <c r="G622" s="9">
        <f t="shared" si="0"/>
        <v>110000</v>
      </c>
      <c r="H622" s="18">
        <f>SUMIF('Catatan Barang Masuk'!$B$5:$B$123,C622,'Catatan Barang Masuk'!$G$5:$G$123)/SUMIF('Catatan Barang Masuk'!$B$5:$B$123,C622,'Catatan Barang Masuk'!$E$5:$E$123)</f>
        <v>72961.139896373061</v>
      </c>
      <c r="I622" s="9">
        <f t="shared" si="1"/>
        <v>37038.860103626939</v>
      </c>
    </row>
    <row r="623" spans="1:9" ht="12.75" x14ac:dyDescent="0.2">
      <c r="A623" s="3" t="s">
        <v>825</v>
      </c>
      <c r="B623" s="24">
        <v>43097.241446759261</v>
      </c>
      <c r="C623" s="3" t="s">
        <v>33</v>
      </c>
      <c r="D623" s="3" t="s">
        <v>34</v>
      </c>
      <c r="E623" s="3">
        <v>1</v>
      </c>
      <c r="F623" s="9">
        <v>120000</v>
      </c>
      <c r="G623" s="9">
        <f t="shared" si="0"/>
        <v>120000</v>
      </c>
      <c r="H623" s="18">
        <f>SUMIF('Catatan Barang Masuk'!$B$5:$B$123,C623,'Catatan Barang Masuk'!$G$5:$G$123)/SUMIF('Catatan Barang Masuk'!$B$5:$B$123,C623,'Catatan Barang Masuk'!$E$5:$E$123)</f>
        <v>69046.263345195723</v>
      </c>
      <c r="I623" s="9">
        <f t="shared" si="1"/>
        <v>50953.736654804277</v>
      </c>
    </row>
    <row r="624" spans="1:9" ht="12.75" x14ac:dyDescent="0.2">
      <c r="A624" s="3" t="s">
        <v>367</v>
      </c>
      <c r="B624" s="24" t="s">
        <v>367</v>
      </c>
      <c r="C624" s="3" t="s">
        <v>39</v>
      </c>
      <c r="D624" s="3" t="s">
        <v>40</v>
      </c>
      <c r="E624" s="3">
        <v>1</v>
      </c>
      <c r="F624" s="9">
        <v>115000</v>
      </c>
      <c r="G624" s="9">
        <f t="shared" si="0"/>
        <v>115000</v>
      </c>
      <c r="H624" s="18">
        <f>SUMIF('Catatan Barang Masuk'!$B$5:$B$123,C624,'Catatan Barang Masuk'!$G$5:$G$123)/SUMIF('Catatan Barang Masuk'!$B$5:$B$123,C624,'Catatan Barang Masuk'!$E$5:$E$123)</f>
        <v>67300</v>
      </c>
      <c r="I624" s="9">
        <f t="shared" si="1"/>
        <v>47700</v>
      </c>
    </row>
    <row r="625" spans="1:9" ht="12.75" x14ac:dyDescent="0.2">
      <c r="A625" s="3" t="s">
        <v>826</v>
      </c>
      <c r="B625" s="24">
        <v>43097.27516203704</v>
      </c>
      <c r="C625" s="3" t="s">
        <v>19</v>
      </c>
      <c r="D625" s="3" t="s">
        <v>20</v>
      </c>
      <c r="E625" s="3">
        <v>1</v>
      </c>
      <c r="F625" s="9">
        <v>125000</v>
      </c>
      <c r="G625" s="9">
        <f t="shared" si="0"/>
        <v>125000</v>
      </c>
      <c r="H625" s="18">
        <f>SUMIF('Catatan Barang Masuk'!$B$5:$B$123,C625,'Catatan Barang Masuk'!$G$5:$G$123)/SUMIF('Catatan Barang Masuk'!$B$5:$B$123,C625,'Catatan Barang Masuk'!$E$5:$E$123)</f>
        <v>67365.269461077842</v>
      </c>
      <c r="I625" s="9">
        <f t="shared" si="1"/>
        <v>57634.730538922158</v>
      </c>
    </row>
    <row r="626" spans="1:9" ht="12.75" x14ac:dyDescent="0.2">
      <c r="A626" s="3" t="s">
        <v>827</v>
      </c>
      <c r="B626" s="24">
        <v>43097.278460648151</v>
      </c>
      <c r="C626" s="3" t="s">
        <v>49</v>
      </c>
      <c r="D626" s="3" t="s">
        <v>50</v>
      </c>
      <c r="E626" s="3">
        <v>1</v>
      </c>
      <c r="F626" s="9">
        <v>125000</v>
      </c>
      <c r="G626" s="9">
        <f t="shared" si="0"/>
        <v>125000</v>
      </c>
      <c r="H626" s="18">
        <f>SUMIF('Catatan Barang Masuk'!$B$5:$B$123,C626,'Catatan Barang Masuk'!$G$5:$G$123)/SUMIF('Catatan Barang Masuk'!$B$5:$B$123,C626,'Catatan Barang Masuk'!$E$5:$E$123)</f>
        <v>67500</v>
      </c>
      <c r="I626" s="9">
        <f t="shared" si="1"/>
        <v>57500</v>
      </c>
    </row>
    <row r="627" spans="1:9" ht="12.75" x14ac:dyDescent="0.2">
      <c r="A627" s="3" t="s">
        <v>367</v>
      </c>
      <c r="B627" s="24" t="s">
        <v>367</v>
      </c>
      <c r="C627" s="3" t="s">
        <v>71</v>
      </c>
      <c r="D627" s="3" t="s">
        <v>72</v>
      </c>
      <c r="E627" s="3">
        <v>1</v>
      </c>
      <c r="F627" s="9">
        <v>115000</v>
      </c>
      <c r="G627" s="9">
        <f t="shared" si="0"/>
        <v>115000</v>
      </c>
      <c r="H627" s="18">
        <f>SUMIF('Catatan Barang Masuk'!$B$5:$B$123,C627,'Catatan Barang Masuk'!$G$5:$G$123)/SUMIF('Catatan Barang Masuk'!$B$5:$B$123,C627,'Catatan Barang Masuk'!$E$5:$E$123)</f>
        <v>78269.736842105267</v>
      </c>
      <c r="I627" s="9">
        <f t="shared" si="1"/>
        <v>36730.263157894733</v>
      </c>
    </row>
    <row r="628" spans="1:9" ht="12.75" x14ac:dyDescent="0.2">
      <c r="A628" s="3" t="s">
        <v>828</v>
      </c>
      <c r="B628" s="24">
        <v>43097.296006944445</v>
      </c>
      <c r="C628" s="3" t="s">
        <v>49</v>
      </c>
      <c r="D628" s="3" t="s">
        <v>50</v>
      </c>
      <c r="E628" s="3">
        <v>1</v>
      </c>
      <c r="F628" s="9">
        <v>115000</v>
      </c>
      <c r="G628" s="9">
        <f t="shared" si="0"/>
        <v>115000</v>
      </c>
      <c r="H628" s="18">
        <f>SUMIF('Catatan Barang Masuk'!$B$5:$B$123,C628,'Catatan Barang Masuk'!$G$5:$G$123)/SUMIF('Catatan Barang Masuk'!$B$5:$B$123,C628,'Catatan Barang Masuk'!$E$5:$E$123)</f>
        <v>67500</v>
      </c>
      <c r="I628" s="9">
        <f t="shared" si="1"/>
        <v>47500</v>
      </c>
    </row>
    <row r="629" spans="1:9" ht="12.75" x14ac:dyDescent="0.2">
      <c r="A629" s="3" t="s">
        <v>829</v>
      </c>
      <c r="B629" s="24">
        <v>43097.313900462963</v>
      </c>
      <c r="C629" s="3" t="s">
        <v>73</v>
      </c>
      <c r="D629" s="3" t="s">
        <v>74</v>
      </c>
      <c r="E629" s="3">
        <v>1</v>
      </c>
      <c r="F629" s="9">
        <v>110000</v>
      </c>
      <c r="G629" s="9">
        <f t="shared" si="0"/>
        <v>110000</v>
      </c>
      <c r="H629" s="18">
        <f>SUMIF('Catatan Barang Masuk'!$B$5:$B$123,C629,'Catatan Barang Masuk'!$G$5:$G$123)/SUMIF('Catatan Barang Masuk'!$B$5:$B$123,C629,'Catatan Barang Masuk'!$E$5:$E$123)</f>
        <v>70071.895424836606</v>
      </c>
      <c r="I629" s="9">
        <f t="shared" si="1"/>
        <v>39928.104575163394</v>
      </c>
    </row>
    <row r="630" spans="1:9" ht="12.75" x14ac:dyDescent="0.2">
      <c r="A630" s="3" t="s">
        <v>830</v>
      </c>
      <c r="B630" s="24">
        <v>43097.338761574072</v>
      </c>
      <c r="C630" s="3" t="s">
        <v>57</v>
      </c>
      <c r="D630" s="3" t="s">
        <v>58</v>
      </c>
      <c r="E630" s="3">
        <v>1</v>
      </c>
      <c r="F630" s="9">
        <v>125000</v>
      </c>
      <c r="G630" s="9">
        <f t="shared" si="0"/>
        <v>125000</v>
      </c>
      <c r="H630" s="18">
        <f>SUMIF('Catatan Barang Masuk'!$B$5:$B$123,C630,'Catatan Barang Masuk'!$G$5:$G$123)/SUMIF('Catatan Barang Masuk'!$B$5:$B$123,C630,'Catatan Barang Masuk'!$E$5:$E$123)</f>
        <v>75209.558823529413</v>
      </c>
      <c r="I630" s="9">
        <f t="shared" si="1"/>
        <v>49790.441176470587</v>
      </c>
    </row>
    <row r="631" spans="1:9" ht="12.75" x14ac:dyDescent="0.2">
      <c r="A631" s="3" t="s">
        <v>831</v>
      </c>
      <c r="B631" s="24">
        <v>43097.343148148146</v>
      </c>
      <c r="C631" s="3" t="s">
        <v>59</v>
      </c>
      <c r="D631" s="3" t="s">
        <v>60</v>
      </c>
      <c r="E631" s="3">
        <v>1</v>
      </c>
      <c r="F631" s="9">
        <v>110000</v>
      </c>
      <c r="G631" s="9">
        <f t="shared" si="0"/>
        <v>110000</v>
      </c>
      <c r="H631" s="18">
        <f>SUMIF('Catatan Barang Masuk'!$B$5:$B$123,C631,'Catatan Barang Masuk'!$G$5:$G$123)/SUMIF('Catatan Barang Masuk'!$B$5:$B$123,C631,'Catatan Barang Masuk'!$E$5:$E$123)</f>
        <v>64728.571428571428</v>
      </c>
      <c r="I631" s="9">
        <f t="shared" si="1"/>
        <v>45271.428571428572</v>
      </c>
    </row>
    <row r="632" spans="1:9" ht="12.75" x14ac:dyDescent="0.2">
      <c r="A632" s="3" t="s">
        <v>832</v>
      </c>
      <c r="B632" s="24">
        <v>43097.386238425926</v>
      </c>
      <c r="C632" s="3" t="s">
        <v>21</v>
      </c>
      <c r="D632" s="3" t="s">
        <v>22</v>
      </c>
      <c r="E632" s="3">
        <v>1</v>
      </c>
      <c r="F632" s="9">
        <v>125000</v>
      </c>
      <c r="G632" s="9">
        <f t="shared" si="0"/>
        <v>125000</v>
      </c>
      <c r="H632" s="18">
        <f>SUMIF('Catatan Barang Masuk'!$B$5:$B$123,C632,'Catatan Barang Masuk'!$G$5:$G$123)/SUMIF('Catatan Barang Masuk'!$B$5:$B$123,C632,'Catatan Barang Masuk'!$E$5:$E$123)</f>
        <v>65560.747663551403</v>
      </c>
      <c r="I632" s="9">
        <f t="shared" si="1"/>
        <v>59439.252336448597</v>
      </c>
    </row>
    <row r="633" spans="1:9" ht="12.75" x14ac:dyDescent="0.2">
      <c r="A633" s="3" t="s">
        <v>833</v>
      </c>
      <c r="B633" s="24">
        <v>43097.397627314815</v>
      </c>
      <c r="C633" s="3" t="s">
        <v>21</v>
      </c>
      <c r="D633" s="3" t="s">
        <v>22</v>
      </c>
      <c r="E633" s="3">
        <v>1</v>
      </c>
      <c r="F633" s="9">
        <v>115000</v>
      </c>
      <c r="G633" s="9">
        <f t="shared" si="0"/>
        <v>115000</v>
      </c>
      <c r="H633" s="18">
        <f>SUMIF('Catatan Barang Masuk'!$B$5:$B$123,C633,'Catatan Barang Masuk'!$G$5:$G$123)/SUMIF('Catatan Barang Masuk'!$B$5:$B$123,C633,'Catatan Barang Masuk'!$E$5:$E$123)</f>
        <v>65560.747663551403</v>
      </c>
      <c r="I633" s="9">
        <f t="shared" si="1"/>
        <v>49439.252336448597</v>
      </c>
    </row>
    <row r="634" spans="1:9" ht="12.75" x14ac:dyDescent="0.2">
      <c r="A634" s="3" t="s">
        <v>834</v>
      </c>
      <c r="B634" s="24">
        <v>43097.424120370371</v>
      </c>
      <c r="C634" s="3" t="s">
        <v>21</v>
      </c>
      <c r="D634" s="3" t="s">
        <v>22</v>
      </c>
      <c r="E634" s="3">
        <v>1</v>
      </c>
      <c r="F634" s="9">
        <v>115000</v>
      </c>
      <c r="G634" s="9">
        <f t="shared" si="0"/>
        <v>115000</v>
      </c>
      <c r="H634" s="18">
        <f>SUMIF('Catatan Barang Masuk'!$B$5:$B$123,C634,'Catatan Barang Masuk'!$G$5:$G$123)/SUMIF('Catatan Barang Masuk'!$B$5:$B$123,C634,'Catatan Barang Masuk'!$E$5:$E$123)</f>
        <v>65560.747663551403</v>
      </c>
      <c r="I634" s="9">
        <f t="shared" si="1"/>
        <v>49439.252336448597</v>
      </c>
    </row>
    <row r="635" spans="1:9" ht="12.75" x14ac:dyDescent="0.2">
      <c r="A635" s="3" t="s">
        <v>367</v>
      </c>
      <c r="B635" s="24" t="s">
        <v>367</v>
      </c>
      <c r="C635" s="3" t="s">
        <v>61</v>
      </c>
      <c r="D635" s="3" t="s">
        <v>62</v>
      </c>
      <c r="E635" s="3">
        <v>1</v>
      </c>
      <c r="F635" s="9">
        <v>125000</v>
      </c>
      <c r="G635" s="9">
        <f t="shared" si="0"/>
        <v>125000</v>
      </c>
      <c r="H635" s="18">
        <f>SUMIF('Catatan Barang Masuk'!$B$5:$B$123,C635,'Catatan Barang Masuk'!$G$5:$G$123)/SUMIF('Catatan Barang Masuk'!$B$5:$B$123,C635,'Catatan Barang Masuk'!$E$5:$E$123)</f>
        <v>68454.225352112669</v>
      </c>
      <c r="I635" s="9">
        <f t="shared" si="1"/>
        <v>56545.774647887331</v>
      </c>
    </row>
    <row r="636" spans="1:9" ht="12.75" x14ac:dyDescent="0.2">
      <c r="A636" s="3" t="s">
        <v>835</v>
      </c>
      <c r="B636" s="24">
        <v>43097.438263888886</v>
      </c>
      <c r="C636" s="3" t="s">
        <v>45</v>
      </c>
      <c r="D636" s="3" t="s">
        <v>46</v>
      </c>
      <c r="E636" s="3">
        <v>1</v>
      </c>
      <c r="F636" s="9">
        <v>125000</v>
      </c>
      <c r="G636" s="9">
        <f t="shared" si="0"/>
        <v>125000</v>
      </c>
      <c r="H636" s="18">
        <f>SUMIF('Catatan Barang Masuk'!$B$5:$B$123,C636,'Catatan Barang Masuk'!$G$5:$G$123)/SUMIF('Catatan Barang Masuk'!$B$5:$B$123,C636,'Catatan Barang Masuk'!$E$5:$E$123)</f>
        <v>65364.963503649633</v>
      </c>
      <c r="I636" s="9">
        <f t="shared" si="1"/>
        <v>59635.036496350367</v>
      </c>
    </row>
    <row r="637" spans="1:9" ht="12.75" x14ac:dyDescent="0.2">
      <c r="A637" s="3" t="s">
        <v>836</v>
      </c>
      <c r="B637" s="24">
        <v>43097.43917824074</v>
      </c>
      <c r="C637" s="3" t="s">
        <v>53</v>
      </c>
      <c r="D637" s="3" t="s">
        <v>54</v>
      </c>
      <c r="E637" s="3">
        <v>1</v>
      </c>
      <c r="F637" s="9">
        <v>110000</v>
      </c>
      <c r="G637" s="9">
        <f t="shared" si="0"/>
        <v>110000</v>
      </c>
      <c r="H637" s="18">
        <f>SUMIF('Catatan Barang Masuk'!$B$5:$B$123,C637,'Catatan Barang Masuk'!$G$5:$G$123)/SUMIF('Catatan Barang Masuk'!$B$5:$B$123,C637,'Catatan Barang Masuk'!$E$5:$E$123)</f>
        <v>62360.169491525427</v>
      </c>
      <c r="I637" s="9">
        <f t="shared" si="1"/>
        <v>47639.830508474573</v>
      </c>
    </row>
    <row r="638" spans="1:9" ht="12.75" x14ac:dyDescent="0.2">
      <c r="A638" s="3" t="s">
        <v>837</v>
      </c>
      <c r="B638" s="24">
        <v>43097.538854166669</v>
      </c>
      <c r="C638" s="3" t="s">
        <v>51</v>
      </c>
      <c r="D638" s="3" t="s">
        <v>52</v>
      </c>
      <c r="E638" s="3">
        <v>1</v>
      </c>
      <c r="F638" s="9">
        <v>110000</v>
      </c>
      <c r="G638" s="9">
        <f t="shared" si="0"/>
        <v>110000</v>
      </c>
      <c r="H638" s="18">
        <f>SUMIF('Catatan Barang Masuk'!$B$5:$B$123,C638,'Catatan Barang Masuk'!$G$5:$G$123)/SUMIF('Catatan Barang Masuk'!$B$5:$B$123,C638,'Catatan Barang Masuk'!$E$5:$E$123)</f>
        <v>73600.896860986541</v>
      </c>
      <c r="I638" s="9">
        <f t="shared" si="1"/>
        <v>36399.103139013459</v>
      </c>
    </row>
    <row r="639" spans="1:9" ht="12.75" x14ac:dyDescent="0.2">
      <c r="A639" s="3" t="s">
        <v>838</v>
      </c>
      <c r="B639" s="24">
        <v>43097.558993055558</v>
      </c>
      <c r="C639" s="3" t="s">
        <v>51</v>
      </c>
      <c r="D639" s="3" t="s">
        <v>52</v>
      </c>
      <c r="E639" s="3">
        <v>1</v>
      </c>
      <c r="F639" s="9">
        <v>130000</v>
      </c>
      <c r="G639" s="9">
        <f t="shared" si="0"/>
        <v>130000</v>
      </c>
      <c r="H639" s="18">
        <f>SUMIF('Catatan Barang Masuk'!$B$5:$B$123,C639,'Catatan Barang Masuk'!$G$5:$G$123)/SUMIF('Catatan Barang Masuk'!$B$5:$B$123,C639,'Catatan Barang Masuk'!$E$5:$E$123)</f>
        <v>73600.896860986541</v>
      </c>
      <c r="I639" s="9">
        <f t="shared" si="1"/>
        <v>56399.103139013459</v>
      </c>
    </row>
    <row r="640" spans="1:9" ht="12.75" x14ac:dyDescent="0.2">
      <c r="A640" s="3" t="s">
        <v>367</v>
      </c>
      <c r="B640" s="24" t="s">
        <v>367</v>
      </c>
      <c r="C640" s="3" t="s">
        <v>59</v>
      </c>
      <c r="D640" s="3" t="s">
        <v>60</v>
      </c>
      <c r="E640" s="3">
        <v>1</v>
      </c>
      <c r="F640" s="9">
        <v>130000</v>
      </c>
      <c r="G640" s="9">
        <f t="shared" si="0"/>
        <v>130000</v>
      </c>
      <c r="H640" s="18">
        <f>SUMIF('Catatan Barang Masuk'!$B$5:$B$123,C640,'Catatan Barang Masuk'!$G$5:$G$123)/SUMIF('Catatan Barang Masuk'!$B$5:$B$123,C640,'Catatan Barang Masuk'!$E$5:$E$123)</f>
        <v>64728.571428571428</v>
      </c>
      <c r="I640" s="9">
        <f t="shared" si="1"/>
        <v>65271.428571428572</v>
      </c>
    </row>
    <row r="641" spans="1:9" ht="12.75" x14ac:dyDescent="0.2">
      <c r="A641" s="3" t="s">
        <v>839</v>
      </c>
      <c r="B641" s="24">
        <v>43097.582638888889</v>
      </c>
      <c r="C641" s="3" t="s">
        <v>16</v>
      </c>
      <c r="D641" s="3" t="s">
        <v>17</v>
      </c>
      <c r="E641" s="3">
        <v>1</v>
      </c>
      <c r="F641" s="9">
        <v>125000</v>
      </c>
      <c r="G641" s="9">
        <f t="shared" si="0"/>
        <v>125000</v>
      </c>
      <c r="H641" s="18">
        <f>SUMIF('Catatan Barang Masuk'!$B$5:$B$123,C641,'Catatan Barang Masuk'!$G$5:$G$123)/SUMIF('Catatan Barang Masuk'!$B$5:$B$123,C641,'Catatan Barang Masuk'!$E$5:$E$123)</f>
        <v>73323.14410480349</v>
      </c>
      <c r="I641" s="9">
        <f t="shared" si="1"/>
        <v>51676.85589519651</v>
      </c>
    </row>
    <row r="642" spans="1:9" ht="12.75" x14ac:dyDescent="0.2">
      <c r="A642" s="3" t="s">
        <v>367</v>
      </c>
      <c r="B642" s="24" t="s">
        <v>367</v>
      </c>
      <c r="C642" s="3" t="s">
        <v>23</v>
      </c>
      <c r="D642" s="3" t="s">
        <v>24</v>
      </c>
      <c r="E642" s="3">
        <v>1</v>
      </c>
      <c r="F642" s="9">
        <v>115000</v>
      </c>
      <c r="G642" s="9">
        <f t="shared" si="0"/>
        <v>115000</v>
      </c>
      <c r="H642" s="18">
        <f>SUMIF('Catatan Barang Masuk'!$B$5:$B$123,C642,'Catatan Barang Masuk'!$G$5:$G$123)/SUMIF('Catatan Barang Masuk'!$B$5:$B$123,C642,'Catatan Barang Masuk'!$E$5:$E$123)</f>
        <v>71624.338624338619</v>
      </c>
      <c r="I642" s="9">
        <f t="shared" si="1"/>
        <v>43375.661375661381</v>
      </c>
    </row>
    <row r="643" spans="1:9" ht="12.75" x14ac:dyDescent="0.2">
      <c r="A643" s="3" t="s">
        <v>840</v>
      </c>
      <c r="B643" s="24">
        <v>43097.643530092595</v>
      </c>
      <c r="C643" s="3" t="s">
        <v>57</v>
      </c>
      <c r="D643" s="3" t="s">
        <v>58</v>
      </c>
      <c r="E643" s="3">
        <v>1</v>
      </c>
      <c r="F643" s="9">
        <v>120000</v>
      </c>
      <c r="G643" s="9">
        <f t="shared" si="0"/>
        <v>120000</v>
      </c>
      <c r="H643" s="18">
        <f>SUMIF('Catatan Barang Masuk'!$B$5:$B$123,C643,'Catatan Barang Masuk'!$G$5:$G$123)/SUMIF('Catatan Barang Masuk'!$B$5:$B$123,C643,'Catatan Barang Masuk'!$E$5:$E$123)</f>
        <v>75209.558823529413</v>
      </c>
      <c r="I643" s="9">
        <f t="shared" si="1"/>
        <v>44790.441176470587</v>
      </c>
    </row>
    <row r="644" spans="1:9" ht="12.75" x14ac:dyDescent="0.2">
      <c r="A644" s="3" t="s">
        <v>841</v>
      </c>
      <c r="B644" s="24">
        <v>43097.646412037036</v>
      </c>
      <c r="C644" s="3" t="s">
        <v>21</v>
      </c>
      <c r="D644" s="3" t="s">
        <v>22</v>
      </c>
      <c r="E644" s="3">
        <v>1</v>
      </c>
      <c r="F644" s="9">
        <v>120000</v>
      </c>
      <c r="G644" s="9">
        <f t="shared" si="0"/>
        <v>120000</v>
      </c>
      <c r="H644" s="18">
        <f>SUMIF('Catatan Barang Masuk'!$B$5:$B$123,C644,'Catatan Barang Masuk'!$G$5:$G$123)/SUMIF('Catatan Barang Masuk'!$B$5:$B$123,C644,'Catatan Barang Masuk'!$E$5:$E$123)</f>
        <v>65560.747663551403</v>
      </c>
      <c r="I644" s="9">
        <f t="shared" si="1"/>
        <v>54439.252336448597</v>
      </c>
    </row>
    <row r="645" spans="1:9" ht="12.75" x14ac:dyDescent="0.2">
      <c r="A645" s="3" t="s">
        <v>367</v>
      </c>
      <c r="B645" s="24" t="s">
        <v>367</v>
      </c>
      <c r="C645" s="3" t="s">
        <v>61</v>
      </c>
      <c r="D645" s="3" t="s">
        <v>62</v>
      </c>
      <c r="E645" s="3">
        <v>1</v>
      </c>
      <c r="F645" s="9">
        <v>125000</v>
      </c>
      <c r="G645" s="9">
        <f t="shared" si="0"/>
        <v>125000</v>
      </c>
      <c r="H645" s="18">
        <f>SUMIF('Catatan Barang Masuk'!$B$5:$B$123,C645,'Catatan Barang Masuk'!$G$5:$G$123)/SUMIF('Catatan Barang Masuk'!$B$5:$B$123,C645,'Catatan Barang Masuk'!$E$5:$E$123)</f>
        <v>68454.225352112669</v>
      </c>
      <c r="I645" s="9">
        <f t="shared" si="1"/>
        <v>56545.774647887331</v>
      </c>
    </row>
    <row r="646" spans="1:9" ht="12.75" x14ac:dyDescent="0.2">
      <c r="A646" s="3" t="s">
        <v>842</v>
      </c>
      <c r="B646" s="24">
        <v>43097.727743055555</v>
      </c>
      <c r="C646" s="3" t="s">
        <v>29</v>
      </c>
      <c r="D646" s="3" t="s">
        <v>30</v>
      </c>
      <c r="E646" s="3">
        <v>1</v>
      </c>
      <c r="F646" s="9">
        <v>125000</v>
      </c>
      <c r="G646" s="9">
        <f t="shared" si="0"/>
        <v>125000</v>
      </c>
      <c r="H646" s="18">
        <f>SUMIF('Catatan Barang Masuk'!$B$5:$B$123,C646,'Catatan Barang Masuk'!$G$5:$G$123)/SUMIF('Catatan Barang Masuk'!$B$5:$B$123,C646,'Catatan Barang Masuk'!$E$5:$E$123)</f>
        <v>67978.798586572433</v>
      </c>
      <c r="I646" s="9">
        <f t="shared" si="1"/>
        <v>57021.201413427567</v>
      </c>
    </row>
    <row r="647" spans="1:9" ht="12.75" x14ac:dyDescent="0.2">
      <c r="A647" s="3" t="s">
        <v>843</v>
      </c>
      <c r="B647" s="24">
        <v>43097.96435185185</v>
      </c>
      <c r="C647" s="3" t="s">
        <v>63</v>
      </c>
      <c r="D647" s="3" t="s">
        <v>64</v>
      </c>
      <c r="E647" s="3">
        <v>1</v>
      </c>
      <c r="F647" s="9">
        <v>110000</v>
      </c>
      <c r="G647" s="9">
        <f t="shared" si="0"/>
        <v>110000</v>
      </c>
      <c r="H647" s="18">
        <f>SUMIF('Catatan Barang Masuk'!$B$5:$B$123,C647,'Catatan Barang Masuk'!$G$5:$G$123)/SUMIF('Catatan Barang Masuk'!$B$5:$B$123,C647,'Catatan Barang Masuk'!$E$5:$E$123)</f>
        <v>66955.645161290318</v>
      </c>
      <c r="I647" s="9">
        <f t="shared" si="1"/>
        <v>43044.354838709682</v>
      </c>
    </row>
    <row r="648" spans="1:9" ht="12.75" x14ac:dyDescent="0.2">
      <c r="A648" s="3" t="s">
        <v>367</v>
      </c>
      <c r="B648" s="24" t="s">
        <v>367</v>
      </c>
      <c r="C648" s="3" t="s">
        <v>53</v>
      </c>
      <c r="D648" s="3" t="s">
        <v>54</v>
      </c>
      <c r="E648" s="3">
        <v>1</v>
      </c>
      <c r="F648" s="9">
        <v>115000</v>
      </c>
      <c r="G648" s="9">
        <f t="shared" si="0"/>
        <v>115000</v>
      </c>
      <c r="H648" s="18">
        <f>SUMIF('Catatan Barang Masuk'!$B$5:$B$123,C648,'Catatan Barang Masuk'!$G$5:$G$123)/SUMIF('Catatan Barang Masuk'!$B$5:$B$123,C648,'Catatan Barang Masuk'!$E$5:$E$123)</f>
        <v>62360.169491525427</v>
      </c>
      <c r="I648" s="9">
        <f t="shared" si="1"/>
        <v>52639.830508474573</v>
      </c>
    </row>
    <row r="649" spans="1:9" ht="12.75" x14ac:dyDescent="0.2">
      <c r="A649" s="3" t="s">
        <v>844</v>
      </c>
      <c r="B649" s="24">
        <v>43097.998101851852</v>
      </c>
      <c r="C649" s="3" t="s">
        <v>73</v>
      </c>
      <c r="D649" s="3" t="s">
        <v>74</v>
      </c>
      <c r="E649" s="3">
        <v>1</v>
      </c>
      <c r="F649" s="9">
        <v>120000</v>
      </c>
      <c r="G649" s="9">
        <f t="shared" si="0"/>
        <v>120000</v>
      </c>
      <c r="H649" s="18">
        <f>SUMIF('Catatan Barang Masuk'!$B$5:$B$123,C649,'Catatan Barang Masuk'!$G$5:$G$123)/SUMIF('Catatan Barang Masuk'!$B$5:$B$123,C649,'Catatan Barang Masuk'!$E$5:$E$123)</f>
        <v>70071.895424836606</v>
      </c>
      <c r="I649" s="9">
        <f t="shared" si="1"/>
        <v>49928.104575163394</v>
      </c>
    </row>
    <row r="650" spans="1:9" ht="12.75" x14ac:dyDescent="0.2">
      <c r="A650" s="3" t="s">
        <v>845</v>
      </c>
      <c r="B650" s="24">
        <v>43098.036990740744</v>
      </c>
      <c r="C650" s="3" t="s">
        <v>51</v>
      </c>
      <c r="D650" s="3" t="s">
        <v>52</v>
      </c>
      <c r="E650" s="3">
        <v>1</v>
      </c>
      <c r="F650" s="9">
        <v>125000</v>
      </c>
      <c r="G650" s="9">
        <f t="shared" si="0"/>
        <v>125000</v>
      </c>
      <c r="H650" s="18">
        <f>SUMIF('Catatan Barang Masuk'!$B$5:$B$123,C650,'Catatan Barang Masuk'!$G$5:$G$123)/SUMIF('Catatan Barang Masuk'!$B$5:$B$123,C650,'Catatan Barang Masuk'!$E$5:$E$123)</f>
        <v>73600.896860986541</v>
      </c>
      <c r="I650" s="9">
        <f t="shared" si="1"/>
        <v>51399.103139013459</v>
      </c>
    </row>
    <row r="651" spans="1:9" ht="12.75" x14ac:dyDescent="0.2">
      <c r="A651" s="3" t="s">
        <v>367</v>
      </c>
      <c r="B651" s="24" t="s">
        <v>367</v>
      </c>
      <c r="C651" s="3" t="s">
        <v>59</v>
      </c>
      <c r="D651" s="3" t="s">
        <v>60</v>
      </c>
      <c r="E651" s="3">
        <v>1</v>
      </c>
      <c r="F651" s="9">
        <v>115000</v>
      </c>
      <c r="G651" s="9">
        <f t="shared" si="0"/>
        <v>115000</v>
      </c>
      <c r="H651" s="18">
        <f>SUMIF('Catatan Barang Masuk'!$B$5:$B$123,C651,'Catatan Barang Masuk'!$G$5:$G$123)/SUMIF('Catatan Barang Masuk'!$B$5:$B$123,C651,'Catatan Barang Masuk'!$E$5:$E$123)</f>
        <v>64728.571428571428</v>
      </c>
      <c r="I651" s="9">
        <f t="shared" si="1"/>
        <v>50271.428571428572</v>
      </c>
    </row>
    <row r="652" spans="1:9" ht="12.75" x14ac:dyDescent="0.2">
      <c r="A652" s="3" t="s">
        <v>846</v>
      </c>
      <c r="B652" s="24">
        <v>43098.100057870368</v>
      </c>
      <c r="C652" s="3" t="s">
        <v>31</v>
      </c>
      <c r="D652" s="3" t="s">
        <v>32</v>
      </c>
      <c r="E652" s="3">
        <v>1</v>
      </c>
      <c r="F652" s="9">
        <v>125000</v>
      </c>
      <c r="G652" s="9">
        <f t="shared" si="0"/>
        <v>125000</v>
      </c>
      <c r="H652" s="18">
        <f>SUMIF('Catatan Barang Masuk'!$B$5:$B$123,C652,'Catatan Barang Masuk'!$G$5:$G$123)/SUMIF('Catatan Barang Masuk'!$B$5:$B$123,C652,'Catatan Barang Masuk'!$E$5:$E$123)</f>
        <v>74010.101010101003</v>
      </c>
      <c r="I652" s="9">
        <f t="shared" si="1"/>
        <v>50989.898989898997</v>
      </c>
    </row>
    <row r="653" spans="1:9" ht="12.75" x14ac:dyDescent="0.2">
      <c r="A653" s="3" t="s">
        <v>367</v>
      </c>
      <c r="B653" s="24" t="s">
        <v>367</v>
      </c>
      <c r="C653" s="3" t="s">
        <v>21</v>
      </c>
      <c r="D653" s="3" t="s">
        <v>22</v>
      </c>
      <c r="E653" s="3">
        <v>1</v>
      </c>
      <c r="F653" s="9">
        <v>125000</v>
      </c>
      <c r="G653" s="9">
        <f t="shared" si="0"/>
        <v>125000</v>
      </c>
      <c r="H653" s="18">
        <f>SUMIF('Catatan Barang Masuk'!$B$5:$B$123,C653,'Catatan Barang Masuk'!$G$5:$G$123)/SUMIF('Catatan Barang Masuk'!$B$5:$B$123,C653,'Catatan Barang Masuk'!$E$5:$E$123)</f>
        <v>65560.747663551403</v>
      </c>
      <c r="I653" s="9">
        <f t="shared" si="1"/>
        <v>59439.252336448597</v>
      </c>
    </row>
    <row r="654" spans="1:9" ht="12.75" x14ac:dyDescent="0.2">
      <c r="A654" s="3" t="s">
        <v>847</v>
      </c>
      <c r="B654" s="24">
        <v>43098.155370370368</v>
      </c>
      <c r="C654" s="3" t="s">
        <v>21</v>
      </c>
      <c r="D654" s="3" t="s">
        <v>22</v>
      </c>
      <c r="E654" s="3">
        <v>1</v>
      </c>
      <c r="F654" s="9">
        <v>120000</v>
      </c>
      <c r="G654" s="9">
        <f t="shared" si="0"/>
        <v>120000</v>
      </c>
      <c r="H654" s="18">
        <f>SUMIF('Catatan Barang Masuk'!$B$5:$B$123,C654,'Catatan Barang Masuk'!$G$5:$G$123)/SUMIF('Catatan Barang Masuk'!$B$5:$B$123,C654,'Catatan Barang Masuk'!$E$5:$E$123)</f>
        <v>65560.747663551403</v>
      </c>
      <c r="I654" s="9">
        <f t="shared" si="1"/>
        <v>54439.252336448597</v>
      </c>
    </row>
    <row r="655" spans="1:9" ht="12.75" x14ac:dyDescent="0.2">
      <c r="A655" s="3" t="s">
        <v>848</v>
      </c>
      <c r="B655" s="24">
        <v>43098.204884259256</v>
      </c>
      <c r="C655" s="3" t="s">
        <v>7</v>
      </c>
      <c r="D655" s="3" t="s">
        <v>13</v>
      </c>
      <c r="E655" s="3">
        <v>1</v>
      </c>
      <c r="F655" s="9">
        <v>110000</v>
      </c>
      <c r="G655" s="9">
        <f t="shared" si="0"/>
        <v>110000</v>
      </c>
      <c r="H655" s="18">
        <f>SUMIF('Catatan Barang Masuk'!$B$5:$B$123,C655,'Catatan Barang Masuk'!$G$5:$G$123)/SUMIF('Catatan Barang Masuk'!$B$5:$B$123,C655,'Catatan Barang Masuk'!$E$5:$E$123)</f>
        <v>70447.826086956527</v>
      </c>
      <c r="I655" s="9">
        <f t="shared" si="1"/>
        <v>39552.173913043473</v>
      </c>
    </row>
    <row r="656" spans="1:9" ht="12.75" x14ac:dyDescent="0.2">
      <c r="A656" s="3" t="s">
        <v>849</v>
      </c>
      <c r="B656" s="24">
        <v>43098.209733796299</v>
      </c>
      <c r="C656" s="3" t="s">
        <v>53</v>
      </c>
      <c r="D656" s="3" t="s">
        <v>54</v>
      </c>
      <c r="E656" s="3">
        <v>1</v>
      </c>
      <c r="F656" s="9">
        <v>115000</v>
      </c>
      <c r="G656" s="9">
        <f t="shared" si="0"/>
        <v>115000</v>
      </c>
      <c r="H656" s="18">
        <f>SUMIF('Catatan Barang Masuk'!$B$5:$B$123,C656,'Catatan Barang Masuk'!$G$5:$G$123)/SUMIF('Catatan Barang Masuk'!$B$5:$B$123,C656,'Catatan Barang Masuk'!$E$5:$E$123)</f>
        <v>62360.169491525427</v>
      </c>
      <c r="I656" s="9">
        <f t="shared" si="1"/>
        <v>52639.830508474573</v>
      </c>
    </row>
    <row r="657" spans="1:9" ht="12.75" x14ac:dyDescent="0.2">
      <c r="A657" s="3" t="s">
        <v>850</v>
      </c>
      <c r="B657" s="24">
        <v>43098.237060185187</v>
      </c>
      <c r="C657" s="3" t="s">
        <v>19</v>
      </c>
      <c r="D657" s="3" t="s">
        <v>20</v>
      </c>
      <c r="E657" s="3">
        <v>1</v>
      </c>
      <c r="F657" s="9">
        <v>130000</v>
      </c>
      <c r="G657" s="9">
        <f t="shared" si="0"/>
        <v>130000</v>
      </c>
      <c r="H657" s="18">
        <f>SUMIF('Catatan Barang Masuk'!$B$5:$B$123,C657,'Catatan Barang Masuk'!$G$5:$G$123)/SUMIF('Catatan Barang Masuk'!$B$5:$B$123,C657,'Catatan Barang Masuk'!$E$5:$E$123)</f>
        <v>67365.269461077842</v>
      </c>
      <c r="I657" s="9">
        <f t="shared" si="1"/>
        <v>62634.730538922158</v>
      </c>
    </row>
    <row r="658" spans="1:9" ht="12.75" x14ac:dyDescent="0.2">
      <c r="A658" s="3" t="s">
        <v>851</v>
      </c>
      <c r="B658" s="24">
        <v>43098.251469907409</v>
      </c>
      <c r="C658" s="3" t="s">
        <v>23</v>
      </c>
      <c r="D658" s="3" t="s">
        <v>24</v>
      </c>
      <c r="E658" s="3">
        <v>1</v>
      </c>
      <c r="F658" s="9">
        <v>130000</v>
      </c>
      <c r="G658" s="9">
        <f t="shared" si="0"/>
        <v>130000</v>
      </c>
      <c r="H658" s="18">
        <f>SUMIF('Catatan Barang Masuk'!$B$5:$B$123,C658,'Catatan Barang Masuk'!$G$5:$G$123)/SUMIF('Catatan Barang Masuk'!$B$5:$B$123,C658,'Catatan Barang Masuk'!$E$5:$E$123)</f>
        <v>71624.338624338619</v>
      </c>
      <c r="I658" s="9">
        <f t="shared" si="1"/>
        <v>58375.661375661381</v>
      </c>
    </row>
    <row r="659" spans="1:9" ht="12.75" x14ac:dyDescent="0.2">
      <c r="A659" s="3" t="s">
        <v>852</v>
      </c>
      <c r="B659" s="24">
        <v>43098.290162037039</v>
      </c>
      <c r="C659" s="3" t="s">
        <v>55</v>
      </c>
      <c r="D659" s="3" t="s">
        <v>56</v>
      </c>
      <c r="E659" s="3">
        <v>1</v>
      </c>
      <c r="F659" s="9">
        <v>130000</v>
      </c>
      <c r="G659" s="9">
        <f t="shared" si="0"/>
        <v>130000</v>
      </c>
      <c r="H659" s="18">
        <f>SUMIF('Catatan Barang Masuk'!$B$5:$B$123,C659,'Catatan Barang Masuk'!$G$5:$G$123)/SUMIF('Catatan Barang Masuk'!$B$5:$B$123,C659,'Catatan Barang Masuk'!$E$5:$E$123)</f>
        <v>69808.94308943089</v>
      </c>
      <c r="I659" s="9">
        <f t="shared" si="1"/>
        <v>60191.05691056911</v>
      </c>
    </row>
    <row r="660" spans="1:9" ht="12.75" x14ac:dyDescent="0.2">
      <c r="A660" s="3" t="s">
        <v>367</v>
      </c>
      <c r="B660" s="24" t="s">
        <v>367</v>
      </c>
      <c r="C660" s="3" t="s">
        <v>19</v>
      </c>
      <c r="D660" s="3" t="s">
        <v>20</v>
      </c>
      <c r="E660" s="3">
        <v>1</v>
      </c>
      <c r="F660" s="9">
        <v>120000</v>
      </c>
      <c r="G660" s="9">
        <f t="shared" si="0"/>
        <v>120000</v>
      </c>
      <c r="H660" s="18">
        <f>SUMIF('Catatan Barang Masuk'!$B$5:$B$123,C660,'Catatan Barang Masuk'!$G$5:$G$123)/SUMIF('Catatan Barang Masuk'!$B$5:$B$123,C660,'Catatan Barang Masuk'!$E$5:$E$123)</f>
        <v>67365.269461077842</v>
      </c>
      <c r="I660" s="9">
        <f t="shared" si="1"/>
        <v>52634.730538922158</v>
      </c>
    </row>
    <row r="661" spans="1:9" ht="12.75" x14ac:dyDescent="0.2">
      <c r="A661" s="3" t="s">
        <v>853</v>
      </c>
      <c r="B661" s="24">
        <v>43098.353379629632</v>
      </c>
      <c r="C661" s="3" t="s">
        <v>51</v>
      </c>
      <c r="D661" s="3" t="s">
        <v>52</v>
      </c>
      <c r="E661" s="3">
        <v>1</v>
      </c>
      <c r="F661" s="9">
        <v>130000</v>
      </c>
      <c r="G661" s="9">
        <f t="shared" si="0"/>
        <v>130000</v>
      </c>
      <c r="H661" s="18">
        <f>SUMIF('Catatan Barang Masuk'!$B$5:$B$123,C661,'Catatan Barang Masuk'!$G$5:$G$123)/SUMIF('Catatan Barang Masuk'!$B$5:$B$123,C661,'Catatan Barang Masuk'!$E$5:$E$123)</f>
        <v>73600.896860986541</v>
      </c>
      <c r="I661" s="9">
        <f t="shared" si="1"/>
        <v>56399.103139013459</v>
      </c>
    </row>
    <row r="662" spans="1:9" ht="12.75" x14ac:dyDescent="0.2">
      <c r="A662" s="3" t="s">
        <v>854</v>
      </c>
      <c r="B662" s="24">
        <v>43098.361157407409</v>
      </c>
      <c r="C662" s="3" t="s">
        <v>51</v>
      </c>
      <c r="D662" s="3" t="s">
        <v>52</v>
      </c>
      <c r="E662" s="3">
        <v>1</v>
      </c>
      <c r="F662" s="9">
        <v>110000</v>
      </c>
      <c r="G662" s="9">
        <f t="shared" si="0"/>
        <v>110000</v>
      </c>
      <c r="H662" s="18">
        <f>SUMIF('Catatan Barang Masuk'!$B$5:$B$123,C662,'Catatan Barang Masuk'!$G$5:$G$123)/SUMIF('Catatan Barang Masuk'!$B$5:$B$123,C662,'Catatan Barang Masuk'!$E$5:$E$123)</f>
        <v>73600.896860986541</v>
      </c>
      <c r="I662" s="9">
        <f t="shared" si="1"/>
        <v>36399.103139013459</v>
      </c>
    </row>
    <row r="663" spans="1:9" ht="12.75" x14ac:dyDescent="0.2">
      <c r="A663" s="3" t="s">
        <v>367</v>
      </c>
      <c r="B663" s="24" t="s">
        <v>367</v>
      </c>
      <c r="C663" s="3" t="s">
        <v>41</v>
      </c>
      <c r="D663" s="3" t="s">
        <v>42</v>
      </c>
      <c r="E663" s="3">
        <v>1</v>
      </c>
      <c r="F663" s="9">
        <v>120000</v>
      </c>
      <c r="G663" s="9">
        <f t="shared" si="0"/>
        <v>120000</v>
      </c>
      <c r="H663" s="18">
        <f>SUMIF('Catatan Barang Masuk'!$B$5:$B$123,C663,'Catatan Barang Masuk'!$G$5:$G$123)/SUMIF('Catatan Barang Masuk'!$B$5:$B$123,C663,'Catatan Barang Masuk'!$E$5:$E$123)</f>
        <v>71880</v>
      </c>
      <c r="I663" s="9">
        <f t="shared" si="1"/>
        <v>48120</v>
      </c>
    </row>
    <row r="664" spans="1:9" ht="12.75" x14ac:dyDescent="0.2">
      <c r="A664" s="3" t="s">
        <v>855</v>
      </c>
      <c r="B664" s="24">
        <v>43098.440983796296</v>
      </c>
      <c r="C664" s="3" t="s">
        <v>27</v>
      </c>
      <c r="D664" s="3" t="s">
        <v>28</v>
      </c>
      <c r="E664" s="3">
        <v>1</v>
      </c>
      <c r="F664" s="9">
        <v>130000</v>
      </c>
      <c r="G664" s="9">
        <f t="shared" si="0"/>
        <v>130000</v>
      </c>
      <c r="H664" s="18">
        <f>SUMIF('Catatan Barang Masuk'!$B$5:$B$123,C664,'Catatan Barang Masuk'!$G$5:$G$123)/SUMIF('Catatan Barang Masuk'!$B$5:$B$123,C664,'Catatan Barang Masuk'!$E$5:$E$123)</f>
        <v>62320.346320346318</v>
      </c>
      <c r="I664" s="9">
        <f t="shared" si="1"/>
        <v>67679.653679653682</v>
      </c>
    </row>
    <row r="665" spans="1:9" ht="12.75" x14ac:dyDescent="0.2">
      <c r="A665" s="3" t="s">
        <v>856</v>
      </c>
      <c r="B665" s="24">
        <v>43098.520046296297</v>
      </c>
      <c r="C665" s="3" t="s">
        <v>21</v>
      </c>
      <c r="D665" s="3" t="s">
        <v>22</v>
      </c>
      <c r="E665" s="3">
        <v>1</v>
      </c>
      <c r="F665" s="9">
        <v>125000</v>
      </c>
      <c r="G665" s="9">
        <f t="shared" si="0"/>
        <v>125000</v>
      </c>
      <c r="H665" s="18">
        <f>SUMIF('Catatan Barang Masuk'!$B$5:$B$123,C665,'Catatan Barang Masuk'!$G$5:$G$123)/SUMIF('Catatan Barang Masuk'!$B$5:$B$123,C665,'Catatan Barang Masuk'!$E$5:$E$123)</f>
        <v>65560.747663551403</v>
      </c>
      <c r="I665" s="9">
        <f t="shared" si="1"/>
        <v>59439.252336448597</v>
      </c>
    </row>
    <row r="666" spans="1:9" ht="12.75" x14ac:dyDescent="0.2">
      <c r="A666" s="3" t="s">
        <v>857</v>
      </c>
      <c r="B666" s="24">
        <v>43098.574166666665</v>
      </c>
      <c r="C666" s="3" t="s">
        <v>21</v>
      </c>
      <c r="D666" s="3" t="s">
        <v>22</v>
      </c>
      <c r="E666" s="3">
        <v>1</v>
      </c>
      <c r="F666" s="9">
        <v>120000</v>
      </c>
      <c r="G666" s="9">
        <f t="shared" si="0"/>
        <v>120000</v>
      </c>
      <c r="H666" s="18">
        <f>SUMIF('Catatan Barang Masuk'!$B$5:$B$123,C666,'Catatan Barang Masuk'!$G$5:$G$123)/SUMIF('Catatan Barang Masuk'!$B$5:$B$123,C666,'Catatan Barang Masuk'!$E$5:$E$123)</f>
        <v>65560.747663551403</v>
      </c>
      <c r="I666" s="9">
        <f t="shared" si="1"/>
        <v>54439.252336448597</v>
      </c>
    </row>
    <row r="667" spans="1:9" ht="12.75" x14ac:dyDescent="0.2">
      <c r="A667" s="3" t="s">
        <v>367</v>
      </c>
      <c r="B667" s="24" t="s">
        <v>367</v>
      </c>
      <c r="C667" s="3" t="s">
        <v>19</v>
      </c>
      <c r="D667" s="3" t="s">
        <v>20</v>
      </c>
      <c r="E667" s="3">
        <v>1</v>
      </c>
      <c r="F667" s="9">
        <v>120000</v>
      </c>
      <c r="G667" s="9">
        <f t="shared" si="0"/>
        <v>120000</v>
      </c>
      <c r="H667" s="18">
        <f>SUMIF('Catatan Barang Masuk'!$B$5:$B$123,C667,'Catatan Barang Masuk'!$G$5:$G$123)/SUMIF('Catatan Barang Masuk'!$B$5:$B$123,C667,'Catatan Barang Masuk'!$E$5:$E$123)</f>
        <v>67365.269461077842</v>
      </c>
      <c r="I667" s="9">
        <f t="shared" si="1"/>
        <v>52634.730538922158</v>
      </c>
    </row>
    <row r="668" spans="1:9" ht="12.75" x14ac:dyDescent="0.2">
      <c r="A668" s="3" t="s">
        <v>858</v>
      </c>
      <c r="B668" s="24">
        <v>43098.958148148151</v>
      </c>
      <c r="C668" s="3" t="s">
        <v>23</v>
      </c>
      <c r="D668" s="3" t="s">
        <v>24</v>
      </c>
      <c r="E668" s="3">
        <v>2</v>
      </c>
      <c r="F668" s="9">
        <v>120000</v>
      </c>
      <c r="G668" s="9">
        <f t="shared" si="0"/>
        <v>240000</v>
      </c>
      <c r="H668" s="18">
        <f>SUMIF('Catatan Barang Masuk'!$B$5:$B$123,C668,'Catatan Barang Masuk'!$G$5:$G$123)/SUMIF('Catatan Barang Masuk'!$B$5:$B$123,C668,'Catatan Barang Masuk'!$E$5:$E$123)</f>
        <v>71624.338624338619</v>
      </c>
      <c r="I668" s="9">
        <f t="shared" si="1"/>
        <v>96751.322751322761</v>
      </c>
    </row>
    <row r="669" spans="1:9" ht="12.75" x14ac:dyDescent="0.2">
      <c r="A669" s="3" t="s">
        <v>859</v>
      </c>
      <c r="B669" s="24">
        <v>43098.963449074072</v>
      </c>
      <c r="C669" s="3" t="s">
        <v>47</v>
      </c>
      <c r="D669" s="3" t="s">
        <v>48</v>
      </c>
      <c r="E669" s="3">
        <v>1</v>
      </c>
      <c r="F669" s="9">
        <v>115000</v>
      </c>
      <c r="G669" s="9">
        <f t="shared" si="0"/>
        <v>115000</v>
      </c>
      <c r="H669" s="18">
        <f>SUMIF('Catatan Barang Masuk'!$B$5:$B$123,C669,'Catatan Barang Masuk'!$G$5:$G$123)/SUMIF('Catatan Barang Masuk'!$B$5:$B$123,C669,'Catatan Barang Masuk'!$E$5:$E$123)</f>
        <v>63650.602409638552</v>
      </c>
      <c r="I669" s="9">
        <f t="shared" si="1"/>
        <v>51349.397590361448</v>
      </c>
    </row>
    <row r="670" spans="1:9" ht="12.75" x14ac:dyDescent="0.2">
      <c r="A670" s="3" t="s">
        <v>367</v>
      </c>
      <c r="B670" s="24" t="s">
        <v>367</v>
      </c>
      <c r="C670" s="3" t="s">
        <v>55</v>
      </c>
      <c r="D670" s="3" t="s">
        <v>56</v>
      </c>
      <c r="E670" s="3">
        <v>1</v>
      </c>
      <c r="F670" s="9">
        <v>120000</v>
      </c>
      <c r="G670" s="9">
        <f t="shared" si="0"/>
        <v>120000</v>
      </c>
      <c r="H670" s="18">
        <f>SUMIF('Catatan Barang Masuk'!$B$5:$B$123,C670,'Catatan Barang Masuk'!$G$5:$G$123)/SUMIF('Catatan Barang Masuk'!$B$5:$B$123,C670,'Catatan Barang Masuk'!$E$5:$E$123)</f>
        <v>69808.94308943089</v>
      </c>
      <c r="I670" s="9">
        <f t="shared" si="1"/>
        <v>50191.05691056911</v>
      </c>
    </row>
    <row r="671" spans="1:9" ht="12.75" x14ac:dyDescent="0.2">
      <c r="A671" s="3" t="s">
        <v>860</v>
      </c>
      <c r="B671" s="24">
        <v>43099.060833333337</v>
      </c>
      <c r="C671" s="3" t="s">
        <v>33</v>
      </c>
      <c r="D671" s="3" t="s">
        <v>34</v>
      </c>
      <c r="E671" s="3">
        <v>1</v>
      </c>
      <c r="F671" s="9">
        <v>130000</v>
      </c>
      <c r="G671" s="9">
        <f t="shared" si="0"/>
        <v>130000</v>
      </c>
      <c r="H671" s="18">
        <f>SUMIF('Catatan Barang Masuk'!$B$5:$B$123,C671,'Catatan Barang Masuk'!$G$5:$G$123)/SUMIF('Catatan Barang Masuk'!$B$5:$B$123,C671,'Catatan Barang Masuk'!$E$5:$E$123)</f>
        <v>69046.263345195723</v>
      </c>
      <c r="I671" s="9">
        <f t="shared" si="1"/>
        <v>60953.736654804277</v>
      </c>
    </row>
    <row r="672" spans="1:9" ht="12.75" x14ac:dyDescent="0.2">
      <c r="A672" s="3" t="s">
        <v>861</v>
      </c>
      <c r="B672" s="24">
        <v>43099.090277777781</v>
      </c>
      <c r="C672" s="3" t="s">
        <v>53</v>
      </c>
      <c r="D672" s="3" t="s">
        <v>54</v>
      </c>
      <c r="E672" s="3">
        <v>1</v>
      </c>
      <c r="F672" s="9">
        <v>130000</v>
      </c>
      <c r="G672" s="9">
        <f t="shared" si="0"/>
        <v>130000</v>
      </c>
      <c r="H672" s="18">
        <f>SUMIF('Catatan Barang Masuk'!$B$5:$B$123,C672,'Catatan Barang Masuk'!$G$5:$G$123)/SUMIF('Catatan Barang Masuk'!$B$5:$B$123,C672,'Catatan Barang Masuk'!$E$5:$E$123)</f>
        <v>62360.169491525427</v>
      </c>
      <c r="I672" s="9">
        <f t="shared" si="1"/>
        <v>67639.830508474581</v>
      </c>
    </row>
    <row r="673" spans="1:9" ht="12.75" x14ac:dyDescent="0.2">
      <c r="A673" s="3" t="s">
        <v>367</v>
      </c>
      <c r="B673" s="24" t="s">
        <v>367</v>
      </c>
      <c r="C673" s="3" t="s">
        <v>23</v>
      </c>
      <c r="D673" s="3" t="s">
        <v>24</v>
      </c>
      <c r="E673" s="3">
        <v>1</v>
      </c>
      <c r="F673" s="9">
        <v>110000</v>
      </c>
      <c r="G673" s="9">
        <f t="shared" si="0"/>
        <v>110000</v>
      </c>
      <c r="H673" s="18">
        <f>SUMIF('Catatan Barang Masuk'!$B$5:$B$123,C673,'Catatan Barang Masuk'!$G$5:$G$123)/SUMIF('Catatan Barang Masuk'!$B$5:$B$123,C673,'Catatan Barang Masuk'!$E$5:$E$123)</f>
        <v>71624.338624338619</v>
      </c>
      <c r="I673" s="9">
        <f t="shared" si="1"/>
        <v>38375.661375661381</v>
      </c>
    </row>
    <row r="674" spans="1:9" ht="12.75" x14ac:dyDescent="0.2">
      <c r="A674" s="3" t="s">
        <v>862</v>
      </c>
      <c r="B674" s="24">
        <v>43099.10733796296</v>
      </c>
      <c r="C674" s="3" t="s">
        <v>73</v>
      </c>
      <c r="D674" s="3" t="s">
        <v>74</v>
      </c>
      <c r="E674" s="3">
        <v>1</v>
      </c>
      <c r="F674" s="9">
        <v>130000</v>
      </c>
      <c r="G674" s="9">
        <f t="shared" si="0"/>
        <v>130000</v>
      </c>
      <c r="H674" s="18">
        <f>SUMIF('Catatan Barang Masuk'!$B$5:$B$123,C674,'Catatan Barang Masuk'!$G$5:$G$123)/SUMIF('Catatan Barang Masuk'!$B$5:$B$123,C674,'Catatan Barang Masuk'!$E$5:$E$123)</f>
        <v>70071.895424836606</v>
      </c>
      <c r="I674" s="9">
        <f t="shared" si="1"/>
        <v>59928.104575163394</v>
      </c>
    </row>
    <row r="675" spans="1:9" ht="12.75" x14ac:dyDescent="0.2">
      <c r="A675" s="3" t="s">
        <v>863</v>
      </c>
      <c r="B675" s="24">
        <v>43099.136180555557</v>
      </c>
      <c r="C675" s="3" t="s">
        <v>25</v>
      </c>
      <c r="D675" s="3" t="s">
        <v>26</v>
      </c>
      <c r="E675" s="3">
        <v>1</v>
      </c>
      <c r="F675" s="9">
        <v>130000</v>
      </c>
      <c r="G675" s="9">
        <f t="shared" si="0"/>
        <v>130000</v>
      </c>
      <c r="H675" s="18">
        <f>SUMIF('Catatan Barang Masuk'!$B$5:$B$123,C675,'Catatan Barang Masuk'!$G$5:$G$123)/SUMIF('Catatan Barang Masuk'!$B$5:$B$123,C675,'Catatan Barang Masuk'!$E$5:$E$123)</f>
        <v>72961.139896373061</v>
      </c>
      <c r="I675" s="9">
        <f t="shared" si="1"/>
        <v>57038.860103626939</v>
      </c>
    </row>
    <row r="676" spans="1:9" ht="12.75" x14ac:dyDescent="0.2">
      <c r="A676" s="3" t="s">
        <v>864</v>
      </c>
      <c r="B676" s="24">
        <v>43099.144189814811</v>
      </c>
      <c r="C676" s="3" t="s">
        <v>14</v>
      </c>
      <c r="D676" s="3" t="s">
        <v>15</v>
      </c>
      <c r="E676" s="3">
        <v>1</v>
      </c>
      <c r="F676" s="9">
        <v>110000</v>
      </c>
      <c r="G676" s="9">
        <f t="shared" si="0"/>
        <v>110000</v>
      </c>
      <c r="H676" s="18">
        <f>SUMIF('Catatan Barang Masuk'!$B$5:$B$123,C676,'Catatan Barang Masuk'!$G$5:$G$123)/SUMIF('Catatan Barang Masuk'!$B$5:$B$123,C676,'Catatan Barang Masuk'!$E$5:$E$123)</f>
        <v>71854.077253218886</v>
      </c>
      <c r="I676" s="9">
        <f t="shared" si="1"/>
        <v>38145.922746781114</v>
      </c>
    </row>
    <row r="677" spans="1:9" ht="12.75" x14ac:dyDescent="0.2">
      <c r="A677" s="3" t="s">
        <v>367</v>
      </c>
      <c r="B677" s="24" t="s">
        <v>367</v>
      </c>
      <c r="C677" s="3" t="s">
        <v>23</v>
      </c>
      <c r="D677" s="3" t="s">
        <v>24</v>
      </c>
      <c r="E677" s="3">
        <v>1</v>
      </c>
      <c r="F677" s="9">
        <v>125000</v>
      </c>
      <c r="G677" s="9">
        <f t="shared" si="0"/>
        <v>125000</v>
      </c>
      <c r="H677" s="18">
        <f>SUMIF('Catatan Barang Masuk'!$B$5:$B$123,C677,'Catatan Barang Masuk'!$G$5:$G$123)/SUMIF('Catatan Barang Masuk'!$B$5:$B$123,C677,'Catatan Barang Masuk'!$E$5:$E$123)</f>
        <v>71624.338624338619</v>
      </c>
      <c r="I677" s="9">
        <f t="shared" si="1"/>
        <v>53375.661375661381</v>
      </c>
    </row>
    <row r="678" spans="1:9" ht="12.75" x14ac:dyDescent="0.2">
      <c r="A678" s="3" t="s">
        <v>865</v>
      </c>
      <c r="B678" s="24">
        <v>43099.151458333334</v>
      </c>
      <c r="C678" s="3" t="s">
        <v>25</v>
      </c>
      <c r="D678" s="3" t="s">
        <v>26</v>
      </c>
      <c r="E678" s="3">
        <v>1</v>
      </c>
      <c r="F678" s="9">
        <v>115000</v>
      </c>
      <c r="G678" s="9">
        <f t="shared" si="0"/>
        <v>115000</v>
      </c>
      <c r="H678" s="18">
        <f>SUMIF('Catatan Barang Masuk'!$B$5:$B$123,C678,'Catatan Barang Masuk'!$G$5:$G$123)/SUMIF('Catatan Barang Masuk'!$B$5:$B$123,C678,'Catatan Barang Masuk'!$E$5:$E$123)</f>
        <v>72961.139896373061</v>
      </c>
      <c r="I678" s="9">
        <f t="shared" si="1"/>
        <v>42038.860103626939</v>
      </c>
    </row>
    <row r="679" spans="1:9" ht="12.75" x14ac:dyDescent="0.2">
      <c r="A679" s="3" t="s">
        <v>866</v>
      </c>
      <c r="B679" s="24">
        <v>43099.158032407409</v>
      </c>
      <c r="C679" s="3" t="s">
        <v>35</v>
      </c>
      <c r="D679" s="3" t="s">
        <v>36</v>
      </c>
      <c r="E679" s="3">
        <v>1</v>
      </c>
      <c r="F679" s="9">
        <v>115000</v>
      </c>
      <c r="G679" s="9">
        <f t="shared" si="0"/>
        <v>115000</v>
      </c>
      <c r="H679" s="18">
        <f>SUMIF('Catatan Barang Masuk'!$B$5:$B$123,C679,'Catatan Barang Masuk'!$G$5:$G$123)/SUMIF('Catatan Barang Masuk'!$B$5:$B$123,C679,'Catatan Barang Masuk'!$E$5:$E$123)</f>
        <v>67666.666666666672</v>
      </c>
      <c r="I679" s="9">
        <f t="shared" si="1"/>
        <v>47333.333333333328</v>
      </c>
    </row>
    <row r="680" spans="1:9" ht="12.75" x14ac:dyDescent="0.2">
      <c r="A680" s="3" t="s">
        <v>367</v>
      </c>
      <c r="B680" s="24" t="s">
        <v>367</v>
      </c>
      <c r="C680" s="3" t="s">
        <v>12</v>
      </c>
      <c r="D680" s="3" t="s">
        <v>18</v>
      </c>
      <c r="E680" s="3">
        <v>1</v>
      </c>
      <c r="F680" s="9">
        <v>110000</v>
      </c>
      <c r="G680" s="9">
        <f t="shared" si="0"/>
        <v>110000</v>
      </c>
      <c r="H680" s="18">
        <f>SUMIF('Catatan Barang Masuk'!$B$5:$B$123,C680,'Catatan Barang Masuk'!$G$5:$G$123)/SUMIF('Catatan Barang Masuk'!$B$5:$B$123,C680,'Catatan Barang Masuk'!$E$5:$E$123)</f>
        <v>66870.129870129866</v>
      </c>
      <c r="I680" s="9">
        <f t="shared" si="1"/>
        <v>43129.870129870134</v>
      </c>
    </row>
    <row r="681" spans="1:9" ht="12.75" x14ac:dyDescent="0.2">
      <c r="A681" s="3" t="s">
        <v>867</v>
      </c>
      <c r="B681" s="24">
        <v>43099.248819444445</v>
      </c>
      <c r="C681" s="3" t="s">
        <v>31</v>
      </c>
      <c r="D681" s="3" t="s">
        <v>32</v>
      </c>
      <c r="E681" s="3">
        <v>1</v>
      </c>
      <c r="F681" s="9">
        <v>125000</v>
      </c>
      <c r="G681" s="9">
        <f t="shared" si="0"/>
        <v>125000</v>
      </c>
      <c r="H681" s="18">
        <f>SUMIF('Catatan Barang Masuk'!$B$5:$B$123,C681,'Catatan Barang Masuk'!$G$5:$G$123)/SUMIF('Catatan Barang Masuk'!$B$5:$B$123,C681,'Catatan Barang Masuk'!$E$5:$E$123)</f>
        <v>74010.101010101003</v>
      </c>
      <c r="I681" s="9">
        <f t="shared" si="1"/>
        <v>50989.898989898997</v>
      </c>
    </row>
    <row r="682" spans="1:9" ht="12.75" x14ac:dyDescent="0.2">
      <c r="A682" s="3" t="s">
        <v>868</v>
      </c>
      <c r="B682" s="24">
        <v>43099.250497685185</v>
      </c>
      <c r="C682" s="3" t="s">
        <v>21</v>
      </c>
      <c r="D682" s="3" t="s">
        <v>22</v>
      </c>
      <c r="E682" s="3">
        <v>1</v>
      </c>
      <c r="F682" s="9">
        <v>110000</v>
      </c>
      <c r="G682" s="9">
        <f t="shared" si="0"/>
        <v>110000</v>
      </c>
      <c r="H682" s="18">
        <f>SUMIF('Catatan Barang Masuk'!$B$5:$B$123,C682,'Catatan Barang Masuk'!$G$5:$G$123)/SUMIF('Catatan Barang Masuk'!$B$5:$B$123,C682,'Catatan Barang Masuk'!$E$5:$E$123)</f>
        <v>65560.747663551403</v>
      </c>
      <c r="I682" s="9">
        <f t="shared" si="1"/>
        <v>44439.252336448597</v>
      </c>
    </row>
    <row r="683" spans="1:9" ht="12.75" x14ac:dyDescent="0.2">
      <c r="A683" s="3" t="s">
        <v>367</v>
      </c>
      <c r="B683" s="24" t="s">
        <v>367</v>
      </c>
      <c r="C683" s="3" t="s">
        <v>37</v>
      </c>
      <c r="D683" s="3" t="s">
        <v>38</v>
      </c>
      <c r="E683" s="3">
        <v>1</v>
      </c>
      <c r="F683" s="9">
        <v>120000</v>
      </c>
      <c r="G683" s="9">
        <f t="shared" si="0"/>
        <v>120000</v>
      </c>
      <c r="H683" s="18">
        <f>SUMIF('Catatan Barang Masuk'!$B$5:$B$123,C683,'Catatan Barang Masuk'!$G$5:$G$123)/SUMIF('Catatan Barang Masuk'!$B$5:$B$123,C683,'Catatan Barang Masuk'!$E$5:$E$123)</f>
        <v>71835.570469798651</v>
      </c>
      <c r="I683" s="9">
        <f t="shared" si="1"/>
        <v>48164.429530201349</v>
      </c>
    </row>
    <row r="684" spans="1:9" ht="12.75" x14ac:dyDescent="0.2">
      <c r="A684" s="3" t="s">
        <v>869</v>
      </c>
      <c r="B684" s="24">
        <v>43099.335763888892</v>
      </c>
      <c r="C684" s="3" t="s">
        <v>57</v>
      </c>
      <c r="D684" s="3" t="s">
        <v>58</v>
      </c>
      <c r="E684" s="3">
        <v>1</v>
      </c>
      <c r="F684" s="9">
        <v>130000</v>
      </c>
      <c r="G684" s="9">
        <f t="shared" si="0"/>
        <v>130000</v>
      </c>
      <c r="H684" s="18">
        <f>SUMIF('Catatan Barang Masuk'!$B$5:$B$123,C684,'Catatan Barang Masuk'!$G$5:$G$123)/SUMIF('Catatan Barang Masuk'!$B$5:$B$123,C684,'Catatan Barang Masuk'!$E$5:$E$123)</f>
        <v>75209.558823529413</v>
      </c>
      <c r="I684" s="9">
        <f t="shared" si="1"/>
        <v>54790.441176470587</v>
      </c>
    </row>
    <row r="685" spans="1:9" ht="12.75" x14ac:dyDescent="0.2">
      <c r="A685" s="3" t="s">
        <v>870</v>
      </c>
      <c r="B685" s="24">
        <v>43099.457638888889</v>
      </c>
      <c r="C685" s="3" t="s">
        <v>25</v>
      </c>
      <c r="D685" s="3" t="s">
        <v>26</v>
      </c>
      <c r="E685" s="3">
        <v>1</v>
      </c>
      <c r="F685" s="9">
        <v>110000</v>
      </c>
      <c r="G685" s="9">
        <f t="shared" si="0"/>
        <v>110000</v>
      </c>
      <c r="H685" s="18">
        <f>SUMIF('Catatan Barang Masuk'!$B$5:$B$123,C685,'Catatan Barang Masuk'!$G$5:$G$123)/SUMIF('Catatan Barang Masuk'!$B$5:$B$123,C685,'Catatan Barang Masuk'!$E$5:$E$123)</f>
        <v>72961.139896373061</v>
      </c>
      <c r="I685" s="9">
        <f t="shared" si="1"/>
        <v>37038.860103626939</v>
      </c>
    </row>
    <row r="686" spans="1:9" ht="12.75" x14ac:dyDescent="0.2">
      <c r="A686" s="3" t="s">
        <v>871</v>
      </c>
      <c r="B686" s="24">
        <v>43099.508101851854</v>
      </c>
      <c r="C686" s="3" t="s">
        <v>19</v>
      </c>
      <c r="D686" s="3" t="s">
        <v>20</v>
      </c>
      <c r="E686" s="3">
        <v>1</v>
      </c>
      <c r="F686" s="9">
        <v>110000</v>
      </c>
      <c r="G686" s="9">
        <f t="shared" si="0"/>
        <v>110000</v>
      </c>
      <c r="H686" s="18">
        <f>SUMIF('Catatan Barang Masuk'!$B$5:$B$123,C686,'Catatan Barang Masuk'!$G$5:$G$123)/SUMIF('Catatan Barang Masuk'!$B$5:$B$123,C686,'Catatan Barang Masuk'!$E$5:$E$123)</f>
        <v>67365.269461077842</v>
      </c>
      <c r="I686" s="9">
        <f t="shared" si="1"/>
        <v>42634.730538922158</v>
      </c>
    </row>
    <row r="687" spans="1:9" ht="12.75" x14ac:dyDescent="0.2">
      <c r="A687" s="3" t="s">
        <v>872</v>
      </c>
      <c r="B687" s="24">
        <v>43099.508101851854</v>
      </c>
      <c r="C687" s="3" t="s">
        <v>25</v>
      </c>
      <c r="D687" s="3" t="s">
        <v>26</v>
      </c>
      <c r="E687" s="3">
        <v>1</v>
      </c>
      <c r="F687" s="9">
        <v>125000</v>
      </c>
      <c r="G687" s="9">
        <f t="shared" si="0"/>
        <v>125000</v>
      </c>
      <c r="H687" s="18">
        <f>SUMIF('Catatan Barang Masuk'!$B$5:$B$123,C687,'Catatan Barang Masuk'!$G$5:$G$123)/SUMIF('Catatan Barang Masuk'!$B$5:$B$123,C687,'Catatan Barang Masuk'!$E$5:$E$123)</f>
        <v>72961.139896373061</v>
      </c>
      <c r="I687" s="9">
        <f t="shared" si="1"/>
        <v>52038.860103626939</v>
      </c>
    </row>
    <row r="688" spans="1:9" ht="12.75" x14ac:dyDescent="0.2">
      <c r="A688" s="3" t="s">
        <v>873</v>
      </c>
      <c r="B688" s="24">
        <v>43099.549745370372</v>
      </c>
      <c r="C688" s="3" t="s">
        <v>29</v>
      </c>
      <c r="D688" s="3" t="s">
        <v>30</v>
      </c>
      <c r="E688" s="3">
        <v>1</v>
      </c>
      <c r="F688" s="9">
        <v>130000</v>
      </c>
      <c r="G688" s="9">
        <f t="shared" si="0"/>
        <v>130000</v>
      </c>
      <c r="H688" s="18">
        <f>SUMIF('Catatan Barang Masuk'!$B$5:$B$123,C688,'Catatan Barang Masuk'!$G$5:$G$123)/SUMIF('Catatan Barang Masuk'!$B$5:$B$123,C688,'Catatan Barang Masuk'!$E$5:$E$123)</f>
        <v>67978.798586572433</v>
      </c>
      <c r="I688" s="9">
        <f t="shared" si="1"/>
        <v>62021.201413427567</v>
      </c>
    </row>
    <row r="689" spans="1:9" ht="12.75" x14ac:dyDescent="0.2">
      <c r="A689" s="3" t="s">
        <v>874</v>
      </c>
      <c r="B689" s="24">
        <v>43099.640231481484</v>
      </c>
      <c r="C689" s="3" t="s">
        <v>73</v>
      </c>
      <c r="D689" s="3" t="s">
        <v>74</v>
      </c>
      <c r="E689" s="3">
        <v>1</v>
      </c>
      <c r="F689" s="9">
        <v>120000</v>
      </c>
      <c r="G689" s="9">
        <f t="shared" si="0"/>
        <v>120000</v>
      </c>
      <c r="H689" s="18">
        <f>SUMIF('Catatan Barang Masuk'!$B$5:$B$123,C689,'Catatan Barang Masuk'!$G$5:$G$123)/SUMIF('Catatan Barang Masuk'!$B$5:$B$123,C689,'Catatan Barang Masuk'!$E$5:$E$123)</f>
        <v>70071.895424836606</v>
      </c>
      <c r="I689" s="9">
        <f t="shared" si="1"/>
        <v>49928.104575163394</v>
      </c>
    </row>
    <row r="690" spans="1:9" ht="12.75" x14ac:dyDescent="0.2">
      <c r="A690" s="3" t="s">
        <v>875</v>
      </c>
      <c r="B690" s="24">
        <v>43100.003692129627</v>
      </c>
      <c r="C690" s="3" t="s">
        <v>19</v>
      </c>
      <c r="D690" s="3" t="s">
        <v>20</v>
      </c>
      <c r="E690" s="3">
        <v>1</v>
      </c>
      <c r="F690" s="9">
        <v>130000</v>
      </c>
      <c r="G690" s="9">
        <f t="shared" si="0"/>
        <v>130000</v>
      </c>
      <c r="H690" s="18">
        <f>SUMIF('Catatan Barang Masuk'!$B$5:$B$123,C690,'Catatan Barang Masuk'!$G$5:$G$123)/SUMIF('Catatan Barang Masuk'!$B$5:$B$123,C690,'Catatan Barang Masuk'!$E$5:$E$123)</f>
        <v>67365.269461077842</v>
      </c>
      <c r="I690" s="9">
        <f t="shared" si="1"/>
        <v>62634.730538922158</v>
      </c>
    </row>
    <row r="691" spans="1:9" ht="12.75" x14ac:dyDescent="0.2">
      <c r="A691" s="3" t="s">
        <v>367</v>
      </c>
      <c r="B691" s="24" t="s">
        <v>367</v>
      </c>
      <c r="C691" s="3" t="s">
        <v>35</v>
      </c>
      <c r="D691" s="3" t="s">
        <v>36</v>
      </c>
      <c r="E691" s="3">
        <v>1</v>
      </c>
      <c r="F691" s="9">
        <v>110000</v>
      </c>
      <c r="G691" s="9">
        <f t="shared" si="0"/>
        <v>110000</v>
      </c>
      <c r="H691" s="18">
        <f>SUMIF('Catatan Barang Masuk'!$B$5:$B$123,C691,'Catatan Barang Masuk'!$G$5:$G$123)/SUMIF('Catatan Barang Masuk'!$B$5:$B$123,C691,'Catatan Barang Masuk'!$E$5:$E$123)</f>
        <v>67666.666666666672</v>
      </c>
      <c r="I691" s="9">
        <f t="shared" si="1"/>
        <v>42333.333333333328</v>
      </c>
    </row>
    <row r="692" spans="1:9" ht="12.75" x14ac:dyDescent="0.2">
      <c r="A692" s="3" t="s">
        <v>876</v>
      </c>
      <c r="B692" s="24">
        <v>43100.033113425925</v>
      </c>
      <c r="C692" s="3" t="s">
        <v>19</v>
      </c>
      <c r="D692" s="3" t="s">
        <v>20</v>
      </c>
      <c r="E692" s="3">
        <v>1</v>
      </c>
      <c r="F692" s="9">
        <v>130000</v>
      </c>
      <c r="G692" s="9">
        <f t="shared" si="0"/>
        <v>130000</v>
      </c>
      <c r="H692" s="18">
        <f>SUMIF('Catatan Barang Masuk'!$B$5:$B$123,C692,'Catatan Barang Masuk'!$G$5:$G$123)/SUMIF('Catatan Barang Masuk'!$B$5:$B$123,C692,'Catatan Barang Masuk'!$E$5:$E$123)</f>
        <v>67365.269461077842</v>
      </c>
      <c r="I692" s="9">
        <f t="shared" si="1"/>
        <v>62634.730538922158</v>
      </c>
    </row>
    <row r="693" spans="1:9" ht="12.75" x14ac:dyDescent="0.2">
      <c r="A693" s="3" t="s">
        <v>877</v>
      </c>
      <c r="B693" s="24">
        <v>43100.055185185185</v>
      </c>
      <c r="C693" s="3" t="s">
        <v>59</v>
      </c>
      <c r="D693" s="3" t="s">
        <v>60</v>
      </c>
      <c r="E693" s="3">
        <v>1</v>
      </c>
      <c r="F693" s="9">
        <v>115000</v>
      </c>
      <c r="G693" s="9">
        <f t="shared" si="0"/>
        <v>115000</v>
      </c>
      <c r="H693" s="18">
        <f>SUMIF('Catatan Barang Masuk'!$B$5:$B$123,C693,'Catatan Barang Masuk'!$G$5:$G$123)/SUMIF('Catatan Barang Masuk'!$B$5:$B$123,C693,'Catatan Barang Masuk'!$E$5:$E$123)</f>
        <v>64728.571428571428</v>
      </c>
      <c r="I693" s="9">
        <f t="shared" si="1"/>
        <v>50271.428571428572</v>
      </c>
    </row>
    <row r="694" spans="1:9" ht="12.75" x14ac:dyDescent="0.2">
      <c r="A694" s="3" t="s">
        <v>878</v>
      </c>
      <c r="B694" s="24">
        <v>43100.11891203704</v>
      </c>
      <c r="C694" s="3" t="s">
        <v>25</v>
      </c>
      <c r="D694" s="3" t="s">
        <v>26</v>
      </c>
      <c r="E694" s="3">
        <v>1</v>
      </c>
      <c r="F694" s="9">
        <v>120000</v>
      </c>
      <c r="G694" s="9">
        <f t="shared" si="0"/>
        <v>120000</v>
      </c>
      <c r="H694" s="18">
        <f>SUMIF('Catatan Barang Masuk'!$B$5:$B$123,C694,'Catatan Barang Masuk'!$G$5:$G$123)/SUMIF('Catatan Barang Masuk'!$B$5:$B$123,C694,'Catatan Barang Masuk'!$E$5:$E$123)</f>
        <v>72961.139896373061</v>
      </c>
      <c r="I694" s="9">
        <f t="shared" si="1"/>
        <v>47038.860103626939</v>
      </c>
    </row>
    <row r="695" spans="1:9" ht="12.75" x14ac:dyDescent="0.2">
      <c r="A695" s="3" t="s">
        <v>879</v>
      </c>
      <c r="B695" s="24">
        <v>43100.13484953704</v>
      </c>
      <c r="C695" s="3" t="s">
        <v>19</v>
      </c>
      <c r="D695" s="3" t="s">
        <v>20</v>
      </c>
      <c r="E695" s="3">
        <v>1</v>
      </c>
      <c r="F695" s="9">
        <v>110000</v>
      </c>
      <c r="G695" s="9">
        <f t="shared" si="0"/>
        <v>110000</v>
      </c>
      <c r="H695" s="18">
        <f>SUMIF('Catatan Barang Masuk'!$B$5:$B$123,C695,'Catatan Barang Masuk'!$G$5:$G$123)/SUMIF('Catatan Barang Masuk'!$B$5:$B$123,C695,'Catatan Barang Masuk'!$E$5:$E$123)</f>
        <v>67365.269461077842</v>
      </c>
      <c r="I695" s="9">
        <f t="shared" si="1"/>
        <v>42634.730538922158</v>
      </c>
    </row>
    <row r="696" spans="1:9" ht="12.75" x14ac:dyDescent="0.2">
      <c r="A696" s="3" t="s">
        <v>367</v>
      </c>
      <c r="B696" s="24" t="s">
        <v>367</v>
      </c>
      <c r="C696" s="3" t="s">
        <v>21</v>
      </c>
      <c r="D696" s="3" t="s">
        <v>22</v>
      </c>
      <c r="E696" s="3">
        <v>1</v>
      </c>
      <c r="F696" s="9">
        <v>120000</v>
      </c>
      <c r="G696" s="9">
        <f t="shared" si="0"/>
        <v>120000</v>
      </c>
      <c r="H696" s="18">
        <f>SUMIF('Catatan Barang Masuk'!$B$5:$B$123,C696,'Catatan Barang Masuk'!$G$5:$G$123)/SUMIF('Catatan Barang Masuk'!$B$5:$B$123,C696,'Catatan Barang Masuk'!$E$5:$E$123)</f>
        <v>65560.747663551403</v>
      </c>
      <c r="I696" s="9">
        <f t="shared" si="1"/>
        <v>54439.252336448597</v>
      </c>
    </row>
    <row r="697" spans="1:9" ht="12.75" x14ac:dyDescent="0.2">
      <c r="A697" s="3" t="s">
        <v>880</v>
      </c>
      <c r="B697" s="24">
        <v>43100.186898148146</v>
      </c>
      <c r="C697" s="3" t="s">
        <v>25</v>
      </c>
      <c r="D697" s="3" t="s">
        <v>26</v>
      </c>
      <c r="E697" s="3">
        <v>1</v>
      </c>
      <c r="F697" s="9">
        <v>120000</v>
      </c>
      <c r="G697" s="9">
        <f t="shared" si="0"/>
        <v>120000</v>
      </c>
      <c r="H697" s="18">
        <f>SUMIF('Catatan Barang Masuk'!$B$5:$B$123,C697,'Catatan Barang Masuk'!$G$5:$G$123)/SUMIF('Catatan Barang Masuk'!$B$5:$B$123,C697,'Catatan Barang Masuk'!$E$5:$E$123)</f>
        <v>72961.139896373061</v>
      </c>
      <c r="I697" s="9">
        <f t="shared" si="1"/>
        <v>47038.860103626939</v>
      </c>
    </row>
    <row r="698" spans="1:9" ht="12.75" x14ac:dyDescent="0.2">
      <c r="A698" s="3" t="s">
        <v>881</v>
      </c>
      <c r="B698" s="24">
        <v>43100.237893518519</v>
      </c>
      <c r="C698" s="3" t="s">
        <v>21</v>
      </c>
      <c r="D698" s="3" t="s">
        <v>22</v>
      </c>
      <c r="E698" s="3">
        <v>1</v>
      </c>
      <c r="F698" s="9">
        <v>110000</v>
      </c>
      <c r="G698" s="9">
        <f t="shared" si="0"/>
        <v>110000</v>
      </c>
      <c r="H698" s="18">
        <f>SUMIF('Catatan Barang Masuk'!$B$5:$B$123,C698,'Catatan Barang Masuk'!$G$5:$G$123)/SUMIF('Catatan Barang Masuk'!$B$5:$B$123,C698,'Catatan Barang Masuk'!$E$5:$E$123)</f>
        <v>65560.747663551403</v>
      </c>
      <c r="I698" s="9">
        <f t="shared" si="1"/>
        <v>44439.252336448597</v>
      </c>
    </row>
    <row r="699" spans="1:9" ht="12.75" x14ac:dyDescent="0.2">
      <c r="A699" s="3" t="s">
        <v>882</v>
      </c>
      <c r="B699" s="24">
        <v>43100.286469907405</v>
      </c>
      <c r="C699" s="3" t="s">
        <v>19</v>
      </c>
      <c r="D699" s="3" t="s">
        <v>20</v>
      </c>
      <c r="E699" s="3">
        <v>1</v>
      </c>
      <c r="F699" s="9">
        <v>120000</v>
      </c>
      <c r="G699" s="9">
        <f t="shared" si="0"/>
        <v>120000</v>
      </c>
      <c r="H699" s="18">
        <f>SUMIF('Catatan Barang Masuk'!$B$5:$B$123,C699,'Catatan Barang Masuk'!$G$5:$G$123)/SUMIF('Catatan Barang Masuk'!$B$5:$B$123,C699,'Catatan Barang Masuk'!$E$5:$E$123)</f>
        <v>67365.269461077842</v>
      </c>
      <c r="I699" s="9">
        <f t="shared" si="1"/>
        <v>52634.730538922158</v>
      </c>
    </row>
    <row r="700" spans="1:9" ht="12.75" x14ac:dyDescent="0.2">
      <c r="A700" s="3" t="s">
        <v>883</v>
      </c>
      <c r="B700" s="24">
        <v>43100.320891203701</v>
      </c>
      <c r="C700" s="3" t="s">
        <v>19</v>
      </c>
      <c r="D700" s="3" t="s">
        <v>20</v>
      </c>
      <c r="E700" s="3">
        <v>1</v>
      </c>
      <c r="F700" s="9">
        <v>130000</v>
      </c>
      <c r="G700" s="9">
        <f t="shared" si="0"/>
        <v>130000</v>
      </c>
      <c r="H700" s="18">
        <f>SUMIF('Catatan Barang Masuk'!$B$5:$B$123,C700,'Catatan Barang Masuk'!$G$5:$G$123)/SUMIF('Catatan Barang Masuk'!$B$5:$B$123,C700,'Catatan Barang Masuk'!$E$5:$E$123)</f>
        <v>67365.269461077842</v>
      </c>
      <c r="I700" s="9">
        <f t="shared" si="1"/>
        <v>62634.730538922158</v>
      </c>
    </row>
    <row r="701" spans="1:9" ht="12.75" x14ac:dyDescent="0.2">
      <c r="A701" s="3" t="s">
        <v>367</v>
      </c>
      <c r="B701" s="24" t="s">
        <v>367</v>
      </c>
      <c r="C701" s="3" t="s">
        <v>25</v>
      </c>
      <c r="D701" s="3" t="s">
        <v>26</v>
      </c>
      <c r="E701" s="3">
        <v>1</v>
      </c>
      <c r="F701" s="9">
        <v>110000</v>
      </c>
      <c r="G701" s="9">
        <f t="shared" si="0"/>
        <v>110000</v>
      </c>
      <c r="H701" s="18">
        <f>SUMIF('Catatan Barang Masuk'!$B$5:$B$123,C701,'Catatan Barang Masuk'!$G$5:$G$123)/SUMIF('Catatan Barang Masuk'!$B$5:$B$123,C701,'Catatan Barang Masuk'!$E$5:$E$123)</f>
        <v>72961.139896373061</v>
      </c>
      <c r="I701" s="9">
        <f t="shared" si="1"/>
        <v>37038.860103626939</v>
      </c>
    </row>
    <row r="702" spans="1:9" ht="12.75" x14ac:dyDescent="0.2">
      <c r="A702" s="3" t="s">
        <v>884</v>
      </c>
      <c r="B702" s="24">
        <v>43100.400185185186</v>
      </c>
      <c r="C702" s="3" t="s">
        <v>59</v>
      </c>
      <c r="D702" s="3" t="s">
        <v>60</v>
      </c>
      <c r="E702" s="3">
        <v>1</v>
      </c>
      <c r="F702" s="9">
        <v>130000</v>
      </c>
      <c r="G702" s="9">
        <f t="shared" si="0"/>
        <v>130000</v>
      </c>
      <c r="H702" s="18">
        <f>SUMIF('Catatan Barang Masuk'!$B$5:$B$123,C702,'Catatan Barang Masuk'!$G$5:$G$123)/SUMIF('Catatan Barang Masuk'!$B$5:$B$123,C702,'Catatan Barang Masuk'!$E$5:$E$123)</f>
        <v>64728.571428571428</v>
      </c>
      <c r="I702" s="9">
        <f t="shared" si="1"/>
        <v>65271.428571428572</v>
      </c>
    </row>
    <row r="703" spans="1:9" ht="12.75" x14ac:dyDescent="0.2">
      <c r="A703" s="3" t="s">
        <v>885</v>
      </c>
      <c r="B703" s="24">
        <v>43100.409872685188</v>
      </c>
      <c r="C703" s="3" t="s">
        <v>35</v>
      </c>
      <c r="D703" s="3" t="s">
        <v>36</v>
      </c>
      <c r="E703" s="3">
        <v>1</v>
      </c>
      <c r="F703" s="9">
        <v>110000</v>
      </c>
      <c r="G703" s="9">
        <f t="shared" si="0"/>
        <v>110000</v>
      </c>
      <c r="H703" s="18">
        <f>SUMIF('Catatan Barang Masuk'!$B$5:$B$123,C703,'Catatan Barang Masuk'!$G$5:$G$123)/SUMIF('Catatan Barang Masuk'!$B$5:$B$123,C703,'Catatan Barang Masuk'!$E$5:$E$123)</f>
        <v>67666.666666666672</v>
      </c>
      <c r="I703" s="9">
        <f t="shared" si="1"/>
        <v>42333.333333333328</v>
      </c>
    </row>
    <row r="704" spans="1:9" ht="12.75" x14ac:dyDescent="0.2">
      <c r="A704" s="3" t="s">
        <v>886</v>
      </c>
      <c r="B704" s="24">
        <v>43100.415949074071</v>
      </c>
      <c r="C704" s="3" t="s">
        <v>55</v>
      </c>
      <c r="D704" s="3" t="s">
        <v>56</v>
      </c>
      <c r="E704" s="3">
        <v>1</v>
      </c>
      <c r="F704" s="9">
        <v>125000</v>
      </c>
      <c r="G704" s="9">
        <f t="shared" si="0"/>
        <v>125000</v>
      </c>
      <c r="H704" s="18">
        <f>SUMIF('Catatan Barang Masuk'!$B$5:$B$123,C704,'Catatan Barang Masuk'!$G$5:$G$123)/SUMIF('Catatan Barang Masuk'!$B$5:$B$123,C704,'Catatan Barang Masuk'!$E$5:$E$123)</f>
        <v>69808.94308943089</v>
      </c>
      <c r="I704" s="9">
        <f t="shared" si="1"/>
        <v>55191.05691056911</v>
      </c>
    </row>
    <row r="705" spans="1:9" ht="12.75" x14ac:dyDescent="0.2">
      <c r="A705" s="3" t="s">
        <v>367</v>
      </c>
      <c r="B705" s="24" t="s">
        <v>367</v>
      </c>
      <c r="C705" s="3" t="s">
        <v>53</v>
      </c>
      <c r="D705" s="3" t="s">
        <v>54</v>
      </c>
      <c r="E705" s="3">
        <v>1</v>
      </c>
      <c r="F705" s="9">
        <v>125000</v>
      </c>
      <c r="G705" s="9">
        <f t="shared" si="0"/>
        <v>125000</v>
      </c>
      <c r="H705" s="18">
        <f>SUMIF('Catatan Barang Masuk'!$B$5:$B$123,C705,'Catatan Barang Masuk'!$G$5:$G$123)/SUMIF('Catatan Barang Masuk'!$B$5:$B$123,C705,'Catatan Barang Masuk'!$E$5:$E$123)</f>
        <v>62360.169491525427</v>
      </c>
      <c r="I705" s="9">
        <f t="shared" si="1"/>
        <v>62639.830508474573</v>
      </c>
    </row>
    <row r="706" spans="1:9" ht="12.75" x14ac:dyDescent="0.2">
      <c r="A706" s="3" t="s">
        <v>887</v>
      </c>
      <c r="B706" s="24">
        <v>43100.558506944442</v>
      </c>
      <c r="C706" s="3" t="s">
        <v>21</v>
      </c>
      <c r="D706" s="3" t="s">
        <v>22</v>
      </c>
      <c r="E706" s="3">
        <v>1</v>
      </c>
      <c r="F706" s="9">
        <v>110000</v>
      </c>
      <c r="G706" s="9">
        <f t="shared" si="0"/>
        <v>110000</v>
      </c>
      <c r="H706" s="18">
        <f>SUMIF('Catatan Barang Masuk'!$B$5:$B$123,C706,'Catatan Barang Masuk'!$G$5:$G$123)/SUMIF('Catatan Barang Masuk'!$B$5:$B$123,C706,'Catatan Barang Masuk'!$E$5:$E$123)</f>
        <v>65560.747663551403</v>
      </c>
      <c r="I706" s="9">
        <f t="shared" si="1"/>
        <v>44439.252336448597</v>
      </c>
    </row>
    <row r="707" spans="1:9" ht="12.75" x14ac:dyDescent="0.2">
      <c r="A707" s="3" t="s">
        <v>888</v>
      </c>
      <c r="B707" s="24">
        <v>43100.559386574074</v>
      </c>
      <c r="C707" s="3" t="s">
        <v>25</v>
      </c>
      <c r="D707" s="3" t="s">
        <v>26</v>
      </c>
      <c r="E707" s="3">
        <v>1</v>
      </c>
      <c r="F707" s="9">
        <v>110000</v>
      </c>
      <c r="G707" s="9">
        <f t="shared" si="0"/>
        <v>110000</v>
      </c>
      <c r="H707" s="18">
        <f>SUMIF('Catatan Barang Masuk'!$B$5:$B$123,C707,'Catatan Barang Masuk'!$G$5:$G$123)/SUMIF('Catatan Barang Masuk'!$B$5:$B$123,C707,'Catatan Barang Masuk'!$E$5:$E$123)</f>
        <v>72961.139896373061</v>
      </c>
      <c r="I707" s="9">
        <f t="shared" si="1"/>
        <v>37038.860103626939</v>
      </c>
    </row>
    <row r="708" spans="1:9" ht="12.75" x14ac:dyDescent="0.2">
      <c r="A708" s="3" t="s">
        <v>889</v>
      </c>
      <c r="B708" s="24">
        <v>43100.571134259262</v>
      </c>
      <c r="C708" s="3" t="s">
        <v>51</v>
      </c>
      <c r="D708" s="3" t="s">
        <v>52</v>
      </c>
      <c r="E708" s="3">
        <v>1</v>
      </c>
      <c r="F708" s="9">
        <v>115000</v>
      </c>
      <c r="G708" s="9">
        <f t="shared" si="0"/>
        <v>115000</v>
      </c>
      <c r="H708" s="18">
        <f>SUMIF('Catatan Barang Masuk'!$B$5:$B$123,C708,'Catatan Barang Masuk'!$G$5:$G$123)/SUMIF('Catatan Barang Masuk'!$B$5:$B$123,C708,'Catatan Barang Masuk'!$E$5:$E$123)</f>
        <v>73600.896860986541</v>
      </c>
      <c r="I708" s="9">
        <f t="shared" si="1"/>
        <v>41399.103139013459</v>
      </c>
    </row>
    <row r="709" spans="1:9" ht="12.75" x14ac:dyDescent="0.2">
      <c r="A709" s="3" t="s">
        <v>367</v>
      </c>
      <c r="B709" s="24" t="s">
        <v>367</v>
      </c>
      <c r="C709" s="3" t="s">
        <v>57</v>
      </c>
      <c r="D709" s="3" t="s">
        <v>58</v>
      </c>
      <c r="E709" s="3">
        <v>1</v>
      </c>
      <c r="F709" s="9">
        <v>130000</v>
      </c>
      <c r="G709" s="9">
        <f t="shared" si="0"/>
        <v>130000</v>
      </c>
      <c r="H709" s="18">
        <f>SUMIF('Catatan Barang Masuk'!$B$5:$B$123,C709,'Catatan Barang Masuk'!$G$5:$G$123)/SUMIF('Catatan Barang Masuk'!$B$5:$B$123,C709,'Catatan Barang Masuk'!$E$5:$E$123)</f>
        <v>75209.558823529413</v>
      </c>
      <c r="I709" s="9">
        <f t="shared" si="1"/>
        <v>54790.441176470587</v>
      </c>
    </row>
    <row r="710" spans="1:9" ht="12.75" x14ac:dyDescent="0.2">
      <c r="A710" s="3" t="s">
        <v>890</v>
      </c>
      <c r="B710" s="24">
        <v>43100.752974537034</v>
      </c>
      <c r="C710" s="3" t="s">
        <v>33</v>
      </c>
      <c r="D710" s="3" t="s">
        <v>34</v>
      </c>
      <c r="E710" s="3">
        <v>1</v>
      </c>
      <c r="F710" s="9">
        <v>115000</v>
      </c>
      <c r="G710" s="9">
        <f t="shared" si="0"/>
        <v>115000</v>
      </c>
      <c r="H710" s="18">
        <f>SUMIF('Catatan Barang Masuk'!$B$5:$B$123,C710,'Catatan Barang Masuk'!$G$5:$G$123)/SUMIF('Catatan Barang Masuk'!$B$5:$B$123,C710,'Catatan Barang Masuk'!$E$5:$E$123)</f>
        <v>69046.263345195723</v>
      </c>
      <c r="I710" s="9">
        <f t="shared" si="1"/>
        <v>45953.736654804277</v>
      </c>
    </row>
    <row r="711" spans="1:9" ht="12.75" x14ac:dyDescent="0.2">
      <c r="A711" s="3" t="s">
        <v>367</v>
      </c>
      <c r="B711" s="24" t="s">
        <v>367</v>
      </c>
      <c r="C711" s="3" t="s">
        <v>23</v>
      </c>
      <c r="D711" s="3" t="s">
        <v>24</v>
      </c>
      <c r="E711" s="3">
        <v>1</v>
      </c>
      <c r="F711" s="9">
        <v>110000</v>
      </c>
      <c r="G711" s="9">
        <f t="shared" si="0"/>
        <v>110000</v>
      </c>
      <c r="H711" s="18">
        <f>SUMIF('Catatan Barang Masuk'!$B$5:$B$123,C711,'Catatan Barang Masuk'!$G$5:$G$123)/SUMIF('Catatan Barang Masuk'!$B$5:$B$123,C711,'Catatan Barang Masuk'!$E$5:$E$123)</f>
        <v>71624.338624338619</v>
      </c>
      <c r="I711" s="9">
        <f t="shared" si="1"/>
        <v>38375.661375661381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Catatan Jumlah Barang</vt:lpstr>
      <vt:lpstr>Catatan Barang Masuk</vt:lpstr>
      <vt:lpstr>Catatan Barang Keluar</vt:lpstr>
      <vt:lpstr>Laporan Nilai Barang</vt:lpstr>
      <vt:lpstr>Laporan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EXRAL-LP</cp:lastModifiedBy>
  <dcterms:modified xsi:type="dcterms:W3CDTF">2018-09-29T20:31:38Z</dcterms:modified>
</cp:coreProperties>
</file>