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遺伝的アルゴリズム" sheetId="1" r:id="rId4"/>
    <sheet state="visible" name="シート1" sheetId="2" r:id="rId5"/>
  </sheets>
  <definedNames/>
  <calcPr/>
  <extLst>
    <ext uri="GoogleSheetsCustomDataVersion1">
      <go:sheetsCustomData xmlns:go="http://customooxmlschemas.google.com/" r:id="rId6" roundtripDataSignature="AMtx7miuBFO/t8cziD0rPmuDhgYLAiNPiQ=="/>
    </ext>
  </extLst>
</workbook>
</file>

<file path=xl/sharedStrings.xml><?xml version="1.0" encoding="utf-8"?>
<sst xmlns="http://schemas.openxmlformats.org/spreadsheetml/2006/main" count="342" uniqueCount="57">
  <si>
    <t>遺伝的アルゴリズム</t>
  </si>
  <si>
    <t>（例）y=x^4－16x^3/3+6x^2 の最小値</t>
  </si>
  <si>
    <t>初期遺伝子</t>
  </si>
  <si>
    <t>0111</t>
  </si>
  <si>
    <t>1001</t>
  </si>
  <si>
    <t>1100</t>
  </si>
  <si>
    <t>1101</t>
  </si>
  <si>
    <t>step</t>
  </si>
  <si>
    <t>①選択</t>
  </si>
  <si>
    <t>親</t>
  </si>
  <si>
    <t>10進</t>
  </si>
  <si>
    <t>y</t>
  </si>
  <si>
    <t>y 最小2つ</t>
  </si>
  <si>
    <t>選択親</t>
  </si>
  <si>
    <t>②交差</t>
  </si>
  <si>
    <t>操作</t>
  </si>
  <si>
    <t>結果</t>
  </si>
  <si>
    <t>交差</t>
  </si>
  <si>
    <t>③突然変異</t>
  </si>
  <si>
    <t>対象No</t>
  </si>
  <si>
    <t>変異位置</t>
  </si>
  <si>
    <t>変異元</t>
  </si>
  <si>
    <t>変異値</t>
  </si>
  <si>
    <t>→</t>
  </si>
  <si>
    <t>変異結果</t>
  </si>
  <si>
    <t>④まとめ</t>
  </si>
  <si>
    <t>子遺伝子</t>
  </si>
  <si>
    <t>最小値</t>
  </si>
  <si>
    <t>0101</t>
  </si>
  <si>
    <t>1011</t>
  </si>
  <si>
    <t>0110</t>
  </si>
  <si>
    <t>0001</t>
  </si>
  <si>
    <t>0011</t>
  </si>
  <si>
    <t>0010</t>
  </si>
  <si>
    <t>E</t>
  </si>
  <si>
    <r>
      <t xml:space="preserve">ベイズの定理 </t>
    </r>
    <r>
      <rPr>
        <color theme="1"/>
      </rPr>
      <t>（例）2つの壺の選択問題</t>
    </r>
  </si>
  <si>
    <t>(1) モデルの設定</t>
  </si>
  <si>
    <t>壺a</t>
  </si>
  <si>
    <t>壺b</t>
  </si>
  <si>
    <t>白玉の個数</t>
  </si>
  <si>
    <t>赤玉の個数</t>
  </si>
  <si>
    <t>(2) 尤度の算出</t>
  </si>
  <si>
    <t>尤度</t>
  </si>
  <si>
    <r>
      <rPr>
        <i/>
        <color rgb="FF000000"/>
      </rPr>
      <t>H</t>
    </r>
    <r>
      <rPr>
        <color rgb="FF000000"/>
        <vertAlign val="subscript"/>
      </rPr>
      <t>a</t>
    </r>
    <r>
      <rPr>
        <color theme="1"/>
      </rPr>
      <t>(壺a)</t>
    </r>
  </si>
  <si>
    <r>
      <rPr>
        <i/>
        <color rgb="FF000000"/>
      </rPr>
      <t>H</t>
    </r>
    <r>
      <rPr>
        <color rgb="FF000000"/>
        <vertAlign val="subscript"/>
      </rPr>
      <t>b</t>
    </r>
    <r>
      <rPr>
        <color theme="1"/>
      </rPr>
      <t>(壺b)</t>
    </r>
  </si>
  <si>
    <t>白玉の割合</t>
  </si>
  <si>
    <t>赤玉の割合</t>
  </si>
  <si>
    <t>(3) 事前確率の設定</t>
  </si>
  <si>
    <r>
      <rPr>
        <i/>
        <color rgb="FF000000"/>
      </rPr>
      <t>H</t>
    </r>
    <r>
      <rPr>
        <color rgb="FF000000"/>
        <vertAlign val="subscript"/>
      </rPr>
      <t>a</t>
    </r>
    <r>
      <rPr>
        <color theme="1"/>
      </rPr>
      <t>(壺a)</t>
    </r>
  </si>
  <si>
    <r>
      <rPr>
        <i/>
        <color rgb="FF000000"/>
      </rPr>
      <t>H</t>
    </r>
    <r>
      <rPr>
        <color rgb="FF000000"/>
        <vertAlign val="subscript"/>
      </rPr>
      <t>b</t>
    </r>
    <r>
      <rPr>
        <color theme="1"/>
      </rPr>
      <t>(壺b)</t>
    </r>
  </si>
  <si>
    <t>事前確率</t>
  </si>
  <si>
    <t>(4) データ入力と事後確率の計算</t>
  </si>
  <si>
    <t>データ（玉の色）</t>
  </si>
  <si>
    <t>白</t>
  </si>
  <si>
    <r>
      <rPr>
        <i/>
        <color rgb="FF000000"/>
      </rPr>
      <t>H</t>
    </r>
    <r>
      <rPr>
        <color rgb="FF000000"/>
        <vertAlign val="subscript"/>
      </rPr>
      <t>a</t>
    </r>
    <r>
      <rPr>
        <color theme="1"/>
      </rPr>
      <t>(壺a)</t>
    </r>
  </si>
  <si>
    <r>
      <rPr>
        <i/>
        <color rgb="FF000000"/>
      </rPr>
      <t>H</t>
    </r>
    <r>
      <rPr>
        <color rgb="FF000000"/>
        <vertAlign val="subscript"/>
      </rPr>
      <t>b</t>
    </r>
    <r>
      <rPr>
        <color theme="1"/>
      </rPr>
      <t>(壺b)</t>
    </r>
  </si>
  <si>
    <t>事後確率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</si>
</sst>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_ "/>
    <numFmt numFmtId="165" formatCode="0_ "/>
    <numFmt numFmtId="166" formatCode="0.000_ "/>
    <numFmt numFmtId="167" formatCode="0.0000_ "/>
  </numFmts>
  <fonts count="7">
    <font>
      <sz val="11.0"/>
      <color theme="1"/>
      <name val="Arial"/>
    </font>
    <font>
      <sz val="14.0"/>
      <name val="Meiryo"/>
    </font>
    <font>
      <sz val="14.0"/>
      <color theme="1"/>
      <name val="Meiryo"/>
    </font>
    <font>
      <b/>
      <sz val="14.0"/>
      <name val="Meiryo"/>
    </font>
    <font>
      <b/>
      <sz val="14.0"/>
      <color theme="1"/>
      <name val="Meiryo"/>
    </font>
    <font>
      <b/>
      <sz val="14.0"/>
      <color rgb="FF000000"/>
      <name val="Meiryo"/>
    </font>
    <font>
      <i/>
      <sz val="14.0"/>
      <color rgb="FF000000"/>
      <name val="Meiryo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shrinkToFit="1" vertical="center" wrapText="0"/>
    </xf>
    <xf borderId="0" fillId="0" fontId="2" numFmtId="164" xfId="0" applyAlignment="1" applyFont="1" applyNumberFormat="1">
      <alignment horizontal="center" shrinkToFit="1" vertical="center" wrapText="0"/>
    </xf>
    <xf borderId="0" fillId="0" fontId="4" numFmtId="0" xfId="0" applyAlignment="1" applyFont="1">
      <alignment horizontal="center" vertical="center"/>
    </xf>
    <xf quotePrefix="1" borderId="1" fillId="0" fontId="2" numFmtId="0" xfId="0" applyAlignment="1" applyBorder="1" applyFont="1">
      <alignment horizontal="center" shrinkToFit="1" vertical="center" wrapText="0"/>
    </xf>
    <xf quotePrefix="1" borderId="2" fillId="0" fontId="2" numFmtId="0" xfId="0" applyAlignment="1" applyBorder="1" applyFont="1">
      <alignment horizontal="center" shrinkToFit="1" vertical="center" wrapText="0"/>
    </xf>
    <xf quotePrefix="1" borderId="3" fillId="0" fontId="2" numFmtId="0" xfId="0" applyAlignment="1" applyBorder="1" applyFont="1">
      <alignment horizontal="center" shrinkToFit="1" vertical="center" wrapText="0"/>
    </xf>
    <xf borderId="0" fillId="0" fontId="2" numFmtId="165" xfId="0" applyAlignment="1" applyFont="1" applyNumberFormat="1">
      <alignment horizontal="center" shrinkToFit="1" vertical="center" wrapText="0"/>
    </xf>
    <xf borderId="4" fillId="0" fontId="2" numFmtId="0" xfId="0" applyAlignment="1" applyBorder="1" applyFont="1">
      <alignment horizontal="center" shrinkToFit="1" vertical="center" wrapText="0"/>
    </xf>
    <xf borderId="5" fillId="0" fontId="2" numFmtId="0" xfId="0" applyAlignment="1" applyBorder="1" applyFont="1">
      <alignment horizontal="center" shrinkToFit="1" vertical="center" wrapText="0"/>
    </xf>
    <xf borderId="5" fillId="0" fontId="2" numFmtId="164" xfId="0" applyAlignment="1" applyBorder="1" applyFont="1" applyNumberFormat="1">
      <alignment horizontal="center" shrinkToFit="1" vertical="center" wrapText="0"/>
    </xf>
    <xf borderId="6" fillId="0" fontId="2" numFmtId="164" xfId="0" applyAlignment="1" applyBorder="1" applyFont="1" applyNumberFormat="1">
      <alignment horizontal="center" shrinkToFit="1" vertical="center" wrapText="0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1" vertical="center" wrapText="0"/>
    </xf>
    <xf borderId="9" fillId="0" fontId="2" numFmtId="0" xfId="0" applyAlignment="1" applyBorder="1" applyFont="1">
      <alignment horizontal="center" shrinkToFit="1" vertical="center" wrapText="0"/>
    </xf>
    <xf borderId="10" fillId="2" fontId="2" numFmtId="164" xfId="0" applyAlignment="1" applyBorder="1" applyFill="1" applyFont="1" applyNumberFormat="1">
      <alignment horizontal="center" shrinkToFit="1" vertical="center" wrapText="0"/>
    </xf>
    <xf borderId="8" fillId="0" fontId="2" numFmtId="164" xfId="0" applyAlignment="1" applyBorder="1" applyFont="1" applyNumberFormat="1">
      <alignment horizontal="center" shrinkToFit="1" vertical="center" wrapText="0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shrinkToFit="1" vertical="center" wrapText="0"/>
    </xf>
    <xf borderId="13" fillId="0" fontId="2" numFmtId="0" xfId="0" applyAlignment="1" applyBorder="1" applyFont="1">
      <alignment horizontal="center" shrinkToFit="1" vertical="center" wrapText="0"/>
    </xf>
    <xf borderId="14" fillId="2" fontId="2" numFmtId="164" xfId="0" applyAlignment="1" applyBorder="1" applyFont="1" applyNumberFormat="1">
      <alignment horizontal="center" shrinkToFit="1" vertical="center" wrapText="0"/>
    </xf>
    <xf borderId="15" fillId="0" fontId="2" numFmtId="164" xfId="0" applyAlignment="1" applyBorder="1" applyFont="1" applyNumberFormat="1">
      <alignment horizontal="center" shrinkToFit="1" vertical="center" wrapText="0"/>
    </xf>
    <xf borderId="16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shrinkToFit="1" vertical="center" wrapText="0"/>
    </xf>
    <xf borderId="17" fillId="0" fontId="2" numFmtId="0" xfId="0" applyAlignment="1" applyBorder="1" applyFont="1">
      <alignment horizontal="center" shrinkToFit="1" vertical="center" wrapText="0"/>
    </xf>
    <xf borderId="18" fillId="2" fontId="2" numFmtId="164" xfId="0" applyAlignment="1" applyBorder="1" applyFont="1" applyNumberFormat="1">
      <alignment horizontal="center" shrinkToFit="1" vertical="center" wrapText="0"/>
    </xf>
    <xf borderId="19" fillId="0" fontId="4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1" vertical="center" wrapText="0"/>
    </xf>
    <xf borderId="19" fillId="0" fontId="2" numFmtId="0" xfId="0" applyAlignment="1" applyBorder="1" applyFont="1">
      <alignment horizontal="center" shrinkToFit="1" vertical="center" wrapText="0"/>
    </xf>
    <xf borderId="20" fillId="0" fontId="2" numFmtId="0" xfId="0" applyAlignment="1" applyBorder="1" applyFont="1">
      <alignment horizontal="center" shrinkToFit="1" vertical="center" wrapText="0"/>
    </xf>
    <xf borderId="21" fillId="0" fontId="2" numFmtId="0" xfId="0" applyAlignment="1" applyBorder="1" applyFont="1">
      <alignment horizontal="center" shrinkToFit="1" vertical="center" wrapText="0"/>
    </xf>
    <xf borderId="22" fillId="0" fontId="2" numFmtId="0" xfId="0" applyAlignment="1" applyBorder="1" applyFont="1">
      <alignment horizontal="center" shrinkToFit="1" vertical="center" wrapText="0"/>
    </xf>
    <xf borderId="1" fillId="0" fontId="2" numFmtId="0" xfId="0" applyAlignment="1" applyBorder="1" applyFont="1">
      <alignment horizontal="center" shrinkToFit="1" vertical="center" wrapText="0"/>
    </xf>
    <xf borderId="5" fillId="0" fontId="2" numFmtId="16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shrinkToFit="1" vertical="center" wrapText="0"/>
    </xf>
    <xf borderId="7" fillId="0" fontId="2" numFmtId="164" xfId="0" applyAlignment="1" applyBorder="1" applyFont="1" applyNumberFormat="1">
      <alignment horizontal="center" shrinkToFit="1" vertical="center" wrapText="0"/>
    </xf>
    <xf borderId="23" fillId="2" fontId="2" numFmtId="164" xfId="0" applyAlignment="1" applyBorder="1" applyFont="1" applyNumberFormat="1">
      <alignment horizontal="center" shrinkToFit="1" vertical="center" wrapText="0"/>
    </xf>
    <xf borderId="24" fillId="2" fontId="2" numFmtId="164" xfId="0" applyAlignment="1" applyBorder="1" applyFont="1" applyNumberFormat="1">
      <alignment horizontal="center" shrinkToFit="1" vertical="center" wrapText="0"/>
    </xf>
    <xf borderId="22" fillId="0" fontId="2" numFmtId="0" xfId="0" applyAlignment="1" applyBorder="1" applyFont="1">
      <alignment horizontal="center" vertical="center"/>
    </xf>
    <xf borderId="25" fillId="2" fontId="2" numFmtId="164" xfId="0" applyAlignment="1" applyBorder="1" applyFont="1" applyNumberFormat="1">
      <alignment horizontal="center" shrinkToFit="1" vertical="center" wrapText="0"/>
    </xf>
    <xf borderId="22" fillId="0" fontId="2" numFmtId="164" xfId="0" applyAlignment="1" applyBorder="1" applyFont="1" applyNumberFormat="1">
      <alignment horizontal="center" vertical="center"/>
    </xf>
    <xf borderId="22" fillId="0" fontId="2" numFmtId="165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22" fillId="0" fontId="5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horizontal="center" vertical="center"/>
    </xf>
    <xf borderId="22" fillId="3" fontId="1" numFmtId="165" xfId="0" applyAlignment="1" applyBorder="1" applyFill="1" applyFont="1" applyNumberFormat="1">
      <alignment horizontal="center" vertical="center"/>
    </xf>
    <xf borderId="22" fillId="0" fontId="6" numFmtId="0" xfId="0" applyAlignment="1" applyBorder="1" applyFont="1">
      <alignment horizontal="center" vertical="center"/>
    </xf>
    <xf borderId="22" fillId="0" fontId="2" numFmtId="166" xfId="0" applyAlignment="1" applyBorder="1" applyFont="1" applyNumberFormat="1">
      <alignment horizontal="center" vertical="center"/>
    </xf>
    <xf borderId="0" fillId="0" fontId="1" numFmtId="167" xfId="0" applyAlignment="1" applyFont="1" applyNumberFormat="1">
      <alignment horizontal="center" vertical="center"/>
    </xf>
    <xf borderId="22" fillId="3" fontId="1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vertical="center"/>
    </xf>
    <xf borderId="22" fillId="4" fontId="2" numFmtId="166" xfId="0" applyAlignment="1" applyBorder="1" applyFill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38"/>
    <col customWidth="1" min="2" max="2" width="45.13"/>
    <col customWidth="1" min="3" max="3" width="12.38"/>
    <col customWidth="1" min="4" max="4" width="10.13"/>
    <col customWidth="1" min="5" max="5" width="6.63"/>
    <col customWidth="1" min="6" max="6" width="10.25"/>
    <col customWidth="1" min="7" max="7" width="2.38"/>
    <col customWidth="1" min="8" max="8" width="11.25"/>
    <col customWidth="1" min="9" max="9" width="10.13"/>
    <col customWidth="1" min="10" max="11" width="2.38"/>
    <col customWidth="1" min="12" max="26" width="7.63"/>
  </cols>
  <sheetData>
    <row r="1">
      <c r="A1" s="1"/>
      <c r="B1" s="2" t="s">
        <v>0</v>
      </c>
      <c r="C1" s="3"/>
      <c r="D1" s="4"/>
      <c r="E1" s="4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1</v>
      </c>
      <c r="C2" s="3"/>
      <c r="D2" s="4"/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>
        <v>0.0</v>
      </c>
      <c r="C3" s="6" t="s">
        <v>2</v>
      </c>
      <c r="D3" s="4"/>
      <c r="E3" s="4"/>
      <c r="F3" s="5"/>
      <c r="G3" s="5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"/>
      <c r="D4" s="7" t="s">
        <v>3</v>
      </c>
      <c r="E4" s="4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/>
      <c r="D5" s="8" t="s">
        <v>4</v>
      </c>
      <c r="E5" s="4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/>
      <c r="D6" s="8" t="s">
        <v>5</v>
      </c>
      <c r="E6" s="4"/>
      <c r="F6" s="5"/>
      <c r="G6" s="5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"/>
      <c r="D7" s="9" t="s">
        <v>6</v>
      </c>
      <c r="E7" s="4"/>
      <c r="F7" s="5"/>
      <c r="G7" s="5"/>
      <c r="H7" s="1"/>
      <c r="I7" s="1"/>
      <c r="J7" s="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"/>
      <c r="D8" s="10"/>
      <c r="E8" s="4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>
        <v>1.0</v>
      </c>
      <c r="C9" s="3" t="s">
        <v>7</v>
      </c>
      <c r="D9" s="4"/>
      <c r="E9" s="4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3" t="s">
        <v>8</v>
      </c>
      <c r="D10" s="4"/>
      <c r="E10" s="4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6"/>
      <c r="D11" s="11" t="s">
        <v>9</v>
      </c>
      <c r="E11" s="12" t="s">
        <v>10</v>
      </c>
      <c r="F11" s="13" t="s">
        <v>11</v>
      </c>
      <c r="G11" s="14"/>
      <c r="H11" s="11" t="s">
        <v>12</v>
      </c>
      <c r="I11" s="15" t="s">
        <v>13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"/>
      <c r="D12" s="16" t="str">
        <f t="array" ref="D12:D15">D4:D7</f>
        <v>0111</v>
      </c>
      <c r="E12" s="17">
        <f t="shared" ref="E12:E15" si="1">MID(D12,1,1)*2^3+MID(D12,2,1)*2^2+MID(D12,3,1)*2+MID(D12,4,1)</f>
        <v>7</v>
      </c>
      <c r="F12" s="18">
        <f t="shared" ref="F12:F15" si="2">E12^4-16*E12^3/3+6*E12^2</f>
        <v>865.6666667</v>
      </c>
      <c r="G12" s="14"/>
      <c r="H12" s="19">
        <f>SMALL(F12:F15,1)</f>
        <v>865.6666667</v>
      </c>
      <c r="I12" s="20" t="str">
        <f>OFFSET(D11,MATCH(H12,F12:F15,0),0)</f>
        <v>0111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"/>
      <c r="D13" s="21" t="s">
        <v>4</v>
      </c>
      <c r="E13" s="22">
        <f t="shared" si="1"/>
        <v>9</v>
      </c>
      <c r="F13" s="23">
        <f t="shared" si="2"/>
        <v>3159</v>
      </c>
      <c r="G13" s="14"/>
      <c r="H13" s="24">
        <f>SMALL(F12:F15,2)</f>
        <v>3159</v>
      </c>
      <c r="I13" s="25" t="str">
        <f>OFFSET(D11,MATCH(H13,F12:F15,0),0)</f>
        <v>1001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3"/>
      <c r="D14" s="21" t="s">
        <v>5</v>
      </c>
      <c r="E14" s="22">
        <f t="shared" si="1"/>
        <v>12</v>
      </c>
      <c r="F14" s="23">
        <f t="shared" si="2"/>
        <v>12384</v>
      </c>
      <c r="G14" s="14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"/>
      <c r="D15" s="26" t="s">
        <v>6</v>
      </c>
      <c r="E15" s="27">
        <f t="shared" si="1"/>
        <v>13</v>
      </c>
      <c r="F15" s="28">
        <f t="shared" si="2"/>
        <v>17857.66667</v>
      </c>
      <c r="G15" s="14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" t="s">
        <v>14</v>
      </c>
      <c r="D16" s="4"/>
      <c r="E16" s="4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9"/>
      <c r="D17" s="12" t="s">
        <v>15</v>
      </c>
      <c r="E17" s="30" t="s">
        <v>16</v>
      </c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9"/>
      <c r="D18" s="5" t="s">
        <v>13</v>
      </c>
      <c r="E18" s="31" t="str">
        <f t="array" ref="E18:E19">I12:I13</f>
        <v>0111</v>
      </c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9"/>
      <c r="D19" s="5" t="s">
        <v>13</v>
      </c>
      <c r="E19" s="31" t="s">
        <v>4</v>
      </c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9"/>
      <c r="D20" s="4" t="s">
        <v>17</v>
      </c>
      <c r="E20" s="31" t="str">
        <f>MID(E18,1,2)&amp;MID(E19,3,2)</f>
        <v>0101</v>
      </c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9"/>
      <c r="D21" s="32" t="s">
        <v>17</v>
      </c>
      <c r="E21" s="33" t="str">
        <f>MID(E19,1,2)&amp;MID(E18,3,2)</f>
        <v>1011</v>
      </c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3" t="s">
        <v>18</v>
      </c>
      <c r="D22" s="4"/>
      <c r="E22" s="4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3"/>
      <c r="D23" s="34" t="s">
        <v>19</v>
      </c>
      <c r="E23" s="34">
        <v>1.0</v>
      </c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3"/>
      <c r="D24" s="34" t="s">
        <v>20</v>
      </c>
      <c r="E24" s="34">
        <v>4.0</v>
      </c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3"/>
      <c r="D25" s="34" t="s">
        <v>21</v>
      </c>
      <c r="E25" s="35" t="str">
        <f>OFFSET(D18,E23-1,1)</f>
        <v>0111</v>
      </c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3"/>
      <c r="D26" s="34" t="s">
        <v>22</v>
      </c>
      <c r="E26" s="11" t="str">
        <f>MID(E25,E24,1)</f>
        <v>1</v>
      </c>
      <c r="F26" s="36" t="s">
        <v>23</v>
      </c>
      <c r="G26" s="30">
        <f>1-E26</f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3"/>
      <c r="D27" s="34" t="s">
        <v>24</v>
      </c>
      <c r="E27" s="37" t="str">
        <f>IF(E24=1,G26,MID(E25,1,1))&amp;IF(E24=2,G26,MID(E25,2,1))&amp;IF(E24=3,G26,MID(E25,3,1))&amp;IF(E24=4,G26,MID(E25,4,1))</f>
        <v>0110</v>
      </c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3" t="s">
        <v>25</v>
      </c>
      <c r="D28" s="4"/>
      <c r="E28" s="4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3"/>
      <c r="D29" s="11" t="s">
        <v>26</v>
      </c>
      <c r="E29" s="12" t="s">
        <v>10</v>
      </c>
      <c r="F29" s="38" t="s">
        <v>11</v>
      </c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3"/>
      <c r="D30" s="16" t="str">
        <f>IF(E23=1,E27,E18)</f>
        <v>0110</v>
      </c>
      <c r="E30" s="17">
        <f t="shared" ref="E30:E33" si="3">MID(D30,1,1)*2^3+MID(D30,2,1)*2^2+MID(D30,3,1)*2+MID(D30,4,1)</f>
        <v>6</v>
      </c>
      <c r="F30" s="39">
        <f t="shared" ref="F30:F33" si="4">E30^4-16*E30^3/3+6*E30^2</f>
        <v>360</v>
      </c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3"/>
      <c r="D31" s="21" t="str">
        <f>IF(E23=2,E27,E19)</f>
        <v>1001</v>
      </c>
      <c r="E31" s="22">
        <f t="shared" si="3"/>
        <v>9</v>
      </c>
      <c r="F31" s="40">
        <f t="shared" si="4"/>
        <v>3159</v>
      </c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3"/>
      <c r="D32" s="21" t="str">
        <f>IF(E23=3,E27,E20)</f>
        <v>0101</v>
      </c>
      <c r="E32" s="22">
        <f t="shared" si="3"/>
        <v>5</v>
      </c>
      <c r="F32" s="40">
        <f t="shared" si="4"/>
        <v>108.3333333</v>
      </c>
      <c r="G32" s="5"/>
      <c r="H32" s="41" t="s">
        <v>27</v>
      </c>
      <c r="I32" s="34" t="s">
        <v>26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3"/>
      <c r="D33" s="26" t="str">
        <f>IF(E23=4,E27,E21)</f>
        <v>1011</v>
      </c>
      <c r="E33" s="27">
        <f t="shared" si="3"/>
        <v>11</v>
      </c>
      <c r="F33" s="42">
        <f t="shared" si="4"/>
        <v>8268.333333</v>
      </c>
      <c r="G33" s="5"/>
      <c r="H33" s="43">
        <f>MIN(F30:F33)</f>
        <v>108.3333333</v>
      </c>
      <c r="I33" s="44" t="str">
        <f>OFFSET(D29,MATCH(H33,F30:F33,0),0)</f>
        <v>0101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3"/>
      <c r="D34" s="4"/>
      <c r="E34" s="4"/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5">
        <f>B9+1</f>
        <v>2</v>
      </c>
      <c r="C35" s="3" t="s">
        <v>7</v>
      </c>
      <c r="D35" s="4"/>
      <c r="E35" s="4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3" t="s">
        <v>8</v>
      </c>
      <c r="D36" s="4"/>
      <c r="E36" s="4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6"/>
      <c r="D37" s="11" t="s">
        <v>9</v>
      </c>
      <c r="E37" s="12" t="s">
        <v>10</v>
      </c>
      <c r="F37" s="13" t="s">
        <v>11</v>
      </c>
      <c r="G37" s="14"/>
      <c r="H37" s="11" t="s">
        <v>12</v>
      </c>
      <c r="I37" s="15" t="s">
        <v>13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3"/>
      <c r="D38" s="16" t="str">
        <f t="array" ref="D38:D41">D30:D33</f>
        <v>0110</v>
      </c>
      <c r="E38" s="17">
        <f t="shared" ref="E38:E41" si="5">MID(D38,1,1)*2^3+MID(D38,2,1)*2^2+MID(D38,3,1)*2+MID(D38,4,1)</f>
        <v>6</v>
      </c>
      <c r="F38" s="18">
        <f t="shared" ref="F38:F41" si="6">E38^4-16*E38^3/3+6*E38^2</f>
        <v>360</v>
      </c>
      <c r="G38" s="14"/>
      <c r="H38" s="19">
        <f>SMALL(F38:F41,1)</f>
        <v>108.3333333</v>
      </c>
      <c r="I38" s="20" t="str">
        <f>OFFSET(D37,MATCH(H38,F38:F41,0),0)</f>
        <v>0101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3"/>
      <c r="D39" s="21" t="s">
        <v>4</v>
      </c>
      <c r="E39" s="22">
        <f t="shared" si="5"/>
        <v>9</v>
      </c>
      <c r="F39" s="23">
        <f t="shared" si="6"/>
        <v>3159</v>
      </c>
      <c r="G39" s="14"/>
      <c r="H39" s="24">
        <f>SMALL(F38:F41,2)</f>
        <v>360</v>
      </c>
      <c r="I39" s="25" t="str">
        <f>OFFSET(D37,MATCH(H39,F38:F41,0),0)</f>
        <v>0110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3"/>
      <c r="D40" s="21" t="s">
        <v>28</v>
      </c>
      <c r="E40" s="22">
        <f t="shared" si="5"/>
        <v>5</v>
      </c>
      <c r="F40" s="23">
        <f t="shared" si="6"/>
        <v>108.3333333</v>
      </c>
      <c r="G40" s="14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3"/>
      <c r="D41" s="26" t="s">
        <v>29</v>
      </c>
      <c r="E41" s="27">
        <f t="shared" si="5"/>
        <v>11</v>
      </c>
      <c r="F41" s="28">
        <f t="shared" si="6"/>
        <v>8268.333333</v>
      </c>
      <c r="G41" s="14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3" t="s">
        <v>14</v>
      </c>
      <c r="D42" s="4"/>
      <c r="E42" s="4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9"/>
      <c r="D43" s="12" t="s">
        <v>15</v>
      </c>
      <c r="E43" s="30" t="s">
        <v>16</v>
      </c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9"/>
      <c r="D44" s="5" t="s">
        <v>13</v>
      </c>
      <c r="E44" s="31" t="str">
        <f t="array" ref="E44:E45">I38:I39</f>
        <v>0101</v>
      </c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9"/>
      <c r="D45" s="5" t="s">
        <v>13</v>
      </c>
      <c r="E45" s="31" t="s">
        <v>30</v>
      </c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9"/>
      <c r="D46" s="4" t="s">
        <v>17</v>
      </c>
      <c r="E46" s="31" t="str">
        <f>MID(E44,1,2)&amp;MID(E45,3,2)</f>
        <v>0110</v>
      </c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9"/>
      <c r="D47" s="32" t="s">
        <v>17</v>
      </c>
      <c r="E47" s="33" t="str">
        <f>MID(E45,1,2)&amp;MID(E44,3,2)</f>
        <v>0101</v>
      </c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3" t="s">
        <v>18</v>
      </c>
      <c r="D48" s="4"/>
      <c r="E48" s="4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3"/>
      <c r="D49" s="34" t="s">
        <v>19</v>
      </c>
      <c r="E49" s="34">
        <v>1.0</v>
      </c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3"/>
      <c r="D50" s="34" t="s">
        <v>20</v>
      </c>
      <c r="E50" s="34">
        <v>3.0</v>
      </c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3"/>
      <c r="D51" s="34" t="s">
        <v>21</v>
      </c>
      <c r="E51" s="35" t="str">
        <f>OFFSET(D44,E49-1,1)</f>
        <v>0101</v>
      </c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3"/>
      <c r="D52" s="34" t="s">
        <v>22</v>
      </c>
      <c r="E52" s="11" t="str">
        <f>MID(E51,E50,1)</f>
        <v>0</v>
      </c>
      <c r="F52" s="36" t="s">
        <v>23</v>
      </c>
      <c r="G52" s="30">
        <f>1-E52</f>
        <v>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3"/>
      <c r="D53" s="34" t="s">
        <v>24</v>
      </c>
      <c r="E53" s="37" t="str">
        <f>IF(E50=1,G52,MID(E51,1,1))&amp;IF(E50=2,G52,MID(E51,2,1))&amp;IF(E50=3,G52,MID(E51,3,1))&amp;IF(E50=4,G52,MID(E51,4,1))</f>
        <v>0111</v>
      </c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3" t="s">
        <v>25</v>
      </c>
      <c r="D54" s="4"/>
      <c r="E54" s="4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3"/>
      <c r="D55" s="11" t="s">
        <v>26</v>
      </c>
      <c r="E55" s="12" t="s">
        <v>10</v>
      </c>
      <c r="F55" s="38" t="s">
        <v>11</v>
      </c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3"/>
      <c r="D56" s="16" t="str">
        <f>IF(E49=1,E53,E44)</f>
        <v>0111</v>
      </c>
      <c r="E56" s="17">
        <f t="shared" ref="E56:E59" si="7">MID(D56,1,1)*2^3+MID(D56,2,1)*2^2+MID(D56,3,1)*2+MID(D56,4,1)</f>
        <v>7</v>
      </c>
      <c r="F56" s="39">
        <f t="shared" ref="F56:F59" si="8">E56^4-16*E56^3/3+6*E56^2</f>
        <v>865.6666667</v>
      </c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3"/>
      <c r="D57" s="21" t="str">
        <f>IF(E49=2,E53,E45)</f>
        <v>0110</v>
      </c>
      <c r="E57" s="22">
        <f t="shared" si="7"/>
        <v>6</v>
      </c>
      <c r="F57" s="40">
        <f t="shared" si="8"/>
        <v>360</v>
      </c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3"/>
      <c r="D58" s="21" t="str">
        <f>IF(E49=3,E53,E46)</f>
        <v>0110</v>
      </c>
      <c r="E58" s="22">
        <f t="shared" si="7"/>
        <v>6</v>
      </c>
      <c r="F58" s="40">
        <f t="shared" si="8"/>
        <v>360</v>
      </c>
      <c r="G58" s="5"/>
      <c r="H58" s="41" t="s">
        <v>27</v>
      </c>
      <c r="I58" s="34" t="s">
        <v>26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3"/>
      <c r="D59" s="26" t="str">
        <f>IF(E49=4,E53,E47)</f>
        <v>0101</v>
      </c>
      <c r="E59" s="27">
        <f t="shared" si="7"/>
        <v>5</v>
      </c>
      <c r="F59" s="42">
        <f t="shared" si="8"/>
        <v>108.3333333</v>
      </c>
      <c r="G59" s="5"/>
      <c r="H59" s="43">
        <f>MIN(F56:F59)</f>
        <v>108.3333333</v>
      </c>
      <c r="I59" s="44" t="str">
        <f>OFFSET(D55,MATCH(H59,F56:F59,0),0)</f>
        <v>0101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3"/>
      <c r="D60" s="4"/>
      <c r="E60" s="4"/>
      <c r="F60" s="5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45">
        <f>B35+1</f>
        <v>3</v>
      </c>
      <c r="C61" s="3" t="s">
        <v>7</v>
      </c>
      <c r="D61" s="4"/>
      <c r="E61" s="4"/>
      <c r="F61" s="5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3" t="s">
        <v>8</v>
      </c>
      <c r="D62" s="4"/>
      <c r="E62" s="4"/>
      <c r="F62" s="5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6"/>
      <c r="D63" s="11" t="s">
        <v>9</v>
      </c>
      <c r="E63" s="12" t="s">
        <v>10</v>
      </c>
      <c r="F63" s="13" t="s">
        <v>11</v>
      </c>
      <c r="G63" s="14"/>
      <c r="H63" s="11" t="s">
        <v>12</v>
      </c>
      <c r="I63" s="15" t="s">
        <v>13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3"/>
      <c r="D64" s="16" t="str">
        <f t="array" ref="D64:D67">D56:D59</f>
        <v>0111</v>
      </c>
      <c r="E64" s="17">
        <f t="shared" ref="E64:E67" si="9">MID(D64,1,1)*2^3+MID(D64,2,1)*2^2+MID(D64,3,1)*2+MID(D64,4,1)</f>
        <v>7</v>
      </c>
      <c r="F64" s="18">
        <f t="shared" ref="F64:F67" si="10">E64^4-16*E64^3/3+6*E64^2</f>
        <v>865.6666667</v>
      </c>
      <c r="G64" s="14"/>
      <c r="H64" s="19">
        <f>SMALL(F64:F67,1)</f>
        <v>108.3333333</v>
      </c>
      <c r="I64" s="20" t="str">
        <f>OFFSET(D63,MATCH(H64,F64:F67,0),0)</f>
        <v>0101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3"/>
      <c r="D65" s="21" t="s">
        <v>30</v>
      </c>
      <c r="E65" s="22">
        <f t="shared" si="9"/>
        <v>6</v>
      </c>
      <c r="F65" s="23">
        <f t="shared" si="10"/>
        <v>360</v>
      </c>
      <c r="G65" s="14"/>
      <c r="H65" s="24">
        <f>SMALL(F64:F67,2)</f>
        <v>360</v>
      </c>
      <c r="I65" s="25" t="str">
        <f>OFFSET(D63,MATCH(H65,F64:F67,0),0)</f>
        <v>0110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3"/>
      <c r="D66" s="21" t="s">
        <v>30</v>
      </c>
      <c r="E66" s="22">
        <f t="shared" si="9"/>
        <v>6</v>
      </c>
      <c r="F66" s="23">
        <f t="shared" si="10"/>
        <v>360</v>
      </c>
      <c r="G66" s="14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3"/>
      <c r="D67" s="26" t="s">
        <v>28</v>
      </c>
      <c r="E67" s="27">
        <f t="shared" si="9"/>
        <v>5</v>
      </c>
      <c r="F67" s="28">
        <f t="shared" si="10"/>
        <v>108.3333333</v>
      </c>
      <c r="G67" s="14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3" t="s">
        <v>14</v>
      </c>
      <c r="D68" s="4"/>
      <c r="E68" s="4"/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9"/>
      <c r="D69" s="12" t="s">
        <v>15</v>
      </c>
      <c r="E69" s="30" t="s">
        <v>16</v>
      </c>
      <c r="F69" s="5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9"/>
      <c r="D70" s="5" t="s">
        <v>13</v>
      </c>
      <c r="E70" s="31" t="str">
        <f t="array" ref="E70:E71">I64:I65</f>
        <v>0101</v>
      </c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9"/>
      <c r="D71" s="5" t="s">
        <v>13</v>
      </c>
      <c r="E71" s="31" t="s">
        <v>30</v>
      </c>
      <c r="F71" s="5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9"/>
      <c r="D72" s="4" t="s">
        <v>17</v>
      </c>
      <c r="E72" s="31" t="str">
        <f>MID(E70,1,2)&amp;MID(E71,3,2)</f>
        <v>0110</v>
      </c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9"/>
      <c r="D73" s="32" t="s">
        <v>17</v>
      </c>
      <c r="E73" s="33" t="str">
        <f>MID(E71,1,2)&amp;MID(E70,3,2)</f>
        <v>0101</v>
      </c>
      <c r="F73" s="5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3" t="s">
        <v>18</v>
      </c>
      <c r="D74" s="4"/>
      <c r="E74" s="4"/>
      <c r="F74" s="5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3"/>
      <c r="D75" s="34" t="s">
        <v>19</v>
      </c>
      <c r="E75" s="34">
        <v>4.0</v>
      </c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3"/>
      <c r="D76" s="34" t="s">
        <v>20</v>
      </c>
      <c r="E76" s="34">
        <v>2.0</v>
      </c>
      <c r="F76" s="5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3"/>
      <c r="D77" s="34" t="s">
        <v>21</v>
      </c>
      <c r="E77" s="35" t="str">
        <f>OFFSET(D70,E75-1,1)</f>
        <v>0101</v>
      </c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3"/>
      <c r="D78" s="34" t="s">
        <v>22</v>
      </c>
      <c r="E78" s="11" t="str">
        <f>MID(E77,E76,1)</f>
        <v>1</v>
      </c>
      <c r="F78" s="36" t="s">
        <v>23</v>
      </c>
      <c r="G78" s="30">
        <f>1-E78</f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3"/>
      <c r="D79" s="34" t="s">
        <v>24</v>
      </c>
      <c r="E79" s="37" t="str">
        <f>IF(E76=1,G78,MID(E77,1,1))&amp;IF(E76=2,G78,MID(E77,2,1))&amp;IF(E76=3,G78,MID(E77,3,1))&amp;IF(E76=4,G78,MID(E77,4,1))</f>
        <v>0001</v>
      </c>
      <c r="F79" s="5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3" t="s">
        <v>25</v>
      </c>
      <c r="D80" s="4"/>
      <c r="E80" s="4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3"/>
      <c r="D81" s="11" t="s">
        <v>26</v>
      </c>
      <c r="E81" s="12" t="s">
        <v>10</v>
      </c>
      <c r="F81" s="38" t="s">
        <v>11</v>
      </c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3"/>
      <c r="D82" s="16" t="str">
        <f>IF(E75=1,E79,E70)</f>
        <v>0101</v>
      </c>
      <c r="E82" s="17">
        <f t="shared" ref="E82:E85" si="11">MID(D82,1,1)*2^3+MID(D82,2,1)*2^2+MID(D82,3,1)*2+MID(D82,4,1)</f>
        <v>5</v>
      </c>
      <c r="F82" s="39">
        <f t="shared" ref="F82:F85" si="12">E82^4-16*E82^3/3+6*E82^2</f>
        <v>108.3333333</v>
      </c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3"/>
      <c r="D83" s="21" t="str">
        <f>IF(E75=2,E79,E71)</f>
        <v>0110</v>
      </c>
      <c r="E83" s="22">
        <f t="shared" si="11"/>
        <v>6</v>
      </c>
      <c r="F83" s="40">
        <f t="shared" si="12"/>
        <v>360</v>
      </c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3"/>
      <c r="D84" s="21" t="str">
        <f>IF(E75=3,E79,E72)</f>
        <v>0110</v>
      </c>
      <c r="E84" s="22">
        <f t="shared" si="11"/>
        <v>6</v>
      </c>
      <c r="F84" s="40">
        <f t="shared" si="12"/>
        <v>360</v>
      </c>
      <c r="G84" s="5"/>
      <c r="H84" s="41" t="s">
        <v>27</v>
      </c>
      <c r="I84" s="34" t="s">
        <v>26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3"/>
      <c r="D85" s="26" t="str">
        <f>IF(E75=4,E79,E73)</f>
        <v>0001</v>
      </c>
      <c r="E85" s="27">
        <f t="shared" si="11"/>
        <v>1</v>
      </c>
      <c r="F85" s="42">
        <f t="shared" si="12"/>
        <v>1.666666667</v>
      </c>
      <c r="G85" s="5"/>
      <c r="H85" s="43">
        <f>MIN(F82:F85)</f>
        <v>1.666666667</v>
      </c>
      <c r="I85" s="44" t="str">
        <f>OFFSET(D81,MATCH(H85,F82:F85,0),0)</f>
        <v>0001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3"/>
      <c r="D86" s="4"/>
      <c r="E86" s="4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45">
        <f>B61+1</f>
        <v>4</v>
      </c>
      <c r="C87" s="3" t="s">
        <v>7</v>
      </c>
      <c r="D87" s="4"/>
      <c r="E87" s="4"/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3" t="s">
        <v>8</v>
      </c>
      <c r="D88" s="4"/>
      <c r="E88" s="4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6"/>
      <c r="D89" s="11" t="s">
        <v>9</v>
      </c>
      <c r="E89" s="12" t="s">
        <v>10</v>
      </c>
      <c r="F89" s="13" t="s">
        <v>11</v>
      </c>
      <c r="G89" s="14"/>
      <c r="H89" s="11" t="s">
        <v>12</v>
      </c>
      <c r="I89" s="15" t="s">
        <v>13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3"/>
      <c r="D90" s="16" t="str">
        <f t="array" ref="D90:D93">D82:D85</f>
        <v>0101</v>
      </c>
      <c r="E90" s="17">
        <f t="shared" ref="E90:E93" si="13">MID(D90,1,1)*2^3+MID(D90,2,1)*2^2+MID(D90,3,1)*2+MID(D90,4,1)</f>
        <v>5</v>
      </c>
      <c r="F90" s="18">
        <f t="shared" ref="F90:F93" si="14">E90^4-16*E90^3/3+6*E90^2</f>
        <v>108.3333333</v>
      </c>
      <c r="G90" s="14"/>
      <c r="H90" s="19">
        <f>SMALL(F90:F93,1)</f>
        <v>1.666666667</v>
      </c>
      <c r="I90" s="20" t="str">
        <f>OFFSET(D89,MATCH(H90,F90:F93,0),0)</f>
        <v>0001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3"/>
      <c r="D91" s="21" t="s">
        <v>30</v>
      </c>
      <c r="E91" s="22">
        <f t="shared" si="13"/>
        <v>6</v>
      </c>
      <c r="F91" s="23">
        <f t="shared" si="14"/>
        <v>360</v>
      </c>
      <c r="G91" s="14"/>
      <c r="H91" s="24">
        <f>SMALL(F90:F93,2)</f>
        <v>108.3333333</v>
      </c>
      <c r="I91" s="25" t="str">
        <f>OFFSET(D89,MATCH(H91,F90:F93,0),0)</f>
        <v>0101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3"/>
      <c r="D92" s="21" t="s">
        <v>30</v>
      </c>
      <c r="E92" s="22">
        <f t="shared" si="13"/>
        <v>6</v>
      </c>
      <c r="F92" s="23">
        <f t="shared" si="14"/>
        <v>360</v>
      </c>
      <c r="G92" s="14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3"/>
      <c r="D93" s="26" t="s">
        <v>31</v>
      </c>
      <c r="E93" s="27">
        <f t="shared" si="13"/>
        <v>1</v>
      </c>
      <c r="F93" s="28">
        <f t="shared" si="14"/>
        <v>1.666666667</v>
      </c>
      <c r="G93" s="14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3" t="s">
        <v>14</v>
      </c>
      <c r="D94" s="4"/>
      <c r="E94" s="4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9"/>
      <c r="D95" s="12" t="s">
        <v>15</v>
      </c>
      <c r="E95" s="30" t="s">
        <v>16</v>
      </c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9"/>
      <c r="D96" s="5" t="s">
        <v>13</v>
      </c>
      <c r="E96" s="31" t="str">
        <f t="array" ref="E96:E97">I90:I91</f>
        <v>0001</v>
      </c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9"/>
      <c r="D97" s="5" t="s">
        <v>13</v>
      </c>
      <c r="E97" s="31" t="s">
        <v>28</v>
      </c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9"/>
      <c r="D98" s="4" t="s">
        <v>17</v>
      </c>
      <c r="E98" s="31" t="str">
        <f>MID(E96,1,2)&amp;MID(E97,3,2)</f>
        <v>0001</v>
      </c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9"/>
      <c r="D99" s="32" t="s">
        <v>17</v>
      </c>
      <c r="E99" s="33" t="str">
        <f>MID(E97,1,2)&amp;MID(E96,3,2)</f>
        <v>0101</v>
      </c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3" t="s">
        <v>18</v>
      </c>
      <c r="D100" s="4"/>
      <c r="E100" s="4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3"/>
      <c r="D101" s="34" t="s">
        <v>19</v>
      </c>
      <c r="E101" s="34">
        <v>2.0</v>
      </c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3"/>
      <c r="D102" s="34" t="s">
        <v>20</v>
      </c>
      <c r="E102" s="34">
        <v>2.0</v>
      </c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3"/>
      <c r="D103" s="34" t="s">
        <v>21</v>
      </c>
      <c r="E103" s="35" t="str">
        <f>OFFSET(D96,E101-1,1)</f>
        <v>0101</v>
      </c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3"/>
      <c r="D104" s="34" t="s">
        <v>22</v>
      </c>
      <c r="E104" s="11" t="str">
        <f>MID(E103,E102,1)</f>
        <v>1</v>
      </c>
      <c r="F104" s="36" t="s">
        <v>23</v>
      </c>
      <c r="G104" s="30">
        <f>1-E104</f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3"/>
      <c r="D105" s="34" t="s">
        <v>24</v>
      </c>
      <c r="E105" s="37" t="str">
        <f>IF(E102=1,G104,MID(E103,1,1))&amp;IF(E102=2,G104,MID(E103,2,1))&amp;IF(E102=3,G104,MID(E103,3,1))&amp;IF(E102=4,G104,MID(E103,4,1))</f>
        <v>0001</v>
      </c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3" t="s">
        <v>25</v>
      </c>
      <c r="D106" s="4"/>
      <c r="E106" s="4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3"/>
      <c r="D107" s="11" t="s">
        <v>26</v>
      </c>
      <c r="E107" s="12" t="s">
        <v>10</v>
      </c>
      <c r="F107" s="38" t="s">
        <v>11</v>
      </c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3"/>
      <c r="D108" s="16" t="str">
        <f>IF(E101=1,E105,E96)</f>
        <v>0001</v>
      </c>
      <c r="E108" s="17">
        <f t="shared" ref="E108:E111" si="15">MID(D108,1,1)*2^3+MID(D108,2,1)*2^2+MID(D108,3,1)*2+MID(D108,4,1)</f>
        <v>1</v>
      </c>
      <c r="F108" s="39">
        <f t="shared" ref="F108:F111" si="16">E108^4-16*E108^3/3+6*E108^2</f>
        <v>1.666666667</v>
      </c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"/>
      <c r="D109" s="21" t="str">
        <f>IF(E101=2,E105,E97)</f>
        <v>0001</v>
      </c>
      <c r="E109" s="22">
        <f t="shared" si="15"/>
        <v>1</v>
      </c>
      <c r="F109" s="40">
        <f t="shared" si="16"/>
        <v>1.666666667</v>
      </c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3"/>
      <c r="D110" s="21" t="str">
        <f>IF(E101=3,E105,E98)</f>
        <v>0001</v>
      </c>
      <c r="E110" s="22">
        <f t="shared" si="15"/>
        <v>1</v>
      </c>
      <c r="F110" s="40">
        <f t="shared" si="16"/>
        <v>1.666666667</v>
      </c>
      <c r="G110" s="5"/>
      <c r="H110" s="41" t="s">
        <v>27</v>
      </c>
      <c r="I110" s="34" t="s">
        <v>26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3"/>
      <c r="D111" s="26" t="str">
        <f>IF(E101=4,E105,E99)</f>
        <v>0101</v>
      </c>
      <c r="E111" s="27">
        <f t="shared" si="15"/>
        <v>5</v>
      </c>
      <c r="F111" s="42">
        <f t="shared" si="16"/>
        <v>108.3333333</v>
      </c>
      <c r="G111" s="5"/>
      <c r="H111" s="43">
        <f>MIN(F108:F111)</f>
        <v>1.666666667</v>
      </c>
      <c r="I111" s="44" t="str">
        <f>OFFSET(D107,MATCH(H111,F108:F111,0),0)</f>
        <v>0001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"/>
      <c r="D112" s="4"/>
      <c r="E112" s="4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45">
        <f>B87+1</f>
        <v>5</v>
      </c>
      <c r="C113" s="3" t="s">
        <v>7</v>
      </c>
      <c r="D113" s="4"/>
      <c r="E113" s="4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" t="s">
        <v>8</v>
      </c>
      <c r="D114" s="4"/>
      <c r="E114" s="4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6"/>
      <c r="D115" s="11" t="s">
        <v>9</v>
      </c>
      <c r="E115" s="12" t="s">
        <v>10</v>
      </c>
      <c r="F115" s="13" t="s">
        <v>11</v>
      </c>
      <c r="G115" s="14"/>
      <c r="H115" s="11" t="s">
        <v>12</v>
      </c>
      <c r="I115" s="15" t="s">
        <v>13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3"/>
      <c r="D116" s="16" t="str">
        <f t="array" ref="D116:D119">D108:D111</f>
        <v>0001</v>
      </c>
      <c r="E116" s="17">
        <f t="shared" ref="E116:E119" si="17">MID(D116,1,1)*2^3+MID(D116,2,1)*2^2+MID(D116,3,1)*2+MID(D116,4,1)</f>
        <v>1</v>
      </c>
      <c r="F116" s="18">
        <f t="shared" ref="F116:F119" si="18">E116^4-16*E116^3/3+6*E116^2</f>
        <v>1.666666667</v>
      </c>
      <c r="G116" s="14"/>
      <c r="H116" s="19">
        <f>SMALL(F116:F119,1)</f>
        <v>1.666666667</v>
      </c>
      <c r="I116" s="20" t="str">
        <f>OFFSET(D115,MATCH(H116,F116:F119,0),0)</f>
        <v>0001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3"/>
      <c r="D117" s="21" t="s">
        <v>31</v>
      </c>
      <c r="E117" s="22">
        <f t="shared" si="17"/>
        <v>1</v>
      </c>
      <c r="F117" s="23">
        <f t="shared" si="18"/>
        <v>1.666666667</v>
      </c>
      <c r="G117" s="14"/>
      <c r="H117" s="24">
        <f>SMALL(F116:F119,2)</f>
        <v>1.666666667</v>
      </c>
      <c r="I117" s="25" t="str">
        <f>OFFSET(D115,MATCH(H117,F116:F119,0),0)</f>
        <v>0001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3"/>
      <c r="D118" s="21" t="s">
        <v>31</v>
      </c>
      <c r="E118" s="22">
        <f t="shared" si="17"/>
        <v>1</v>
      </c>
      <c r="F118" s="23">
        <f t="shared" si="18"/>
        <v>1.666666667</v>
      </c>
      <c r="G118" s="14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3"/>
      <c r="D119" s="26" t="s">
        <v>28</v>
      </c>
      <c r="E119" s="27">
        <f t="shared" si="17"/>
        <v>5</v>
      </c>
      <c r="F119" s="28">
        <f t="shared" si="18"/>
        <v>108.3333333</v>
      </c>
      <c r="G119" s="14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3" t="s">
        <v>14</v>
      </c>
      <c r="D120" s="4"/>
      <c r="E120" s="4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9"/>
      <c r="D121" s="12" t="s">
        <v>15</v>
      </c>
      <c r="E121" s="30" t="s">
        <v>16</v>
      </c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9"/>
      <c r="D122" s="5" t="s">
        <v>13</v>
      </c>
      <c r="E122" s="31" t="str">
        <f t="array" ref="E122:E123">I116:I117</f>
        <v>0001</v>
      </c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9"/>
      <c r="D123" s="5" t="s">
        <v>13</v>
      </c>
      <c r="E123" s="31" t="s">
        <v>31</v>
      </c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9"/>
      <c r="D124" s="4" t="s">
        <v>17</v>
      </c>
      <c r="E124" s="31" t="str">
        <f>MID(E122,1,2)&amp;MID(E123,3,2)</f>
        <v>0001</v>
      </c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9"/>
      <c r="D125" s="32" t="s">
        <v>17</v>
      </c>
      <c r="E125" s="33" t="str">
        <f>MID(E123,1,2)&amp;MID(E122,3,2)</f>
        <v>0001</v>
      </c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3" t="s">
        <v>18</v>
      </c>
      <c r="D126" s="4"/>
      <c r="E126" s="4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3"/>
      <c r="D127" s="34" t="s">
        <v>19</v>
      </c>
      <c r="E127" s="34">
        <v>1.0</v>
      </c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3"/>
      <c r="D128" s="34" t="s">
        <v>20</v>
      </c>
      <c r="E128" s="34">
        <v>3.0</v>
      </c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3"/>
      <c r="D129" s="34" t="s">
        <v>21</v>
      </c>
      <c r="E129" s="35" t="str">
        <f>OFFSET(D122,E127-1,1)</f>
        <v>0001</v>
      </c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3"/>
      <c r="D130" s="34" t="s">
        <v>22</v>
      </c>
      <c r="E130" s="11" t="str">
        <f>MID(E129,E128,1)</f>
        <v>0</v>
      </c>
      <c r="F130" s="36" t="s">
        <v>23</v>
      </c>
      <c r="G130" s="30">
        <f>1-E130</f>
        <v>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3"/>
      <c r="D131" s="34" t="s">
        <v>24</v>
      </c>
      <c r="E131" s="37" t="str">
        <f>IF(E128=1,G130,MID(E129,1,1))&amp;IF(E128=2,G130,MID(E129,2,1))&amp;IF(E128=3,G130,MID(E129,3,1))&amp;IF(E128=4,G130,MID(E129,4,1))</f>
        <v>0011</v>
      </c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3" t="s">
        <v>25</v>
      </c>
      <c r="D132" s="4"/>
      <c r="E132" s="4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3"/>
      <c r="D133" s="11" t="s">
        <v>26</v>
      </c>
      <c r="E133" s="12" t="s">
        <v>10</v>
      </c>
      <c r="F133" s="38" t="s">
        <v>11</v>
      </c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3"/>
      <c r="D134" s="16" t="str">
        <f>IF(E127=1,E131,E122)</f>
        <v>0011</v>
      </c>
      <c r="E134" s="17">
        <f t="shared" ref="E134:E137" si="19">MID(D134,1,1)*2^3+MID(D134,2,1)*2^2+MID(D134,3,1)*2+MID(D134,4,1)</f>
        <v>3</v>
      </c>
      <c r="F134" s="39">
        <f t="shared" ref="F134:F137" si="20">E134^4-16*E134^3/3+6*E134^2</f>
        <v>-9</v>
      </c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3"/>
      <c r="D135" s="21" t="str">
        <f>IF(E127=2,E131,E123)</f>
        <v>0001</v>
      </c>
      <c r="E135" s="22">
        <f t="shared" si="19"/>
        <v>1</v>
      </c>
      <c r="F135" s="40">
        <f t="shared" si="20"/>
        <v>1.666666667</v>
      </c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3"/>
      <c r="D136" s="21" t="str">
        <f>IF(E127=3,E131,E124)</f>
        <v>0001</v>
      </c>
      <c r="E136" s="22">
        <f t="shared" si="19"/>
        <v>1</v>
      </c>
      <c r="F136" s="40">
        <f t="shared" si="20"/>
        <v>1.666666667</v>
      </c>
      <c r="G136" s="5"/>
      <c r="H136" s="41" t="s">
        <v>27</v>
      </c>
      <c r="I136" s="34" t="s">
        <v>26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"/>
      <c r="D137" s="26" t="str">
        <f>IF(E127=4,E131,E125)</f>
        <v>0001</v>
      </c>
      <c r="E137" s="27">
        <f t="shared" si="19"/>
        <v>1</v>
      </c>
      <c r="F137" s="42">
        <f t="shared" si="20"/>
        <v>1.666666667</v>
      </c>
      <c r="G137" s="5"/>
      <c r="H137" s="43">
        <f>MIN(F134:F137)</f>
        <v>-9</v>
      </c>
      <c r="I137" s="44" t="str">
        <f>OFFSET(D133,MATCH(H137,F134:F137,0),0)</f>
        <v>0011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"/>
      <c r="D138" s="4"/>
      <c r="E138" s="4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45">
        <f>B113+1</f>
        <v>6</v>
      </c>
      <c r="C139" s="3" t="s">
        <v>7</v>
      </c>
      <c r="D139" s="4"/>
      <c r="E139" s="4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" t="s">
        <v>8</v>
      </c>
      <c r="D140" s="4"/>
      <c r="E140" s="4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6"/>
      <c r="D141" s="11" t="s">
        <v>9</v>
      </c>
      <c r="E141" s="12" t="s">
        <v>10</v>
      </c>
      <c r="F141" s="13" t="s">
        <v>11</v>
      </c>
      <c r="G141" s="14"/>
      <c r="H141" s="11" t="s">
        <v>12</v>
      </c>
      <c r="I141" s="15" t="s">
        <v>13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3"/>
      <c r="D142" s="16" t="str">
        <f t="array" ref="D142:D145">D134:D137</f>
        <v>0011</v>
      </c>
      <c r="E142" s="17">
        <f t="shared" ref="E142:E145" si="21">MID(D142,1,1)*2^3+MID(D142,2,1)*2^2+MID(D142,3,1)*2+MID(D142,4,1)</f>
        <v>3</v>
      </c>
      <c r="F142" s="18">
        <f t="shared" ref="F142:F145" si="22">E142^4-16*E142^3/3+6*E142^2</f>
        <v>-9</v>
      </c>
      <c r="G142" s="14"/>
      <c r="H142" s="19">
        <f>SMALL(F142:F145,1)</f>
        <v>-9</v>
      </c>
      <c r="I142" s="20" t="str">
        <f>OFFSET(D141,MATCH(H142,F142:F145,0),0)</f>
        <v>0011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3"/>
      <c r="D143" s="21" t="s">
        <v>31</v>
      </c>
      <c r="E143" s="22">
        <f t="shared" si="21"/>
        <v>1</v>
      </c>
      <c r="F143" s="23">
        <f t="shared" si="22"/>
        <v>1.666666667</v>
      </c>
      <c r="G143" s="14"/>
      <c r="H143" s="24">
        <f>SMALL(F142:F145,2)</f>
        <v>1.666666667</v>
      </c>
      <c r="I143" s="25" t="str">
        <f>OFFSET(D141,MATCH(H143,F142:F145,0),0)</f>
        <v>0001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3"/>
      <c r="D144" s="21" t="s">
        <v>31</v>
      </c>
      <c r="E144" s="22">
        <f t="shared" si="21"/>
        <v>1</v>
      </c>
      <c r="F144" s="23">
        <f t="shared" si="22"/>
        <v>1.666666667</v>
      </c>
      <c r="G144" s="14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"/>
      <c r="D145" s="26" t="s">
        <v>31</v>
      </c>
      <c r="E145" s="27">
        <f t="shared" si="21"/>
        <v>1</v>
      </c>
      <c r="F145" s="28">
        <f t="shared" si="22"/>
        <v>1.666666667</v>
      </c>
      <c r="G145" s="14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3" t="s">
        <v>14</v>
      </c>
      <c r="D146" s="4"/>
      <c r="E146" s="4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9"/>
      <c r="D147" s="12" t="s">
        <v>15</v>
      </c>
      <c r="E147" s="30" t="s">
        <v>16</v>
      </c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9"/>
      <c r="D148" s="5" t="s">
        <v>13</v>
      </c>
      <c r="E148" s="31" t="str">
        <f t="array" ref="E148:E149">I142:I143</f>
        <v>0011</v>
      </c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9"/>
      <c r="D149" s="5" t="s">
        <v>13</v>
      </c>
      <c r="E149" s="31" t="s">
        <v>31</v>
      </c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9"/>
      <c r="D150" s="4" t="s">
        <v>17</v>
      </c>
      <c r="E150" s="31" t="str">
        <f>MID(E148,1,2)&amp;MID(E149,3,2)</f>
        <v>0001</v>
      </c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9"/>
      <c r="D151" s="32" t="s">
        <v>17</v>
      </c>
      <c r="E151" s="33" t="str">
        <f>MID(E149,1,2)&amp;MID(E148,3,2)</f>
        <v>0011</v>
      </c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3" t="s">
        <v>18</v>
      </c>
      <c r="D152" s="4"/>
      <c r="E152" s="4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"/>
      <c r="D153" s="34" t="s">
        <v>19</v>
      </c>
      <c r="E153" s="34">
        <v>2.0</v>
      </c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3"/>
      <c r="D154" s="34" t="s">
        <v>20</v>
      </c>
      <c r="E154" s="34">
        <v>1.0</v>
      </c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3"/>
      <c r="D155" s="34" t="s">
        <v>21</v>
      </c>
      <c r="E155" s="35" t="str">
        <f>OFFSET(D148,E153-1,1)</f>
        <v>0001</v>
      </c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3"/>
      <c r="D156" s="34" t="s">
        <v>22</v>
      </c>
      <c r="E156" s="11" t="str">
        <f>MID(E155,E154,1)</f>
        <v>0</v>
      </c>
      <c r="F156" s="36" t="s">
        <v>23</v>
      </c>
      <c r="G156" s="30">
        <f>1-E156</f>
        <v>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3"/>
      <c r="D157" s="34" t="s">
        <v>24</v>
      </c>
      <c r="E157" s="37" t="str">
        <f>IF(E154=1,G156,MID(E155,1,1))&amp;IF(E154=2,G156,MID(E155,2,1))&amp;IF(E154=3,G156,MID(E155,3,1))&amp;IF(E154=4,G156,MID(E155,4,1))</f>
        <v>1001</v>
      </c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3" t="s">
        <v>25</v>
      </c>
      <c r="D158" s="4"/>
      <c r="E158" s="4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3"/>
      <c r="D159" s="11" t="s">
        <v>26</v>
      </c>
      <c r="E159" s="12" t="s">
        <v>10</v>
      </c>
      <c r="F159" s="38" t="s">
        <v>11</v>
      </c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"/>
      <c r="D160" s="16" t="str">
        <f>IF(E153=1,E157,E148)</f>
        <v>0011</v>
      </c>
      <c r="E160" s="17">
        <f t="shared" ref="E160:E163" si="23">MID(D160,1,1)*2^3+MID(D160,2,1)*2^2+MID(D160,3,1)*2+MID(D160,4,1)</f>
        <v>3</v>
      </c>
      <c r="F160" s="39">
        <f t="shared" ref="F160:F163" si="24">E160^4-16*E160^3/3+6*E160^2</f>
        <v>-9</v>
      </c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3"/>
      <c r="D161" s="21" t="str">
        <f>IF(E153=2,E157,E149)</f>
        <v>1001</v>
      </c>
      <c r="E161" s="22">
        <f t="shared" si="23"/>
        <v>9</v>
      </c>
      <c r="F161" s="40">
        <f t="shared" si="24"/>
        <v>3159</v>
      </c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3"/>
      <c r="D162" s="21" t="str">
        <f>IF(E153=3,E157,E150)</f>
        <v>0001</v>
      </c>
      <c r="E162" s="22">
        <f t="shared" si="23"/>
        <v>1</v>
      </c>
      <c r="F162" s="40">
        <f t="shared" si="24"/>
        <v>1.666666667</v>
      </c>
      <c r="G162" s="5"/>
      <c r="H162" s="41" t="s">
        <v>27</v>
      </c>
      <c r="I162" s="34" t="s">
        <v>26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3"/>
      <c r="D163" s="26" t="str">
        <f>IF(E153=4,E157,E151)</f>
        <v>0011</v>
      </c>
      <c r="E163" s="27">
        <f t="shared" si="23"/>
        <v>3</v>
      </c>
      <c r="F163" s="42">
        <f t="shared" si="24"/>
        <v>-9</v>
      </c>
      <c r="G163" s="5"/>
      <c r="H163" s="43">
        <f>MIN(F160:F163)</f>
        <v>-9</v>
      </c>
      <c r="I163" s="44" t="str">
        <f>OFFSET(D159,MATCH(H163,F160:F163,0),0)</f>
        <v>0011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3"/>
      <c r="D164" s="4"/>
      <c r="E164" s="4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45">
        <f>B139+1</f>
        <v>7</v>
      </c>
      <c r="C165" s="3" t="s">
        <v>7</v>
      </c>
      <c r="D165" s="4"/>
      <c r="E165" s="4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" t="s">
        <v>8</v>
      </c>
      <c r="D166" s="4"/>
      <c r="E166" s="4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6"/>
      <c r="D167" s="11" t="s">
        <v>9</v>
      </c>
      <c r="E167" s="12" t="s">
        <v>10</v>
      </c>
      <c r="F167" s="13" t="s">
        <v>11</v>
      </c>
      <c r="G167" s="14"/>
      <c r="H167" s="11" t="s">
        <v>12</v>
      </c>
      <c r="I167" s="15" t="s">
        <v>13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3"/>
      <c r="D168" s="16" t="str">
        <f t="array" ref="D168:D171">D160:D163</f>
        <v>0011</v>
      </c>
      <c r="E168" s="17">
        <f t="shared" ref="E168:E171" si="25">MID(D168,1,1)*2^3+MID(D168,2,1)*2^2+MID(D168,3,1)*2+MID(D168,4,1)</f>
        <v>3</v>
      </c>
      <c r="F168" s="18">
        <f t="shared" ref="F168:F171" si="26">E168^4-16*E168^3/3+6*E168^2</f>
        <v>-9</v>
      </c>
      <c r="G168" s="14"/>
      <c r="H168" s="19">
        <f>SMALL(F168:F171,1)</f>
        <v>-9</v>
      </c>
      <c r="I168" s="20" t="str">
        <f>OFFSET(D167,MATCH(H168,F168:F171,0),0)</f>
        <v>0011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3"/>
      <c r="D169" s="21" t="s">
        <v>4</v>
      </c>
      <c r="E169" s="22">
        <f t="shared" si="25"/>
        <v>9</v>
      </c>
      <c r="F169" s="23">
        <f t="shared" si="26"/>
        <v>3159</v>
      </c>
      <c r="G169" s="14"/>
      <c r="H169" s="24">
        <f>SMALL(F168:F171,2)</f>
        <v>-9</v>
      </c>
      <c r="I169" s="25" t="str">
        <f>OFFSET(D167,MATCH(H169,F168:F171,0),0)</f>
        <v>0011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3"/>
      <c r="D170" s="21" t="s">
        <v>31</v>
      </c>
      <c r="E170" s="22">
        <f t="shared" si="25"/>
        <v>1</v>
      </c>
      <c r="F170" s="23">
        <f t="shared" si="26"/>
        <v>1.666666667</v>
      </c>
      <c r="G170" s="14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3"/>
      <c r="D171" s="26" t="s">
        <v>32</v>
      </c>
      <c r="E171" s="27">
        <f t="shared" si="25"/>
        <v>3</v>
      </c>
      <c r="F171" s="28">
        <f t="shared" si="26"/>
        <v>-9</v>
      </c>
      <c r="G171" s="14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" t="s">
        <v>14</v>
      </c>
      <c r="D172" s="4"/>
      <c r="E172" s="4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9"/>
      <c r="D173" s="12" t="s">
        <v>15</v>
      </c>
      <c r="E173" s="30" t="s">
        <v>16</v>
      </c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9"/>
      <c r="D174" s="5" t="s">
        <v>13</v>
      </c>
      <c r="E174" s="31" t="str">
        <f t="array" ref="E174:E175">I168:I169</f>
        <v>0011</v>
      </c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9"/>
      <c r="D175" s="5" t="s">
        <v>13</v>
      </c>
      <c r="E175" s="31" t="s">
        <v>32</v>
      </c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9"/>
      <c r="D176" s="4" t="s">
        <v>17</v>
      </c>
      <c r="E176" s="31" t="str">
        <f>MID(E174,1,2)&amp;MID(E175,3,2)</f>
        <v>0011</v>
      </c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9"/>
      <c r="D177" s="32" t="s">
        <v>17</v>
      </c>
      <c r="E177" s="33" t="str">
        <f>MID(E175,1,2)&amp;MID(E174,3,2)</f>
        <v>0011</v>
      </c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3" t="s">
        <v>18</v>
      </c>
      <c r="D178" s="4"/>
      <c r="E178" s="4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3"/>
      <c r="D179" s="34" t="s">
        <v>19</v>
      </c>
      <c r="E179" s="34">
        <v>3.0</v>
      </c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3"/>
      <c r="D180" s="34" t="s">
        <v>20</v>
      </c>
      <c r="E180" s="34">
        <v>4.0</v>
      </c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"/>
      <c r="D181" s="34" t="s">
        <v>21</v>
      </c>
      <c r="E181" s="35" t="str">
        <f>OFFSET(D174,E179-1,1)</f>
        <v>0011</v>
      </c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"/>
      <c r="D182" s="34" t="s">
        <v>22</v>
      </c>
      <c r="E182" s="11" t="str">
        <f>MID(E181,E180,1)</f>
        <v>1</v>
      </c>
      <c r="F182" s="36" t="s">
        <v>23</v>
      </c>
      <c r="G182" s="30">
        <f>1-E182</f>
        <v>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3"/>
      <c r="D183" s="34" t="s">
        <v>24</v>
      </c>
      <c r="E183" s="37" t="str">
        <f>IF(E180=1,G182,MID(E181,1,1))&amp;IF(E180=2,G182,MID(E181,2,1))&amp;IF(E180=3,G182,MID(E181,3,1))&amp;IF(E180=4,G182,MID(E181,4,1))</f>
        <v>0010</v>
      </c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3" t="s">
        <v>25</v>
      </c>
      <c r="D184" s="4"/>
      <c r="E184" s="4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3"/>
      <c r="D185" s="11" t="s">
        <v>26</v>
      </c>
      <c r="E185" s="12" t="s">
        <v>10</v>
      </c>
      <c r="F185" s="38" t="s">
        <v>11</v>
      </c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3"/>
      <c r="D186" s="16" t="str">
        <f>IF(E179=1,E183,E174)</f>
        <v>0011</v>
      </c>
      <c r="E186" s="17">
        <f t="shared" ref="E186:E189" si="27">MID(D186,1,1)*2^3+MID(D186,2,1)*2^2+MID(D186,3,1)*2+MID(D186,4,1)</f>
        <v>3</v>
      </c>
      <c r="F186" s="39">
        <f t="shared" ref="F186:F189" si="28">E186^4-16*E186^3/3+6*E186^2</f>
        <v>-9</v>
      </c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3"/>
      <c r="D187" s="21" t="str">
        <f>IF(E179=2,E183,E175)</f>
        <v>0011</v>
      </c>
      <c r="E187" s="22">
        <f t="shared" si="27"/>
        <v>3</v>
      </c>
      <c r="F187" s="40">
        <f t="shared" si="28"/>
        <v>-9</v>
      </c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3"/>
      <c r="D188" s="21" t="str">
        <f>IF(E179=3,E183,E176)</f>
        <v>0010</v>
      </c>
      <c r="E188" s="22">
        <f t="shared" si="27"/>
        <v>2</v>
      </c>
      <c r="F188" s="40">
        <f t="shared" si="28"/>
        <v>-2.666666667</v>
      </c>
      <c r="G188" s="5"/>
      <c r="H188" s="41" t="s">
        <v>27</v>
      </c>
      <c r="I188" s="34" t="s">
        <v>26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"/>
      <c r="D189" s="26" t="str">
        <f>IF(E179=4,E183,E177)</f>
        <v>0011</v>
      </c>
      <c r="E189" s="27">
        <f t="shared" si="27"/>
        <v>3</v>
      </c>
      <c r="F189" s="42">
        <f t="shared" si="28"/>
        <v>-9</v>
      </c>
      <c r="G189" s="5"/>
      <c r="H189" s="43">
        <f>MIN(F186:F189)</f>
        <v>-9</v>
      </c>
      <c r="I189" s="44" t="str">
        <f>OFFSET(D185,MATCH(H189,F186:F189,0),0)</f>
        <v>0011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"/>
      <c r="D190" s="4"/>
      <c r="E190" s="4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45">
        <f>B165+1</f>
        <v>8</v>
      </c>
      <c r="C191" s="3" t="s">
        <v>7</v>
      </c>
      <c r="D191" s="4"/>
      <c r="E191" s="4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3" t="s">
        <v>8</v>
      </c>
      <c r="D192" s="4"/>
      <c r="E192" s="4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6"/>
      <c r="D193" s="11" t="s">
        <v>9</v>
      </c>
      <c r="E193" s="12" t="s">
        <v>10</v>
      </c>
      <c r="F193" s="13" t="s">
        <v>11</v>
      </c>
      <c r="G193" s="14"/>
      <c r="H193" s="11" t="s">
        <v>12</v>
      </c>
      <c r="I193" s="15" t="s">
        <v>13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3"/>
      <c r="D194" s="16" t="str">
        <f t="array" ref="D194:D197">D186:D189</f>
        <v>0011</v>
      </c>
      <c r="E194" s="17">
        <f t="shared" ref="E194:E197" si="29">MID(D194,1,1)*2^3+MID(D194,2,1)*2^2+MID(D194,3,1)*2+MID(D194,4,1)</f>
        <v>3</v>
      </c>
      <c r="F194" s="18">
        <f t="shared" ref="F194:F197" si="30">E194^4-16*E194^3/3+6*E194^2</f>
        <v>-9</v>
      </c>
      <c r="G194" s="14"/>
      <c r="H194" s="19">
        <f>SMALL(F194:F197,1)</f>
        <v>-9</v>
      </c>
      <c r="I194" s="20" t="str">
        <f>OFFSET(D193,MATCH(H194,F194:F197,0),0)</f>
        <v>0011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3"/>
      <c r="D195" s="21" t="s">
        <v>32</v>
      </c>
      <c r="E195" s="22">
        <f t="shared" si="29"/>
        <v>3</v>
      </c>
      <c r="F195" s="23">
        <f t="shared" si="30"/>
        <v>-9</v>
      </c>
      <c r="G195" s="14"/>
      <c r="H195" s="24">
        <f>SMALL(F194:F197,2)</f>
        <v>-9</v>
      </c>
      <c r="I195" s="25" t="str">
        <f>OFFSET(D193,MATCH(H195,F194:F197,0),0)</f>
        <v>0011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3"/>
      <c r="D196" s="21" t="s">
        <v>33</v>
      </c>
      <c r="E196" s="22">
        <f t="shared" si="29"/>
        <v>2</v>
      </c>
      <c r="F196" s="23">
        <f t="shared" si="30"/>
        <v>-2.666666667</v>
      </c>
      <c r="G196" s="14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"/>
      <c r="D197" s="26" t="s">
        <v>32</v>
      </c>
      <c r="E197" s="27">
        <f t="shared" si="29"/>
        <v>3</v>
      </c>
      <c r="F197" s="28">
        <f t="shared" si="30"/>
        <v>-9</v>
      </c>
      <c r="G197" s="14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" t="s">
        <v>14</v>
      </c>
      <c r="D198" s="4"/>
      <c r="E198" s="4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9"/>
      <c r="D199" s="12" t="s">
        <v>15</v>
      </c>
      <c r="E199" s="30" t="s">
        <v>16</v>
      </c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9"/>
      <c r="D200" s="5" t="s">
        <v>13</v>
      </c>
      <c r="E200" s="31" t="str">
        <f t="array" ref="E200:E201">I194:I195</f>
        <v>0011</v>
      </c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9"/>
      <c r="D201" s="5" t="s">
        <v>13</v>
      </c>
      <c r="E201" s="31" t="s">
        <v>32</v>
      </c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9"/>
      <c r="D202" s="4" t="s">
        <v>17</v>
      </c>
      <c r="E202" s="31" t="str">
        <f>MID(E200,1,2)&amp;MID(E201,3,2)</f>
        <v>0011</v>
      </c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9"/>
      <c r="D203" s="32" t="s">
        <v>17</v>
      </c>
      <c r="E203" s="33" t="str">
        <f>MID(E201,1,2)&amp;MID(E200,3,2)</f>
        <v>0011</v>
      </c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3" t="s">
        <v>18</v>
      </c>
      <c r="D204" s="4"/>
      <c r="E204" s="4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3"/>
      <c r="D205" s="34" t="s">
        <v>19</v>
      </c>
      <c r="E205" s="34">
        <v>2.0</v>
      </c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3"/>
      <c r="D206" s="34" t="s">
        <v>20</v>
      </c>
      <c r="E206" s="34">
        <v>4.0</v>
      </c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3"/>
      <c r="D207" s="34" t="s">
        <v>21</v>
      </c>
      <c r="E207" s="35" t="str">
        <f>OFFSET(D200,E205-1,1)</f>
        <v>0011</v>
      </c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3"/>
      <c r="D208" s="34" t="s">
        <v>22</v>
      </c>
      <c r="E208" s="11" t="str">
        <f>MID(E207,E206,1)</f>
        <v>1</v>
      </c>
      <c r="F208" s="36" t="s">
        <v>23</v>
      </c>
      <c r="G208" s="30">
        <f>1-E208</f>
        <v>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3"/>
      <c r="D209" s="34" t="s">
        <v>24</v>
      </c>
      <c r="E209" s="37" t="str">
        <f>IF(E206=1,G208,MID(E207,1,1))&amp;IF(E206=2,G208,MID(E207,2,1))&amp;IF(E206=3,G208,MID(E207,3,1))&amp;IF(E206=4,G208,MID(E207,4,1))</f>
        <v>0010</v>
      </c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3" t="s">
        <v>25</v>
      </c>
      <c r="D210" s="4"/>
      <c r="E210" s="4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3"/>
      <c r="D211" s="11" t="s">
        <v>26</v>
      </c>
      <c r="E211" s="12" t="s">
        <v>10</v>
      </c>
      <c r="F211" s="38" t="s">
        <v>11</v>
      </c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3"/>
      <c r="D212" s="16" t="str">
        <f>IF(E205=1,E209,E200)</f>
        <v>0011</v>
      </c>
      <c r="E212" s="17">
        <f t="shared" ref="E212:E215" si="31">MID(D212,1,1)*2^3+MID(D212,2,1)*2^2+MID(D212,3,1)*2+MID(D212,4,1)</f>
        <v>3</v>
      </c>
      <c r="F212" s="39">
        <f t="shared" ref="F212:F215" si="32">E212^4-16*E212^3/3+6*E212^2</f>
        <v>-9</v>
      </c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3"/>
      <c r="D213" s="21" t="str">
        <f>IF(E205=2,E209,E201)</f>
        <v>0010</v>
      </c>
      <c r="E213" s="22">
        <f t="shared" si="31"/>
        <v>2</v>
      </c>
      <c r="F213" s="40">
        <f t="shared" si="32"/>
        <v>-2.666666667</v>
      </c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3"/>
      <c r="D214" s="21" t="str">
        <f>IF(E205=3,E209,E202)</f>
        <v>0011</v>
      </c>
      <c r="E214" s="22">
        <f t="shared" si="31"/>
        <v>3</v>
      </c>
      <c r="F214" s="40">
        <f t="shared" si="32"/>
        <v>-9</v>
      </c>
      <c r="G214" s="5"/>
      <c r="H214" s="41" t="s">
        <v>27</v>
      </c>
      <c r="I214" s="34" t="s">
        <v>26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3"/>
      <c r="D215" s="26" t="str">
        <f>IF(E205=4,E209,E203)</f>
        <v>0011</v>
      </c>
      <c r="E215" s="27">
        <f t="shared" si="31"/>
        <v>3</v>
      </c>
      <c r="F215" s="42">
        <f t="shared" si="32"/>
        <v>-9</v>
      </c>
      <c r="G215" s="5"/>
      <c r="H215" s="43">
        <f>MIN(F212:F215)</f>
        <v>-9</v>
      </c>
      <c r="I215" s="44" t="str">
        <f>OFFSET(D211,MATCH(H215,F212:F215,0),0)</f>
        <v>0011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3"/>
      <c r="D216" s="4"/>
      <c r="E216" s="4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45">
        <f>B191+1</f>
        <v>9</v>
      </c>
      <c r="C217" s="3" t="s">
        <v>7</v>
      </c>
      <c r="D217" s="4"/>
      <c r="E217" s="4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3" t="s">
        <v>8</v>
      </c>
      <c r="D218" s="4"/>
      <c r="E218" s="4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6"/>
      <c r="D219" s="11" t="s">
        <v>9</v>
      </c>
      <c r="E219" s="12" t="s">
        <v>10</v>
      </c>
      <c r="F219" s="13" t="s">
        <v>11</v>
      </c>
      <c r="G219" s="14"/>
      <c r="H219" s="11" t="s">
        <v>12</v>
      </c>
      <c r="I219" s="15" t="s">
        <v>13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3"/>
      <c r="D220" s="16" t="str">
        <f t="array" ref="D220:D223">D212:D215</f>
        <v>0011</v>
      </c>
      <c r="E220" s="17">
        <f t="shared" ref="E220:E223" si="33">MID(D220,1,1)*2^3+MID(D220,2,1)*2^2+MID(D220,3,1)*2+MID(D220,4,1)</f>
        <v>3</v>
      </c>
      <c r="F220" s="18">
        <f t="shared" ref="F220:F223" si="34">E220^4-16*E220^3/3+6*E220^2</f>
        <v>-9</v>
      </c>
      <c r="G220" s="14"/>
      <c r="H220" s="19">
        <f>SMALL(F220:F223,1)</f>
        <v>-9</v>
      </c>
      <c r="I220" s="20" t="str">
        <f>OFFSET(D219,MATCH(H220,F220:F223,0),0)</f>
        <v>0011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3"/>
      <c r="D221" s="21" t="s">
        <v>33</v>
      </c>
      <c r="E221" s="22">
        <f t="shared" si="33"/>
        <v>2</v>
      </c>
      <c r="F221" s="23">
        <f t="shared" si="34"/>
        <v>-2.666666667</v>
      </c>
      <c r="G221" s="14"/>
      <c r="H221" s="24">
        <f>SMALL(F220:F223,2)</f>
        <v>-9</v>
      </c>
      <c r="I221" s="25" t="str">
        <f>OFFSET(D219,MATCH(H221,F220:F223,0),0)</f>
        <v>0011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3"/>
      <c r="D222" s="21" t="s">
        <v>32</v>
      </c>
      <c r="E222" s="22">
        <f t="shared" si="33"/>
        <v>3</v>
      </c>
      <c r="F222" s="23">
        <f t="shared" si="34"/>
        <v>-9</v>
      </c>
      <c r="G222" s="14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3"/>
      <c r="D223" s="26" t="s">
        <v>32</v>
      </c>
      <c r="E223" s="27">
        <f t="shared" si="33"/>
        <v>3</v>
      </c>
      <c r="F223" s="28">
        <f t="shared" si="34"/>
        <v>-9</v>
      </c>
      <c r="G223" s="14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3" t="s">
        <v>14</v>
      </c>
      <c r="D224" s="4"/>
      <c r="E224" s="4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9"/>
      <c r="D225" s="12" t="s">
        <v>15</v>
      </c>
      <c r="E225" s="30" t="s">
        <v>16</v>
      </c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9"/>
      <c r="D226" s="5" t="s">
        <v>13</v>
      </c>
      <c r="E226" s="31" t="str">
        <f t="array" ref="E226:E227">I220:I221</f>
        <v>0011</v>
      </c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9"/>
      <c r="D227" s="5" t="s">
        <v>13</v>
      </c>
      <c r="E227" s="31" t="s">
        <v>32</v>
      </c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9"/>
      <c r="D228" s="4" t="s">
        <v>17</v>
      </c>
      <c r="E228" s="31" t="str">
        <f>MID(E226,1,2)&amp;MID(E227,3,2)</f>
        <v>0011</v>
      </c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9"/>
      <c r="D229" s="32" t="s">
        <v>17</v>
      </c>
      <c r="E229" s="33" t="str">
        <f>MID(E227,1,2)&amp;MID(E226,3,2)</f>
        <v>0011</v>
      </c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3" t="s">
        <v>18</v>
      </c>
      <c r="D230" s="4"/>
      <c r="E230" s="4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3"/>
      <c r="D231" s="34" t="s">
        <v>19</v>
      </c>
      <c r="E231" s="34">
        <v>2.0</v>
      </c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3"/>
      <c r="D232" s="34" t="s">
        <v>20</v>
      </c>
      <c r="E232" s="34">
        <v>3.0</v>
      </c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3"/>
      <c r="D233" s="34" t="s">
        <v>21</v>
      </c>
      <c r="E233" s="35" t="str">
        <f>OFFSET(D226,E231-1,1)</f>
        <v>0011</v>
      </c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3"/>
      <c r="D234" s="34" t="s">
        <v>22</v>
      </c>
      <c r="E234" s="11" t="str">
        <f>MID(E233,E232,1)</f>
        <v>1</v>
      </c>
      <c r="F234" s="36" t="s">
        <v>23</v>
      </c>
      <c r="G234" s="30">
        <f>1-E234</f>
        <v>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3"/>
      <c r="D235" s="34" t="s">
        <v>24</v>
      </c>
      <c r="E235" s="37" t="str">
        <f>IF(E232=1,G234,MID(E233,1,1))&amp;IF(E232=2,G234,MID(E233,2,1))&amp;IF(E232=3,G234,MID(E233,3,1))&amp;IF(E232=4,G234,MID(E233,4,1))</f>
        <v>0001</v>
      </c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3" t="s">
        <v>25</v>
      </c>
      <c r="D236" s="4"/>
      <c r="E236" s="4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3"/>
      <c r="D237" s="11" t="s">
        <v>26</v>
      </c>
      <c r="E237" s="12" t="s">
        <v>10</v>
      </c>
      <c r="F237" s="38" t="s">
        <v>11</v>
      </c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3"/>
      <c r="D238" s="16" t="str">
        <f>IF(E231=1,E235,E226)</f>
        <v>0011</v>
      </c>
      <c r="E238" s="17">
        <f t="shared" ref="E238:E241" si="35">MID(D238,1,1)*2^3+MID(D238,2,1)*2^2+MID(D238,3,1)*2+MID(D238,4,1)</f>
        <v>3</v>
      </c>
      <c r="F238" s="39">
        <f t="shared" ref="F238:F241" si="36">E238^4-16*E238^3/3+6*E238^2</f>
        <v>-9</v>
      </c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3"/>
      <c r="D239" s="21" t="str">
        <f>IF(E231=2,E235,E227)</f>
        <v>0001</v>
      </c>
      <c r="E239" s="22">
        <f t="shared" si="35"/>
        <v>1</v>
      </c>
      <c r="F239" s="40">
        <f t="shared" si="36"/>
        <v>1.666666667</v>
      </c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3"/>
      <c r="D240" s="21" t="str">
        <f>IF(E231=3,E235,E228)</f>
        <v>0011</v>
      </c>
      <c r="E240" s="22">
        <f t="shared" si="35"/>
        <v>3</v>
      </c>
      <c r="F240" s="40">
        <f t="shared" si="36"/>
        <v>-9</v>
      </c>
      <c r="G240" s="5"/>
      <c r="H240" s="41" t="s">
        <v>27</v>
      </c>
      <c r="I240" s="34" t="s">
        <v>26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3"/>
      <c r="D241" s="26" t="str">
        <f>IF(E231=4,E235,E229)</f>
        <v>0011</v>
      </c>
      <c r="E241" s="27">
        <f t="shared" si="35"/>
        <v>3</v>
      </c>
      <c r="F241" s="42">
        <f t="shared" si="36"/>
        <v>-9</v>
      </c>
      <c r="G241" s="5"/>
      <c r="H241" s="43">
        <f>MIN(F238:F241)</f>
        <v>-9</v>
      </c>
      <c r="I241" s="44" t="str">
        <f>OFFSET(D237,MATCH(H241,F238:F241,0),0)</f>
        <v>0011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3"/>
      <c r="D242" s="4"/>
      <c r="E242" s="4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45">
        <f>B217+1</f>
        <v>10</v>
      </c>
      <c r="C243" s="3" t="s">
        <v>7</v>
      </c>
      <c r="D243" s="4"/>
      <c r="E243" s="4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3" t="s">
        <v>8</v>
      </c>
      <c r="D244" s="4"/>
      <c r="E244" s="4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6"/>
      <c r="D245" s="11" t="s">
        <v>9</v>
      </c>
      <c r="E245" s="12" t="s">
        <v>10</v>
      </c>
      <c r="F245" s="13" t="s">
        <v>11</v>
      </c>
      <c r="G245" s="14"/>
      <c r="H245" s="11" t="s">
        <v>12</v>
      </c>
      <c r="I245" s="15" t="s">
        <v>13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3"/>
      <c r="D246" s="16" t="str">
        <f t="array" ref="D246:D249">D238:D241</f>
        <v>0011</v>
      </c>
      <c r="E246" s="17">
        <f t="shared" ref="E246:E249" si="37">MID(D246,1,1)*2^3+MID(D246,2,1)*2^2+MID(D246,3,1)*2+MID(D246,4,1)</f>
        <v>3</v>
      </c>
      <c r="F246" s="18">
        <f t="shared" ref="F246:F249" si="38">E246^4-16*E246^3/3+6*E246^2</f>
        <v>-9</v>
      </c>
      <c r="G246" s="14"/>
      <c r="H246" s="19">
        <f>SMALL(F246:F249,1)</f>
        <v>-9</v>
      </c>
      <c r="I246" s="20" t="str">
        <f>OFFSET(D245,MATCH(H246,F246:F249,0),0)</f>
        <v>0011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3"/>
      <c r="D247" s="21" t="s">
        <v>31</v>
      </c>
      <c r="E247" s="22">
        <f t="shared" si="37"/>
        <v>1</v>
      </c>
      <c r="F247" s="23">
        <f t="shared" si="38"/>
        <v>1.666666667</v>
      </c>
      <c r="G247" s="14"/>
      <c r="H247" s="24">
        <f>SMALL(F246:F249,2)</f>
        <v>-9</v>
      </c>
      <c r="I247" s="25" t="str">
        <f>OFFSET(D245,MATCH(H247,F246:F249,0),0)</f>
        <v>0011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3"/>
      <c r="D248" s="21" t="s">
        <v>32</v>
      </c>
      <c r="E248" s="22">
        <f t="shared" si="37"/>
        <v>3</v>
      </c>
      <c r="F248" s="23">
        <f t="shared" si="38"/>
        <v>-9</v>
      </c>
      <c r="G248" s="14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3"/>
      <c r="D249" s="26" t="s">
        <v>32</v>
      </c>
      <c r="E249" s="27">
        <f t="shared" si="37"/>
        <v>3</v>
      </c>
      <c r="F249" s="28">
        <f t="shared" si="38"/>
        <v>-9</v>
      </c>
      <c r="G249" s="14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3" t="s">
        <v>14</v>
      </c>
      <c r="D250" s="4"/>
      <c r="E250" s="4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9"/>
      <c r="D251" s="12" t="s">
        <v>15</v>
      </c>
      <c r="E251" s="30" t="s">
        <v>16</v>
      </c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9"/>
      <c r="D252" s="5" t="s">
        <v>13</v>
      </c>
      <c r="E252" s="31" t="str">
        <f t="array" ref="E252:E253">I246:I247</f>
        <v>0011</v>
      </c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9"/>
      <c r="D253" s="5" t="s">
        <v>13</v>
      </c>
      <c r="E253" s="31" t="s">
        <v>32</v>
      </c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9"/>
      <c r="D254" s="4" t="s">
        <v>17</v>
      </c>
      <c r="E254" s="31" t="str">
        <f>MID(E252,1,2)&amp;MID(E253,3,2)</f>
        <v>0011</v>
      </c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9"/>
      <c r="D255" s="32" t="s">
        <v>17</v>
      </c>
      <c r="E255" s="33" t="str">
        <f>MID(E253,1,2)&amp;MID(E252,3,2)</f>
        <v>0011</v>
      </c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3" t="s">
        <v>18</v>
      </c>
      <c r="D256" s="4"/>
      <c r="E256" s="4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3"/>
      <c r="D257" s="34" t="s">
        <v>19</v>
      </c>
      <c r="E257" s="34">
        <v>4.0</v>
      </c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3"/>
      <c r="D258" s="34" t="s">
        <v>20</v>
      </c>
      <c r="E258" s="34">
        <v>1.0</v>
      </c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3"/>
      <c r="D259" s="34" t="s">
        <v>21</v>
      </c>
      <c r="E259" s="35" t="str">
        <f>OFFSET(D252,E257-1,1)</f>
        <v>0011</v>
      </c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3"/>
      <c r="D260" s="34" t="s">
        <v>22</v>
      </c>
      <c r="E260" s="11" t="str">
        <f>MID(E259,E258,1)</f>
        <v>0</v>
      </c>
      <c r="F260" s="36" t="s">
        <v>23</v>
      </c>
      <c r="G260" s="30">
        <f>1-E260</f>
        <v>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3"/>
      <c r="D261" s="34" t="s">
        <v>24</v>
      </c>
      <c r="E261" s="37" t="str">
        <f>IF(E258=1,G260,MID(E259,1,1))&amp;IF(E258=2,G260,MID(E259,2,1))&amp;IF(E258=3,G260,MID(E259,3,1))&amp;IF(E258=4,G260,MID(E259,4,1))</f>
        <v>1011</v>
      </c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3" t="s">
        <v>25</v>
      </c>
      <c r="D262" s="4"/>
      <c r="E262" s="4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3"/>
      <c r="D263" s="11" t="s">
        <v>26</v>
      </c>
      <c r="E263" s="12" t="s">
        <v>10</v>
      </c>
      <c r="F263" s="38" t="s">
        <v>11</v>
      </c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3"/>
      <c r="D264" s="16" t="str">
        <f>IF(E257=1,E261,E252)</f>
        <v>0011</v>
      </c>
      <c r="E264" s="17">
        <f t="shared" ref="E264:E267" si="39">MID(D264,1,1)*2^3+MID(D264,2,1)*2^2+MID(D264,3,1)*2+MID(D264,4,1)</f>
        <v>3</v>
      </c>
      <c r="F264" s="39">
        <f t="shared" ref="F264:F267" si="40">E264^4-16*E264^3/3+6*E264^2</f>
        <v>-9</v>
      </c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3"/>
      <c r="D265" s="21" t="str">
        <f>IF(E257=2,E261,E253)</f>
        <v>0011</v>
      </c>
      <c r="E265" s="22">
        <f t="shared" si="39"/>
        <v>3</v>
      </c>
      <c r="F265" s="40">
        <f t="shared" si="40"/>
        <v>-9</v>
      </c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3"/>
      <c r="D266" s="21" t="str">
        <f>IF(E257=3,E261,E254)</f>
        <v>0011</v>
      </c>
      <c r="E266" s="22">
        <f t="shared" si="39"/>
        <v>3</v>
      </c>
      <c r="F266" s="40">
        <f t="shared" si="40"/>
        <v>-9</v>
      </c>
      <c r="G266" s="5"/>
      <c r="H266" s="41" t="s">
        <v>27</v>
      </c>
      <c r="I266" s="34" t="s">
        <v>26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3"/>
      <c r="D267" s="26" t="str">
        <f>IF(E257=4,E261,E255)</f>
        <v>1011</v>
      </c>
      <c r="E267" s="27">
        <f t="shared" si="39"/>
        <v>11</v>
      </c>
      <c r="F267" s="42">
        <f t="shared" si="40"/>
        <v>8268.333333</v>
      </c>
      <c r="G267" s="5"/>
      <c r="H267" s="43">
        <f>MIN(F264:F267)</f>
        <v>-9</v>
      </c>
      <c r="I267" s="44" t="str">
        <f>OFFSET(D263,MATCH(H267,F264:F267,0),0)</f>
        <v>0011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3"/>
      <c r="D268" s="4"/>
      <c r="E268" s="4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34</v>
      </c>
      <c r="B269" s="1"/>
      <c r="C269" s="3"/>
      <c r="D269" s="4"/>
      <c r="E269" s="4"/>
      <c r="F269" s="5"/>
      <c r="G269" s="5"/>
      <c r="H269" s="1"/>
      <c r="I269" s="1"/>
      <c r="J269" s="1" t="s">
        <v>34</v>
      </c>
      <c r="K269" s="1" t="s">
        <v>34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3"/>
      <c r="D270" s="4"/>
      <c r="E270" s="4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3"/>
      <c r="D271" s="4"/>
      <c r="E271" s="4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3"/>
      <c r="D272" s="4"/>
      <c r="E272" s="4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3"/>
      <c r="D273" s="4"/>
      <c r="E273" s="4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3"/>
      <c r="D274" s="4"/>
      <c r="E274" s="4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3"/>
      <c r="D275" s="4"/>
      <c r="E275" s="4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3"/>
      <c r="D276" s="4"/>
      <c r="E276" s="4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3"/>
      <c r="D277" s="4"/>
      <c r="E277" s="4"/>
      <c r="F277" s="5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3"/>
      <c r="D278" s="4"/>
      <c r="E278" s="4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3"/>
      <c r="D279" s="4"/>
      <c r="E279" s="4"/>
      <c r="F279" s="5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3"/>
      <c r="D280" s="4"/>
      <c r="E280" s="4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3"/>
      <c r="D281" s="4"/>
      <c r="E281" s="4"/>
      <c r="F281" s="5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3"/>
      <c r="D282" s="4"/>
      <c r="E282" s="4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3"/>
      <c r="D283" s="4"/>
      <c r="E283" s="4"/>
      <c r="F283" s="5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3"/>
      <c r="D284" s="4"/>
      <c r="E284" s="4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3"/>
      <c r="D285" s="4"/>
      <c r="E285" s="4"/>
      <c r="F285" s="5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3"/>
      <c r="D286" s="4"/>
      <c r="E286" s="4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3"/>
      <c r="D287" s="4"/>
      <c r="E287" s="4"/>
      <c r="F287" s="5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3"/>
      <c r="D288" s="4"/>
      <c r="E288" s="4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3"/>
      <c r="D289" s="4"/>
      <c r="E289" s="4"/>
      <c r="F289" s="5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3"/>
      <c r="D290" s="4"/>
      <c r="E290" s="4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3"/>
      <c r="D291" s="4"/>
      <c r="E291" s="4"/>
      <c r="F291" s="5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3"/>
      <c r="D292" s="4"/>
      <c r="E292" s="4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3"/>
      <c r="D293" s="4"/>
      <c r="E293" s="4"/>
      <c r="F293" s="5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3"/>
      <c r="D294" s="4"/>
      <c r="E294" s="4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3"/>
      <c r="D295" s="4"/>
      <c r="E295" s="4"/>
      <c r="F295" s="5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3"/>
      <c r="D296" s="4"/>
      <c r="E296" s="4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3"/>
      <c r="D297" s="4"/>
      <c r="E297" s="4"/>
      <c r="F297" s="5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3"/>
      <c r="D298" s="4"/>
      <c r="E298" s="4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3"/>
      <c r="D299" s="4"/>
      <c r="E299" s="4"/>
      <c r="F299" s="5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3"/>
      <c r="D300" s="4"/>
      <c r="E300" s="4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3"/>
      <c r="D301" s="4"/>
      <c r="E301" s="4"/>
      <c r="F301" s="5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3"/>
      <c r="D302" s="4"/>
      <c r="E302" s="4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3"/>
      <c r="D303" s="4"/>
      <c r="E303" s="4"/>
      <c r="F303" s="5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3"/>
      <c r="D304" s="4"/>
      <c r="E304" s="4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3"/>
      <c r="D305" s="4"/>
      <c r="E305" s="4"/>
      <c r="F305" s="5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3"/>
      <c r="D306" s="4"/>
      <c r="E306" s="4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3"/>
      <c r="D307" s="4"/>
      <c r="E307" s="4"/>
      <c r="F307" s="5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3"/>
      <c r="D308" s="4"/>
      <c r="E308" s="4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3"/>
      <c r="D309" s="4"/>
      <c r="E309" s="4"/>
      <c r="F309" s="5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3"/>
      <c r="D310" s="4"/>
      <c r="E310" s="4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3"/>
      <c r="D311" s="4"/>
      <c r="E311" s="4"/>
      <c r="F311" s="5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3"/>
      <c r="D312" s="4"/>
      <c r="E312" s="4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3"/>
      <c r="D313" s="4"/>
      <c r="E313" s="4"/>
      <c r="F313" s="5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3"/>
      <c r="D314" s="4"/>
      <c r="E314" s="4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3"/>
      <c r="D315" s="4"/>
      <c r="E315" s="4"/>
      <c r="F315" s="5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3"/>
      <c r="D316" s="4"/>
      <c r="E316" s="4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3"/>
      <c r="D317" s="4"/>
      <c r="E317" s="4"/>
      <c r="F317" s="5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3"/>
      <c r="D318" s="4"/>
      <c r="E318" s="4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3"/>
      <c r="D319" s="4"/>
      <c r="E319" s="4"/>
      <c r="F319" s="5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3"/>
      <c r="D320" s="4"/>
      <c r="E320" s="4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3"/>
      <c r="D321" s="4"/>
      <c r="E321" s="4"/>
      <c r="F321" s="5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3"/>
      <c r="D322" s="4"/>
      <c r="E322" s="4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3"/>
      <c r="D323" s="4"/>
      <c r="E323" s="4"/>
      <c r="F323" s="5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3"/>
      <c r="D324" s="4"/>
      <c r="E324" s="4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3"/>
      <c r="D325" s="4"/>
      <c r="E325" s="4"/>
      <c r="F325" s="5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3"/>
      <c r="D326" s="4"/>
      <c r="E326" s="4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3"/>
      <c r="D327" s="4"/>
      <c r="E327" s="4"/>
      <c r="F327" s="5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3"/>
      <c r="D328" s="4"/>
      <c r="E328" s="4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3"/>
      <c r="D329" s="4"/>
      <c r="E329" s="4"/>
      <c r="F329" s="5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3"/>
      <c r="D330" s="4"/>
      <c r="E330" s="4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3"/>
      <c r="D331" s="4"/>
      <c r="E331" s="4"/>
      <c r="F331" s="5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3"/>
      <c r="D332" s="4"/>
      <c r="E332" s="4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3"/>
      <c r="D333" s="4"/>
      <c r="E333" s="4"/>
      <c r="F333" s="5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3"/>
      <c r="D334" s="4"/>
      <c r="E334" s="4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3"/>
      <c r="D335" s="4"/>
      <c r="E335" s="4"/>
      <c r="F335" s="5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3"/>
      <c r="D336" s="4"/>
      <c r="E336" s="4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3"/>
      <c r="D337" s="4"/>
      <c r="E337" s="4"/>
      <c r="F337" s="5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3"/>
      <c r="D338" s="4"/>
      <c r="E338" s="4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3"/>
      <c r="D339" s="4"/>
      <c r="E339" s="4"/>
      <c r="F339" s="5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3"/>
      <c r="D340" s="4"/>
      <c r="E340" s="4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3"/>
      <c r="D341" s="4"/>
      <c r="E341" s="4"/>
      <c r="F341" s="5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3"/>
      <c r="D342" s="4"/>
      <c r="E342" s="4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3"/>
      <c r="D343" s="4"/>
      <c r="E343" s="4"/>
      <c r="F343" s="5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3"/>
      <c r="D344" s="4"/>
      <c r="E344" s="4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3"/>
      <c r="D345" s="4"/>
      <c r="E345" s="4"/>
      <c r="F345" s="5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3"/>
      <c r="D346" s="4"/>
      <c r="E346" s="4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3"/>
      <c r="D347" s="4"/>
      <c r="E347" s="4"/>
      <c r="F347" s="5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3"/>
      <c r="D348" s="4"/>
      <c r="E348" s="4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3"/>
      <c r="D349" s="4"/>
      <c r="E349" s="4"/>
      <c r="F349" s="5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3"/>
      <c r="D350" s="4"/>
      <c r="E350" s="4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3"/>
      <c r="D351" s="4"/>
      <c r="E351" s="4"/>
      <c r="F351" s="5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3"/>
      <c r="D352" s="4"/>
      <c r="E352" s="4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3"/>
      <c r="D353" s="4"/>
      <c r="E353" s="4"/>
      <c r="F353" s="5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3"/>
      <c r="D354" s="4"/>
      <c r="E354" s="4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3"/>
      <c r="D355" s="4"/>
      <c r="E355" s="4"/>
      <c r="F355" s="5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3"/>
      <c r="D356" s="4"/>
      <c r="E356" s="4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3"/>
      <c r="D357" s="4"/>
      <c r="E357" s="4"/>
      <c r="F357" s="5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3"/>
      <c r="D358" s="4"/>
      <c r="E358" s="4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3"/>
      <c r="D359" s="4"/>
      <c r="E359" s="4"/>
      <c r="F359" s="5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3"/>
      <c r="D360" s="4"/>
      <c r="E360" s="4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3"/>
      <c r="D361" s="4"/>
      <c r="E361" s="4"/>
      <c r="F361" s="5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3"/>
      <c r="D362" s="4"/>
      <c r="E362" s="4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3"/>
      <c r="D363" s="4"/>
      <c r="E363" s="4"/>
      <c r="F363" s="5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3"/>
      <c r="D364" s="4"/>
      <c r="E364" s="4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3"/>
      <c r="D365" s="4"/>
      <c r="E365" s="4"/>
      <c r="F365" s="5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3"/>
      <c r="D366" s="4"/>
      <c r="E366" s="4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3"/>
      <c r="D367" s="4"/>
      <c r="E367" s="4"/>
      <c r="F367" s="5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3"/>
      <c r="D368" s="4"/>
      <c r="E368" s="4"/>
      <c r="F368" s="5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3"/>
      <c r="D369" s="4"/>
      <c r="E369" s="4"/>
      <c r="F369" s="5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3"/>
      <c r="D370" s="4"/>
      <c r="E370" s="4"/>
      <c r="F370" s="5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3"/>
      <c r="D371" s="4"/>
      <c r="E371" s="4"/>
      <c r="F371" s="5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3"/>
      <c r="D372" s="4"/>
      <c r="E372" s="4"/>
      <c r="F372" s="5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3"/>
      <c r="D373" s="4"/>
      <c r="E373" s="4"/>
      <c r="F373" s="5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3"/>
      <c r="D374" s="4"/>
      <c r="E374" s="4"/>
      <c r="F374" s="5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3"/>
      <c r="D375" s="4"/>
      <c r="E375" s="4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3"/>
      <c r="D376" s="4"/>
      <c r="E376" s="4"/>
      <c r="F376" s="5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3"/>
      <c r="D377" s="4"/>
      <c r="E377" s="4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3"/>
      <c r="D378" s="4"/>
      <c r="E378" s="4"/>
      <c r="F378" s="5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3"/>
      <c r="D379" s="4"/>
      <c r="E379" s="4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3"/>
      <c r="D380" s="4"/>
      <c r="E380" s="4"/>
      <c r="F380" s="5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3"/>
      <c r="D381" s="4"/>
      <c r="E381" s="4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3"/>
      <c r="D382" s="4"/>
      <c r="E382" s="4"/>
      <c r="F382" s="5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3"/>
      <c r="D383" s="4"/>
      <c r="E383" s="4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3"/>
      <c r="D384" s="4"/>
      <c r="E384" s="4"/>
      <c r="F384" s="5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3"/>
      <c r="D385" s="4"/>
      <c r="E385" s="4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3"/>
      <c r="D386" s="4"/>
      <c r="E386" s="4"/>
      <c r="F386" s="5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3"/>
      <c r="D387" s="4"/>
      <c r="E387" s="4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3"/>
      <c r="D388" s="4"/>
      <c r="E388" s="4"/>
      <c r="F388" s="5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3"/>
      <c r="D389" s="4"/>
      <c r="E389" s="4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3"/>
      <c r="D390" s="4"/>
      <c r="E390" s="4"/>
      <c r="F390" s="5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3"/>
      <c r="D391" s="4"/>
      <c r="E391" s="4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3"/>
      <c r="D392" s="4"/>
      <c r="E392" s="4"/>
      <c r="F392" s="5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3"/>
      <c r="D393" s="4"/>
      <c r="E393" s="4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3"/>
      <c r="D394" s="4"/>
      <c r="E394" s="4"/>
      <c r="F394" s="5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3"/>
      <c r="D395" s="4"/>
      <c r="E395" s="4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3"/>
      <c r="D396" s="4"/>
      <c r="E396" s="4"/>
      <c r="F396" s="5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3"/>
      <c r="D397" s="4"/>
      <c r="E397" s="4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3"/>
      <c r="D398" s="4"/>
      <c r="E398" s="4"/>
      <c r="F398" s="5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3"/>
      <c r="D399" s="4"/>
      <c r="E399" s="4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3"/>
      <c r="D400" s="4"/>
      <c r="E400" s="4"/>
      <c r="F400" s="5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3"/>
      <c r="D401" s="4"/>
      <c r="E401" s="4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3"/>
      <c r="D402" s="4"/>
      <c r="E402" s="4"/>
      <c r="F402" s="5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3"/>
      <c r="D403" s="4"/>
      <c r="E403" s="4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3"/>
      <c r="D404" s="4"/>
      <c r="E404" s="4"/>
      <c r="F404" s="5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3"/>
      <c r="D405" s="4"/>
      <c r="E405" s="4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3"/>
      <c r="D406" s="4"/>
      <c r="E406" s="4"/>
      <c r="F406" s="5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3"/>
      <c r="D407" s="4"/>
      <c r="E407" s="4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3"/>
      <c r="D408" s="4"/>
      <c r="E408" s="4"/>
      <c r="F408" s="5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3"/>
      <c r="D409" s="4"/>
      <c r="E409" s="4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3"/>
      <c r="D410" s="4"/>
      <c r="E410" s="4"/>
      <c r="F410" s="5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3"/>
      <c r="D411" s="4"/>
      <c r="E411" s="4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3"/>
      <c r="D412" s="4"/>
      <c r="E412" s="4"/>
      <c r="F412" s="5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3"/>
      <c r="D413" s="4"/>
      <c r="E413" s="4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3"/>
      <c r="D414" s="4"/>
      <c r="E414" s="4"/>
      <c r="F414" s="5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3"/>
      <c r="D415" s="4"/>
      <c r="E415" s="4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3"/>
      <c r="D416" s="4"/>
      <c r="E416" s="4"/>
      <c r="F416" s="5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3"/>
      <c r="D417" s="4"/>
      <c r="E417" s="4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3"/>
      <c r="D418" s="4"/>
      <c r="E418" s="4"/>
      <c r="F418" s="5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3"/>
      <c r="D419" s="4"/>
      <c r="E419" s="4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3"/>
      <c r="D420" s="4"/>
      <c r="E420" s="4"/>
      <c r="F420" s="5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3"/>
      <c r="D421" s="4"/>
      <c r="E421" s="4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3"/>
      <c r="D422" s="4"/>
      <c r="E422" s="4"/>
      <c r="F422" s="5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3"/>
      <c r="D423" s="4"/>
      <c r="E423" s="4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3"/>
      <c r="D424" s="4"/>
      <c r="E424" s="4"/>
      <c r="F424" s="5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3"/>
      <c r="D425" s="4"/>
      <c r="E425" s="4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3"/>
      <c r="D426" s="4"/>
      <c r="E426" s="4"/>
      <c r="F426" s="5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3"/>
      <c r="D427" s="4"/>
      <c r="E427" s="4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3"/>
      <c r="D428" s="4"/>
      <c r="E428" s="4"/>
      <c r="F428" s="5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3"/>
      <c r="D429" s="4"/>
      <c r="E429" s="4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3"/>
      <c r="D430" s="4"/>
      <c r="E430" s="4"/>
      <c r="F430" s="5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3"/>
      <c r="D431" s="4"/>
      <c r="E431" s="4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3"/>
      <c r="D432" s="4"/>
      <c r="E432" s="4"/>
      <c r="F432" s="5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3"/>
      <c r="D433" s="4"/>
      <c r="E433" s="4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3"/>
      <c r="D434" s="4"/>
      <c r="E434" s="4"/>
      <c r="F434" s="5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3"/>
      <c r="D435" s="4"/>
      <c r="E435" s="4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3"/>
      <c r="D436" s="4"/>
      <c r="E436" s="4"/>
      <c r="F436" s="5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3"/>
      <c r="D437" s="4"/>
      <c r="E437" s="4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3"/>
      <c r="D438" s="4"/>
      <c r="E438" s="4"/>
      <c r="F438" s="5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3"/>
      <c r="D439" s="4"/>
      <c r="E439" s="4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3"/>
      <c r="D440" s="4"/>
      <c r="E440" s="4"/>
      <c r="F440" s="5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3"/>
      <c r="D441" s="4"/>
      <c r="E441" s="4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3"/>
      <c r="D442" s="4"/>
      <c r="E442" s="4"/>
      <c r="F442" s="5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3"/>
      <c r="D443" s="4"/>
      <c r="E443" s="4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3"/>
      <c r="D444" s="4"/>
      <c r="E444" s="4"/>
      <c r="F444" s="5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3"/>
      <c r="D445" s="4"/>
      <c r="E445" s="4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3"/>
      <c r="D446" s="4"/>
      <c r="E446" s="4"/>
      <c r="F446" s="5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3"/>
      <c r="D447" s="4"/>
      <c r="E447" s="4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3"/>
      <c r="D448" s="4"/>
      <c r="E448" s="4"/>
      <c r="F448" s="5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3"/>
      <c r="D449" s="4"/>
      <c r="E449" s="4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3"/>
      <c r="D450" s="4"/>
      <c r="E450" s="4"/>
      <c r="F450" s="5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3"/>
      <c r="D451" s="4"/>
      <c r="E451" s="4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3"/>
      <c r="D452" s="4"/>
      <c r="E452" s="4"/>
      <c r="F452" s="5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3"/>
      <c r="D453" s="4"/>
      <c r="E453" s="4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3"/>
      <c r="D454" s="4"/>
      <c r="E454" s="4"/>
      <c r="F454" s="5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3"/>
      <c r="D455" s="4"/>
      <c r="E455" s="4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3"/>
      <c r="D456" s="4"/>
      <c r="E456" s="4"/>
      <c r="F456" s="5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3"/>
      <c r="D457" s="4"/>
      <c r="E457" s="4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3"/>
      <c r="D458" s="4"/>
      <c r="E458" s="4"/>
      <c r="F458" s="5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3"/>
      <c r="D459" s="4"/>
      <c r="E459" s="4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3"/>
      <c r="D460" s="4"/>
      <c r="E460" s="4"/>
      <c r="F460" s="5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3"/>
      <c r="D461" s="4"/>
      <c r="E461" s="4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3"/>
      <c r="D462" s="4"/>
      <c r="E462" s="4"/>
      <c r="F462" s="5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3"/>
      <c r="D463" s="4"/>
      <c r="E463" s="4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3"/>
      <c r="D464" s="4"/>
      <c r="E464" s="4"/>
      <c r="F464" s="5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3"/>
      <c r="D465" s="4"/>
      <c r="E465" s="4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3"/>
      <c r="D466" s="4"/>
      <c r="E466" s="4"/>
      <c r="F466" s="5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3"/>
      <c r="D467" s="4"/>
      <c r="E467" s="4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3"/>
      <c r="D468" s="4"/>
      <c r="E468" s="4"/>
      <c r="F468" s="5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3"/>
      <c r="D469" s="4"/>
      <c r="E469" s="4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3"/>
      <c r="D470" s="4"/>
      <c r="E470" s="4"/>
      <c r="F470" s="5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3"/>
      <c r="D471" s="4"/>
      <c r="E471" s="4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3"/>
      <c r="D472" s="4"/>
      <c r="E472" s="4"/>
      <c r="F472" s="5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3"/>
      <c r="D473" s="4"/>
      <c r="E473" s="4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3"/>
      <c r="D474" s="4"/>
      <c r="E474" s="4"/>
      <c r="F474" s="5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3"/>
      <c r="D475" s="4"/>
      <c r="E475" s="4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3"/>
      <c r="D476" s="4"/>
      <c r="E476" s="4"/>
      <c r="F476" s="5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3"/>
      <c r="D477" s="4"/>
      <c r="E477" s="4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3"/>
      <c r="D478" s="4"/>
      <c r="E478" s="4"/>
      <c r="F478" s="5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3"/>
      <c r="D479" s="4"/>
      <c r="E479" s="4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3"/>
      <c r="D480" s="4"/>
      <c r="E480" s="4"/>
      <c r="F480" s="5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3"/>
      <c r="D481" s="4"/>
      <c r="E481" s="4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3"/>
      <c r="D482" s="4"/>
      <c r="E482" s="4"/>
      <c r="F482" s="5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3"/>
      <c r="D483" s="4"/>
      <c r="E483" s="4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3"/>
      <c r="D484" s="4"/>
      <c r="E484" s="4"/>
      <c r="F484" s="5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3"/>
      <c r="D485" s="4"/>
      <c r="E485" s="4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3"/>
      <c r="D486" s="4"/>
      <c r="E486" s="4"/>
      <c r="F486" s="5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3"/>
      <c r="D487" s="4"/>
      <c r="E487" s="4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3"/>
      <c r="D488" s="4"/>
      <c r="E488" s="4"/>
      <c r="F488" s="5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3"/>
      <c r="D489" s="4"/>
      <c r="E489" s="4"/>
      <c r="F489" s="5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3"/>
      <c r="D490" s="4"/>
      <c r="E490" s="4"/>
      <c r="F490" s="5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3"/>
      <c r="D491" s="4"/>
      <c r="E491" s="4"/>
      <c r="F491" s="5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3"/>
      <c r="D492" s="4"/>
      <c r="E492" s="4"/>
      <c r="F492" s="5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3"/>
      <c r="D493" s="4"/>
      <c r="E493" s="4"/>
      <c r="F493" s="5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3"/>
      <c r="D494" s="4"/>
      <c r="E494" s="4"/>
      <c r="F494" s="5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3"/>
      <c r="D495" s="4"/>
      <c r="E495" s="4"/>
      <c r="F495" s="5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3"/>
      <c r="D496" s="4"/>
      <c r="E496" s="4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3"/>
      <c r="D497" s="4"/>
      <c r="E497" s="4"/>
      <c r="F497" s="5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3"/>
      <c r="D498" s="4"/>
      <c r="E498" s="4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3"/>
      <c r="D499" s="4"/>
      <c r="E499" s="4"/>
      <c r="F499" s="5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3"/>
      <c r="D500" s="4"/>
      <c r="E500" s="4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3"/>
      <c r="D501" s="4"/>
      <c r="E501" s="4"/>
      <c r="F501" s="5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3"/>
      <c r="D502" s="4"/>
      <c r="E502" s="4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3"/>
      <c r="D503" s="4"/>
      <c r="E503" s="4"/>
      <c r="F503" s="5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3"/>
      <c r="D504" s="4"/>
      <c r="E504" s="4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3"/>
      <c r="D505" s="4"/>
      <c r="E505" s="4"/>
      <c r="F505" s="5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3"/>
      <c r="D506" s="4"/>
      <c r="E506" s="4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3"/>
      <c r="D507" s="4"/>
      <c r="E507" s="4"/>
      <c r="F507" s="5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3"/>
      <c r="D508" s="4"/>
      <c r="E508" s="4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3"/>
      <c r="D509" s="4"/>
      <c r="E509" s="4"/>
      <c r="F509" s="5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3"/>
      <c r="D510" s="4"/>
      <c r="E510" s="4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3"/>
      <c r="D511" s="4"/>
      <c r="E511" s="4"/>
      <c r="F511" s="5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3"/>
      <c r="D512" s="4"/>
      <c r="E512" s="4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3"/>
      <c r="D513" s="4"/>
      <c r="E513" s="4"/>
      <c r="F513" s="5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3"/>
      <c r="D514" s="4"/>
      <c r="E514" s="4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3"/>
      <c r="D515" s="4"/>
      <c r="E515" s="4"/>
      <c r="F515" s="5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3"/>
      <c r="D516" s="4"/>
      <c r="E516" s="4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3"/>
      <c r="D517" s="4"/>
      <c r="E517" s="4"/>
      <c r="F517" s="5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3"/>
      <c r="D518" s="4"/>
      <c r="E518" s="4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3"/>
      <c r="D519" s="4"/>
      <c r="E519" s="4"/>
      <c r="F519" s="5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3"/>
      <c r="D520" s="4"/>
      <c r="E520" s="4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3"/>
      <c r="D521" s="4"/>
      <c r="E521" s="4"/>
      <c r="F521" s="5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3"/>
      <c r="D522" s="4"/>
      <c r="E522" s="4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3"/>
      <c r="D523" s="4"/>
      <c r="E523" s="4"/>
      <c r="F523" s="5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3"/>
      <c r="D524" s="4"/>
      <c r="E524" s="4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3"/>
      <c r="D525" s="4"/>
      <c r="E525" s="4"/>
      <c r="F525" s="5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3"/>
      <c r="D526" s="4"/>
      <c r="E526" s="4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3"/>
      <c r="D527" s="4"/>
      <c r="E527" s="4"/>
      <c r="F527" s="5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3"/>
      <c r="D528" s="4"/>
      <c r="E528" s="4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3"/>
      <c r="D529" s="4"/>
      <c r="E529" s="4"/>
      <c r="F529" s="5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3"/>
      <c r="D530" s="4"/>
      <c r="E530" s="4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3"/>
      <c r="D531" s="4"/>
      <c r="E531" s="4"/>
      <c r="F531" s="5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3"/>
      <c r="D532" s="4"/>
      <c r="E532" s="4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3"/>
      <c r="D533" s="4"/>
      <c r="E533" s="4"/>
      <c r="F533" s="5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3"/>
      <c r="D534" s="4"/>
      <c r="E534" s="4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3"/>
      <c r="D535" s="4"/>
      <c r="E535" s="4"/>
      <c r="F535" s="5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3"/>
      <c r="D536" s="4"/>
      <c r="E536" s="4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3"/>
      <c r="D537" s="4"/>
      <c r="E537" s="4"/>
      <c r="F537" s="5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3"/>
      <c r="D538" s="4"/>
      <c r="E538" s="4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3"/>
      <c r="D539" s="4"/>
      <c r="E539" s="4"/>
      <c r="F539" s="5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3"/>
      <c r="D540" s="4"/>
      <c r="E540" s="4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3"/>
      <c r="D541" s="4"/>
      <c r="E541" s="4"/>
      <c r="F541" s="5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3"/>
      <c r="D542" s="4"/>
      <c r="E542" s="4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3"/>
      <c r="D543" s="4"/>
      <c r="E543" s="4"/>
      <c r="F543" s="5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3"/>
      <c r="D544" s="4"/>
      <c r="E544" s="4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3"/>
      <c r="D545" s="4"/>
      <c r="E545" s="4"/>
      <c r="F545" s="5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3"/>
      <c r="D546" s="4"/>
      <c r="E546" s="4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3"/>
      <c r="D547" s="4"/>
      <c r="E547" s="4"/>
      <c r="F547" s="5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3"/>
      <c r="D548" s="4"/>
      <c r="E548" s="4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3"/>
      <c r="D549" s="4"/>
      <c r="E549" s="4"/>
      <c r="F549" s="5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3"/>
      <c r="D550" s="4"/>
      <c r="E550" s="4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3"/>
      <c r="D551" s="4"/>
      <c r="E551" s="4"/>
      <c r="F551" s="5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3"/>
      <c r="D552" s="4"/>
      <c r="E552" s="4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3"/>
      <c r="D553" s="4"/>
      <c r="E553" s="4"/>
      <c r="F553" s="5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3"/>
      <c r="D554" s="4"/>
      <c r="E554" s="4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3"/>
      <c r="D555" s="4"/>
      <c r="E555" s="4"/>
      <c r="F555" s="5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3"/>
      <c r="D556" s="4"/>
      <c r="E556" s="4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3"/>
      <c r="D557" s="4"/>
      <c r="E557" s="4"/>
      <c r="F557" s="5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3"/>
      <c r="D558" s="4"/>
      <c r="E558" s="4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3"/>
      <c r="D559" s="4"/>
      <c r="E559" s="4"/>
      <c r="F559" s="5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3"/>
      <c r="D560" s="4"/>
      <c r="E560" s="4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3"/>
      <c r="D561" s="4"/>
      <c r="E561" s="4"/>
      <c r="F561" s="5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3"/>
      <c r="D562" s="4"/>
      <c r="E562" s="4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3"/>
      <c r="D563" s="4"/>
      <c r="E563" s="4"/>
      <c r="F563" s="5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3"/>
      <c r="D564" s="4"/>
      <c r="E564" s="4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3"/>
      <c r="D565" s="4"/>
      <c r="E565" s="4"/>
      <c r="F565" s="5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3"/>
      <c r="D566" s="4"/>
      <c r="E566" s="4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3"/>
      <c r="D567" s="4"/>
      <c r="E567" s="4"/>
      <c r="F567" s="5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3"/>
      <c r="D568" s="4"/>
      <c r="E568" s="4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3"/>
      <c r="D569" s="4"/>
      <c r="E569" s="4"/>
      <c r="F569" s="5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3"/>
      <c r="D570" s="4"/>
      <c r="E570" s="4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3"/>
      <c r="D571" s="4"/>
      <c r="E571" s="4"/>
      <c r="F571" s="5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3"/>
      <c r="D572" s="4"/>
      <c r="E572" s="4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3"/>
      <c r="D573" s="4"/>
      <c r="E573" s="4"/>
      <c r="F573" s="5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3"/>
      <c r="D574" s="4"/>
      <c r="E574" s="4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3"/>
      <c r="D575" s="4"/>
      <c r="E575" s="4"/>
      <c r="F575" s="5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3"/>
      <c r="D576" s="4"/>
      <c r="E576" s="4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3"/>
      <c r="D577" s="4"/>
      <c r="E577" s="4"/>
      <c r="F577" s="5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3"/>
      <c r="D578" s="4"/>
      <c r="E578" s="4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3"/>
      <c r="D579" s="4"/>
      <c r="E579" s="4"/>
      <c r="F579" s="5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3"/>
      <c r="D580" s="4"/>
      <c r="E580" s="4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3"/>
      <c r="D581" s="4"/>
      <c r="E581" s="4"/>
      <c r="F581" s="5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3"/>
      <c r="D582" s="4"/>
      <c r="E582" s="4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3"/>
      <c r="D583" s="4"/>
      <c r="E583" s="4"/>
      <c r="F583" s="5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3"/>
      <c r="D584" s="4"/>
      <c r="E584" s="4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3"/>
      <c r="D585" s="4"/>
      <c r="E585" s="4"/>
      <c r="F585" s="5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3"/>
      <c r="D586" s="4"/>
      <c r="E586" s="4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3"/>
      <c r="D587" s="4"/>
      <c r="E587" s="4"/>
      <c r="F587" s="5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3"/>
      <c r="D588" s="4"/>
      <c r="E588" s="4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3"/>
      <c r="D589" s="4"/>
      <c r="E589" s="4"/>
      <c r="F589" s="5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3"/>
      <c r="D590" s="4"/>
      <c r="E590" s="4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3"/>
      <c r="D591" s="4"/>
      <c r="E591" s="4"/>
      <c r="F591" s="5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3"/>
      <c r="D592" s="4"/>
      <c r="E592" s="4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3"/>
      <c r="D593" s="4"/>
      <c r="E593" s="4"/>
      <c r="F593" s="5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3"/>
      <c r="D594" s="4"/>
      <c r="E594" s="4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3"/>
      <c r="D595" s="4"/>
      <c r="E595" s="4"/>
      <c r="F595" s="5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3"/>
      <c r="D596" s="4"/>
      <c r="E596" s="4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3"/>
      <c r="D597" s="4"/>
      <c r="E597" s="4"/>
      <c r="F597" s="5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3"/>
      <c r="D598" s="4"/>
      <c r="E598" s="4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3"/>
      <c r="D599" s="4"/>
      <c r="E599" s="4"/>
      <c r="F599" s="5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3"/>
      <c r="D600" s="4"/>
      <c r="E600" s="4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3"/>
      <c r="D601" s="4"/>
      <c r="E601" s="4"/>
      <c r="F601" s="5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3"/>
      <c r="D602" s="4"/>
      <c r="E602" s="4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3"/>
      <c r="D603" s="4"/>
      <c r="E603" s="4"/>
      <c r="F603" s="5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3"/>
      <c r="D604" s="4"/>
      <c r="E604" s="4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3"/>
      <c r="D605" s="4"/>
      <c r="E605" s="4"/>
      <c r="F605" s="5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3"/>
      <c r="D606" s="4"/>
      <c r="E606" s="4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3"/>
      <c r="D607" s="4"/>
      <c r="E607" s="4"/>
      <c r="F607" s="5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3"/>
      <c r="D608" s="4"/>
      <c r="E608" s="4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3"/>
      <c r="D609" s="4"/>
      <c r="E609" s="4"/>
      <c r="F609" s="5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3"/>
      <c r="D610" s="4"/>
      <c r="E610" s="4"/>
      <c r="F610" s="5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3"/>
      <c r="D611" s="4"/>
      <c r="E611" s="4"/>
      <c r="F611" s="5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3"/>
      <c r="D612" s="4"/>
      <c r="E612" s="4"/>
      <c r="F612" s="5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3"/>
      <c r="D613" s="4"/>
      <c r="E613" s="4"/>
      <c r="F613" s="5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3"/>
      <c r="D614" s="4"/>
      <c r="E614" s="4"/>
      <c r="F614" s="5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3"/>
      <c r="D615" s="4"/>
      <c r="E615" s="4"/>
      <c r="F615" s="5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3"/>
      <c r="D616" s="4"/>
      <c r="E616" s="4"/>
      <c r="F616" s="5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3"/>
      <c r="D617" s="4"/>
      <c r="E617" s="4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3"/>
      <c r="D618" s="4"/>
      <c r="E618" s="4"/>
      <c r="F618" s="5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3"/>
      <c r="D619" s="4"/>
      <c r="E619" s="4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3"/>
      <c r="D620" s="4"/>
      <c r="E620" s="4"/>
      <c r="F620" s="5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3"/>
      <c r="D621" s="4"/>
      <c r="E621" s="4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3"/>
      <c r="D622" s="4"/>
      <c r="E622" s="4"/>
      <c r="F622" s="5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3"/>
      <c r="D623" s="4"/>
      <c r="E623" s="4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3"/>
      <c r="D624" s="4"/>
      <c r="E624" s="4"/>
      <c r="F624" s="5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3"/>
      <c r="D625" s="4"/>
      <c r="E625" s="4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3"/>
      <c r="D626" s="4"/>
      <c r="E626" s="4"/>
      <c r="F626" s="5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3"/>
      <c r="D627" s="4"/>
      <c r="E627" s="4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3"/>
      <c r="D628" s="4"/>
      <c r="E628" s="4"/>
      <c r="F628" s="5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3"/>
      <c r="D629" s="4"/>
      <c r="E629" s="4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3"/>
      <c r="D630" s="4"/>
      <c r="E630" s="4"/>
      <c r="F630" s="5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3"/>
      <c r="D631" s="4"/>
      <c r="E631" s="4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3"/>
      <c r="D632" s="4"/>
      <c r="E632" s="4"/>
      <c r="F632" s="5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3"/>
      <c r="D633" s="4"/>
      <c r="E633" s="4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3"/>
      <c r="D634" s="4"/>
      <c r="E634" s="4"/>
      <c r="F634" s="5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3"/>
      <c r="D635" s="4"/>
      <c r="E635" s="4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3"/>
      <c r="D636" s="4"/>
      <c r="E636" s="4"/>
      <c r="F636" s="5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3"/>
      <c r="D637" s="4"/>
      <c r="E637" s="4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3"/>
      <c r="D638" s="4"/>
      <c r="E638" s="4"/>
      <c r="F638" s="5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3"/>
      <c r="D639" s="4"/>
      <c r="E639" s="4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3"/>
      <c r="D640" s="4"/>
      <c r="E640" s="4"/>
      <c r="F640" s="5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3"/>
      <c r="D641" s="4"/>
      <c r="E641" s="4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3"/>
      <c r="D642" s="4"/>
      <c r="E642" s="4"/>
      <c r="F642" s="5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3"/>
      <c r="D643" s="4"/>
      <c r="E643" s="4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3"/>
      <c r="D644" s="4"/>
      <c r="E644" s="4"/>
      <c r="F644" s="5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3"/>
      <c r="D645" s="4"/>
      <c r="E645" s="4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3"/>
      <c r="D646" s="4"/>
      <c r="E646" s="4"/>
      <c r="F646" s="5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3"/>
      <c r="D647" s="4"/>
      <c r="E647" s="4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3"/>
      <c r="D648" s="4"/>
      <c r="E648" s="4"/>
      <c r="F648" s="5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3"/>
      <c r="D649" s="4"/>
      <c r="E649" s="4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3"/>
      <c r="D650" s="4"/>
      <c r="E650" s="4"/>
      <c r="F650" s="5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3"/>
      <c r="D651" s="4"/>
      <c r="E651" s="4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3"/>
      <c r="D652" s="4"/>
      <c r="E652" s="4"/>
      <c r="F652" s="5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3"/>
      <c r="D653" s="4"/>
      <c r="E653" s="4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3"/>
      <c r="D654" s="4"/>
      <c r="E654" s="4"/>
      <c r="F654" s="5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3"/>
      <c r="D655" s="4"/>
      <c r="E655" s="4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3"/>
      <c r="D656" s="4"/>
      <c r="E656" s="4"/>
      <c r="F656" s="5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3"/>
      <c r="D657" s="4"/>
      <c r="E657" s="4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3"/>
      <c r="D658" s="4"/>
      <c r="E658" s="4"/>
      <c r="F658" s="5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3"/>
      <c r="D659" s="4"/>
      <c r="E659" s="4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3"/>
      <c r="D660" s="4"/>
      <c r="E660" s="4"/>
      <c r="F660" s="5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3"/>
      <c r="D661" s="4"/>
      <c r="E661" s="4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3"/>
      <c r="D662" s="4"/>
      <c r="E662" s="4"/>
      <c r="F662" s="5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3"/>
      <c r="D663" s="4"/>
      <c r="E663" s="4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3"/>
      <c r="D664" s="4"/>
      <c r="E664" s="4"/>
      <c r="F664" s="5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3"/>
      <c r="D665" s="4"/>
      <c r="E665" s="4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3"/>
      <c r="D666" s="4"/>
      <c r="E666" s="4"/>
      <c r="F666" s="5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3"/>
      <c r="D667" s="4"/>
      <c r="E667" s="4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3"/>
      <c r="D668" s="4"/>
      <c r="E668" s="4"/>
      <c r="F668" s="5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3"/>
      <c r="D669" s="4"/>
      <c r="E669" s="4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3"/>
      <c r="D670" s="4"/>
      <c r="E670" s="4"/>
      <c r="F670" s="5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3"/>
      <c r="D671" s="4"/>
      <c r="E671" s="4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3"/>
      <c r="D672" s="4"/>
      <c r="E672" s="4"/>
      <c r="F672" s="5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3"/>
      <c r="D673" s="4"/>
      <c r="E673" s="4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3"/>
      <c r="D674" s="4"/>
      <c r="E674" s="4"/>
      <c r="F674" s="5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3"/>
      <c r="D675" s="4"/>
      <c r="E675" s="4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3"/>
      <c r="D676" s="4"/>
      <c r="E676" s="4"/>
      <c r="F676" s="5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3"/>
      <c r="D677" s="4"/>
      <c r="E677" s="4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3"/>
      <c r="D678" s="4"/>
      <c r="E678" s="4"/>
      <c r="F678" s="5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3"/>
      <c r="D679" s="4"/>
      <c r="E679" s="4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3"/>
      <c r="D680" s="4"/>
      <c r="E680" s="4"/>
      <c r="F680" s="5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3"/>
      <c r="D681" s="4"/>
      <c r="E681" s="4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3"/>
      <c r="D682" s="4"/>
      <c r="E682" s="4"/>
      <c r="F682" s="5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3"/>
      <c r="D683" s="4"/>
      <c r="E683" s="4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3"/>
      <c r="D684" s="4"/>
      <c r="E684" s="4"/>
      <c r="F684" s="5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3"/>
      <c r="D685" s="4"/>
      <c r="E685" s="4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3"/>
      <c r="D686" s="4"/>
      <c r="E686" s="4"/>
      <c r="F686" s="5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3"/>
      <c r="D687" s="4"/>
      <c r="E687" s="4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3"/>
      <c r="D688" s="4"/>
      <c r="E688" s="4"/>
      <c r="F688" s="5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3"/>
      <c r="D689" s="4"/>
      <c r="E689" s="4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3"/>
      <c r="D690" s="4"/>
      <c r="E690" s="4"/>
      <c r="F690" s="5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3"/>
      <c r="D691" s="4"/>
      <c r="E691" s="4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3"/>
      <c r="D692" s="4"/>
      <c r="E692" s="4"/>
      <c r="F692" s="5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3"/>
      <c r="D693" s="4"/>
      <c r="E693" s="4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3"/>
      <c r="D694" s="4"/>
      <c r="E694" s="4"/>
      <c r="F694" s="5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3"/>
      <c r="D695" s="4"/>
      <c r="E695" s="4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3"/>
      <c r="D696" s="4"/>
      <c r="E696" s="4"/>
      <c r="F696" s="5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3"/>
      <c r="D697" s="4"/>
      <c r="E697" s="4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3"/>
      <c r="D698" s="4"/>
      <c r="E698" s="4"/>
      <c r="F698" s="5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3"/>
      <c r="D699" s="4"/>
      <c r="E699" s="4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3"/>
      <c r="D700" s="4"/>
      <c r="E700" s="4"/>
      <c r="F700" s="5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3"/>
      <c r="D701" s="4"/>
      <c r="E701" s="4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3"/>
      <c r="D702" s="4"/>
      <c r="E702" s="4"/>
      <c r="F702" s="5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3"/>
      <c r="D703" s="4"/>
      <c r="E703" s="4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3"/>
      <c r="D704" s="4"/>
      <c r="E704" s="4"/>
      <c r="F704" s="5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3"/>
      <c r="D705" s="4"/>
      <c r="E705" s="4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3"/>
      <c r="D706" s="4"/>
      <c r="E706" s="4"/>
      <c r="F706" s="5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3"/>
      <c r="D707" s="4"/>
      <c r="E707" s="4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3"/>
      <c r="D708" s="4"/>
      <c r="E708" s="4"/>
      <c r="F708" s="5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3"/>
      <c r="D709" s="4"/>
      <c r="E709" s="4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3"/>
      <c r="D710" s="4"/>
      <c r="E710" s="4"/>
      <c r="F710" s="5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3"/>
      <c r="D711" s="4"/>
      <c r="E711" s="4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3"/>
      <c r="D712" s="4"/>
      <c r="E712" s="4"/>
      <c r="F712" s="5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3"/>
      <c r="D713" s="4"/>
      <c r="E713" s="4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3"/>
      <c r="D714" s="4"/>
      <c r="E714" s="4"/>
      <c r="F714" s="5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3"/>
      <c r="D715" s="4"/>
      <c r="E715" s="4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3"/>
      <c r="D716" s="4"/>
      <c r="E716" s="4"/>
      <c r="F716" s="5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3"/>
      <c r="D717" s="4"/>
      <c r="E717" s="4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3"/>
      <c r="D718" s="4"/>
      <c r="E718" s="4"/>
      <c r="F718" s="5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3"/>
      <c r="D719" s="4"/>
      <c r="E719" s="4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3"/>
      <c r="D720" s="4"/>
      <c r="E720" s="4"/>
      <c r="F720" s="5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3"/>
      <c r="D721" s="4"/>
      <c r="E721" s="4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3"/>
      <c r="D722" s="4"/>
      <c r="E722" s="4"/>
      <c r="F722" s="5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3"/>
      <c r="D723" s="4"/>
      <c r="E723" s="4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3"/>
      <c r="D724" s="4"/>
      <c r="E724" s="4"/>
      <c r="F724" s="5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3"/>
      <c r="D725" s="4"/>
      <c r="E725" s="4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3"/>
      <c r="D726" s="4"/>
      <c r="E726" s="4"/>
      <c r="F726" s="5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3"/>
      <c r="D727" s="4"/>
      <c r="E727" s="4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3"/>
      <c r="D728" s="4"/>
      <c r="E728" s="4"/>
      <c r="F728" s="5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3"/>
      <c r="D729" s="4"/>
      <c r="E729" s="4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3"/>
      <c r="D730" s="4"/>
      <c r="E730" s="4"/>
      <c r="F730" s="5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3"/>
      <c r="D731" s="4"/>
      <c r="E731" s="4"/>
      <c r="F731" s="5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3"/>
      <c r="D732" s="4"/>
      <c r="E732" s="4"/>
      <c r="F732" s="5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3"/>
      <c r="D733" s="4"/>
      <c r="E733" s="4"/>
      <c r="F733" s="5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3"/>
      <c r="D734" s="4"/>
      <c r="E734" s="4"/>
      <c r="F734" s="5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3"/>
      <c r="D735" s="4"/>
      <c r="E735" s="4"/>
      <c r="F735" s="5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3"/>
      <c r="D736" s="4"/>
      <c r="E736" s="4"/>
      <c r="F736" s="5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3"/>
      <c r="D737" s="4"/>
      <c r="E737" s="4"/>
      <c r="F737" s="5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3"/>
      <c r="D738" s="4"/>
      <c r="E738" s="4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3"/>
      <c r="D739" s="4"/>
      <c r="E739" s="4"/>
      <c r="F739" s="5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3"/>
      <c r="D740" s="4"/>
      <c r="E740" s="4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3"/>
      <c r="D741" s="4"/>
      <c r="E741" s="4"/>
      <c r="F741" s="5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3"/>
      <c r="D742" s="4"/>
      <c r="E742" s="4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3"/>
      <c r="D743" s="4"/>
      <c r="E743" s="4"/>
      <c r="F743" s="5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3"/>
      <c r="D744" s="4"/>
      <c r="E744" s="4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3"/>
      <c r="D745" s="4"/>
      <c r="E745" s="4"/>
      <c r="F745" s="5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3"/>
      <c r="D746" s="4"/>
      <c r="E746" s="4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3"/>
      <c r="D747" s="4"/>
      <c r="E747" s="4"/>
      <c r="F747" s="5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3"/>
      <c r="D748" s="4"/>
      <c r="E748" s="4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3"/>
      <c r="D749" s="4"/>
      <c r="E749" s="4"/>
      <c r="F749" s="5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3"/>
      <c r="D750" s="4"/>
      <c r="E750" s="4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3"/>
      <c r="D751" s="4"/>
      <c r="E751" s="4"/>
      <c r="F751" s="5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3"/>
      <c r="D752" s="4"/>
      <c r="E752" s="4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3"/>
      <c r="D753" s="4"/>
      <c r="E753" s="4"/>
      <c r="F753" s="5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3"/>
      <c r="D754" s="4"/>
      <c r="E754" s="4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3"/>
      <c r="D755" s="4"/>
      <c r="E755" s="4"/>
      <c r="F755" s="5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3"/>
      <c r="D756" s="4"/>
      <c r="E756" s="4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3"/>
      <c r="D757" s="4"/>
      <c r="E757" s="4"/>
      <c r="F757" s="5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3"/>
      <c r="D758" s="4"/>
      <c r="E758" s="4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3"/>
      <c r="D759" s="4"/>
      <c r="E759" s="4"/>
      <c r="F759" s="5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3"/>
      <c r="D760" s="4"/>
      <c r="E760" s="4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3"/>
      <c r="D761" s="4"/>
      <c r="E761" s="4"/>
      <c r="F761" s="5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3"/>
      <c r="D762" s="4"/>
      <c r="E762" s="4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3"/>
      <c r="D763" s="4"/>
      <c r="E763" s="4"/>
      <c r="F763" s="5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3"/>
      <c r="D764" s="4"/>
      <c r="E764" s="4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3"/>
      <c r="D765" s="4"/>
      <c r="E765" s="4"/>
      <c r="F765" s="5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3"/>
      <c r="D766" s="4"/>
      <c r="E766" s="4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3"/>
      <c r="D767" s="4"/>
      <c r="E767" s="4"/>
      <c r="F767" s="5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3"/>
      <c r="D768" s="4"/>
      <c r="E768" s="4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3"/>
      <c r="D769" s="4"/>
      <c r="E769" s="4"/>
      <c r="F769" s="5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3"/>
      <c r="D770" s="4"/>
      <c r="E770" s="4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3"/>
      <c r="D771" s="4"/>
      <c r="E771" s="4"/>
      <c r="F771" s="5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3"/>
      <c r="D772" s="4"/>
      <c r="E772" s="4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3"/>
      <c r="D773" s="4"/>
      <c r="E773" s="4"/>
      <c r="F773" s="5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3"/>
      <c r="D774" s="4"/>
      <c r="E774" s="4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3"/>
      <c r="D775" s="4"/>
      <c r="E775" s="4"/>
      <c r="F775" s="5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3"/>
      <c r="D776" s="4"/>
      <c r="E776" s="4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3"/>
      <c r="D777" s="4"/>
      <c r="E777" s="4"/>
      <c r="F777" s="5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3"/>
      <c r="D778" s="4"/>
      <c r="E778" s="4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3"/>
      <c r="D779" s="4"/>
      <c r="E779" s="4"/>
      <c r="F779" s="5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3"/>
      <c r="D780" s="4"/>
      <c r="E780" s="4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3"/>
      <c r="D781" s="4"/>
      <c r="E781" s="4"/>
      <c r="F781" s="5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3"/>
      <c r="D782" s="4"/>
      <c r="E782" s="4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3"/>
      <c r="D783" s="4"/>
      <c r="E783" s="4"/>
      <c r="F783" s="5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3"/>
      <c r="D784" s="4"/>
      <c r="E784" s="4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3"/>
      <c r="D785" s="4"/>
      <c r="E785" s="4"/>
      <c r="F785" s="5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3"/>
      <c r="D786" s="4"/>
      <c r="E786" s="4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3"/>
      <c r="D787" s="4"/>
      <c r="E787" s="4"/>
      <c r="F787" s="5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3"/>
      <c r="D788" s="4"/>
      <c r="E788" s="4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3"/>
      <c r="D789" s="4"/>
      <c r="E789" s="4"/>
      <c r="F789" s="5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3"/>
      <c r="D790" s="4"/>
      <c r="E790" s="4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3"/>
      <c r="D791" s="4"/>
      <c r="E791" s="4"/>
      <c r="F791" s="5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3"/>
      <c r="D792" s="4"/>
      <c r="E792" s="4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3"/>
      <c r="D793" s="4"/>
      <c r="E793" s="4"/>
      <c r="F793" s="5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3"/>
      <c r="D794" s="4"/>
      <c r="E794" s="4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3"/>
      <c r="D795" s="4"/>
      <c r="E795" s="4"/>
      <c r="F795" s="5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3"/>
      <c r="D796" s="4"/>
      <c r="E796" s="4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3"/>
      <c r="D797" s="4"/>
      <c r="E797" s="4"/>
      <c r="F797" s="5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3"/>
      <c r="D798" s="4"/>
      <c r="E798" s="4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3"/>
      <c r="D799" s="4"/>
      <c r="E799" s="4"/>
      <c r="F799" s="5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3"/>
      <c r="D800" s="4"/>
      <c r="E800" s="4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3"/>
      <c r="D801" s="4"/>
      <c r="E801" s="4"/>
      <c r="F801" s="5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3"/>
      <c r="D802" s="4"/>
      <c r="E802" s="4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3"/>
      <c r="D803" s="4"/>
      <c r="E803" s="4"/>
      <c r="F803" s="5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3"/>
      <c r="D804" s="4"/>
      <c r="E804" s="4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3"/>
      <c r="D805" s="4"/>
      <c r="E805" s="4"/>
      <c r="F805" s="5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3"/>
      <c r="D806" s="4"/>
      <c r="E806" s="4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3"/>
      <c r="D807" s="4"/>
      <c r="E807" s="4"/>
      <c r="F807" s="5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3"/>
      <c r="D808" s="4"/>
      <c r="E808" s="4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3"/>
      <c r="D809" s="4"/>
      <c r="E809" s="4"/>
      <c r="F809" s="5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3"/>
      <c r="D810" s="4"/>
      <c r="E810" s="4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3"/>
      <c r="D811" s="4"/>
      <c r="E811" s="4"/>
      <c r="F811" s="5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3"/>
      <c r="D812" s="4"/>
      <c r="E812" s="4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3"/>
      <c r="D813" s="4"/>
      <c r="E813" s="4"/>
      <c r="F813" s="5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3"/>
      <c r="D814" s="4"/>
      <c r="E814" s="4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3"/>
      <c r="D815" s="4"/>
      <c r="E815" s="4"/>
      <c r="F815" s="5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3"/>
      <c r="D816" s="4"/>
      <c r="E816" s="4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3"/>
      <c r="D817" s="4"/>
      <c r="E817" s="4"/>
      <c r="F817" s="5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3"/>
      <c r="D818" s="4"/>
      <c r="E818" s="4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3"/>
      <c r="D819" s="4"/>
      <c r="E819" s="4"/>
      <c r="F819" s="5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3"/>
      <c r="D820" s="4"/>
      <c r="E820" s="4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3"/>
      <c r="D821" s="4"/>
      <c r="E821" s="4"/>
      <c r="F821" s="5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3"/>
      <c r="D822" s="4"/>
      <c r="E822" s="4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3"/>
      <c r="D823" s="4"/>
      <c r="E823" s="4"/>
      <c r="F823" s="5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3"/>
      <c r="D824" s="4"/>
      <c r="E824" s="4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3"/>
      <c r="D825" s="4"/>
      <c r="E825" s="4"/>
      <c r="F825" s="5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3"/>
      <c r="D826" s="4"/>
      <c r="E826" s="4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3"/>
      <c r="D827" s="4"/>
      <c r="E827" s="4"/>
      <c r="F827" s="5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3"/>
      <c r="D828" s="4"/>
      <c r="E828" s="4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3"/>
      <c r="D829" s="4"/>
      <c r="E829" s="4"/>
      <c r="F829" s="5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3"/>
      <c r="D830" s="4"/>
      <c r="E830" s="4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3"/>
      <c r="D831" s="4"/>
      <c r="E831" s="4"/>
      <c r="F831" s="5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3"/>
      <c r="D832" s="4"/>
      <c r="E832" s="4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3"/>
      <c r="D833" s="4"/>
      <c r="E833" s="4"/>
      <c r="F833" s="5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3"/>
      <c r="D834" s="4"/>
      <c r="E834" s="4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3"/>
      <c r="D835" s="4"/>
      <c r="E835" s="4"/>
      <c r="F835" s="5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3"/>
      <c r="D836" s="4"/>
      <c r="E836" s="4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3"/>
      <c r="D837" s="4"/>
      <c r="E837" s="4"/>
      <c r="F837" s="5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3"/>
      <c r="D838" s="4"/>
      <c r="E838" s="4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3"/>
      <c r="D839" s="4"/>
      <c r="E839" s="4"/>
      <c r="F839" s="5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3"/>
      <c r="D840" s="4"/>
      <c r="E840" s="4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3"/>
      <c r="D841" s="4"/>
      <c r="E841" s="4"/>
      <c r="F841" s="5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3"/>
      <c r="D842" s="4"/>
      <c r="E842" s="4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3"/>
      <c r="D843" s="4"/>
      <c r="E843" s="4"/>
      <c r="F843" s="5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3"/>
      <c r="D844" s="4"/>
      <c r="E844" s="4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3"/>
      <c r="D845" s="4"/>
      <c r="E845" s="4"/>
      <c r="F845" s="5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3"/>
      <c r="D846" s="4"/>
      <c r="E846" s="4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3"/>
      <c r="D847" s="4"/>
      <c r="E847" s="4"/>
      <c r="F847" s="5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3"/>
      <c r="D848" s="4"/>
      <c r="E848" s="4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3"/>
      <c r="D849" s="4"/>
      <c r="E849" s="4"/>
      <c r="F849" s="5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3"/>
      <c r="D850" s="4"/>
      <c r="E850" s="4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3"/>
      <c r="D851" s="4"/>
      <c r="E851" s="4"/>
      <c r="F851" s="5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3"/>
      <c r="D852" s="4"/>
      <c r="E852" s="4"/>
      <c r="F852" s="5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3"/>
      <c r="D853" s="4"/>
      <c r="E853" s="4"/>
      <c r="F853" s="5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3"/>
      <c r="D854" s="4"/>
      <c r="E854" s="4"/>
      <c r="F854" s="5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3"/>
      <c r="D855" s="4"/>
      <c r="E855" s="4"/>
      <c r="F855" s="5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3"/>
      <c r="D856" s="4"/>
      <c r="E856" s="4"/>
      <c r="F856" s="5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3"/>
      <c r="D857" s="4"/>
      <c r="E857" s="4"/>
      <c r="F857" s="5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3"/>
      <c r="D858" s="4"/>
      <c r="E858" s="4"/>
      <c r="F858" s="5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3"/>
      <c r="D859" s="4"/>
      <c r="E859" s="4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3"/>
      <c r="D860" s="4"/>
      <c r="E860" s="4"/>
      <c r="F860" s="5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3"/>
      <c r="D861" s="4"/>
      <c r="E861" s="4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3"/>
      <c r="D862" s="4"/>
      <c r="E862" s="4"/>
      <c r="F862" s="5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3"/>
      <c r="D863" s="4"/>
      <c r="E863" s="4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3"/>
      <c r="D864" s="4"/>
      <c r="E864" s="4"/>
      <c r="F864" s="5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3"/>
      <c r="D865" s="4"/>
      <c r="E865" s="4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3"/>
      <c r="D866" s="4"/>
      <c r="E866" s="4"/>
      <c r="F866" s="5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3"/>
      <c r="D867" s="4"/>
      <c r="E867" s="4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3"/>
      <c r="D868" s="4"/>
      <c r="E868" s="4"/>
      <c r="F868" s="5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3"/>
      <c r="D869" s="4"/>
      <c r="E869" s="4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3"/>
      <c r="D870" s="4"/>
      <c r="E870" s="4"/>
      <c r="F870" s="5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3"/>
      <c r="D871" s="4"/>
      <c r="E871" s="4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3"/>
      <c r="D872" s="4"/>
      <c r="E872" s="4"/>
      <c r="F872" s="5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3"/>
      <c r="D873" s="4"/>
      <c r="E873" s="4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3"/>
      <c r="D874" s="4"/>
      <c r="E874" s="4"/>
      <c r="F874" s="5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3"/>
      <c r="D875" s="4"/>
      <c r="E875" s="4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3"/>
      <c r="D876" s="4"/>
      <c r="E876" s="4"/>
      <c r="F876" s="5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3"/>
      <c r="D877" s="4"/>
      <c r="E877" s="4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3"/>
      <c r="D878" s="4"/>
      <c r="E878" s="4"/>
      <c r="F878" s="5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3"/>
      <c r="D879" s="4"/>
      <c r="E879" s="4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3"/>
      <c r="D880" s="4"/>
      <c r="E880" s="4"/>
      <c r="F880" s="5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3"/>
      <c r="D881" s="4"/>
      <c r="E881" s="4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3"/>
      <c r="D882" s="4"/>
      <c r="E882" s="4"/>
      <c r="F882" s="5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3"/>
      <c r="D883" s="4"/>
      <c r="E883" s="4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3"/>
      <c r="D884" s="4"/>
      <c r="E884" s="4"/>
      <c r="F884" s="5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3"/>
      <c r="D885" s="4"/>
      <c r="E885" s="4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3"/>
      <c r="D886" s="4"/>
      <c r="E886" s="4"/>
      <c r="F886" s="5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3"/>
      <c r="D887" s="4"/>
      <c r="E887" s="4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3"/>
      <c r="D888" s="4"/>
      <c r="E888" s="4"/>
      <c r="F888" s="5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3"/>
      <c r="D889" s="4"/>
      <c r="E889" s="4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3"/>
      <c r="D890" s="4"/>
      <c r="E890" s="4"/>
      <c r="F890" s="5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3"/>
      <c r="D891" s="4"/>
      <c r="E891" s="4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3"/>
      <c r="D892" s="4"/>
      <c r="E892" s="4"/>
      <c r="F892" s="5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3"/>
      <c r="D893" s="4"/>
      <c r="E893" s="4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3"/>
      <c r="D894" s="4"/>
      <c r="E894" s="4"/>
      <c r="F894" s="5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3"/>
      <c r="D895" s="4"/>
      <c r="E895" s="4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3"/>
      <c r="D896" s="4"/>
      <c r="E896" s="4"/>
      <c r="F896" s="5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3"/>
      <c r="D897" s="4"/>
      <c r="E897" s="4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3"/>
      <c r="D898" s="4"/>
      <c r="E898" s="4"/>
      <c r="F898" s="5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3"/>
      <c r="D899" s="4"/>
      <c r="E899" s="4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3"/>
      <c r="D900" s="4"/>
      <c r="E900" s="4"/>
      <c r="F900" s="5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3"/>
      <c r="D901" s="4"/>
      <c r="E901" s="4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3"/>
      <c r="D902" s="4"/>
      <c r="E902" s="4"/>
      <c r="F902" s="5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3"/>
      <c r="D903" s="4"/>
      <c r="E903" s="4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3"/>
      <c r="D904" s="4"/>
      <c r="E904" s="4"/>
      <c r="F904" s="5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3"/>
      <c r="D905" s="4"/>
      <c r="E905" s="4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3"/>
      <c r="D906" s="4"/>
      <c r="E906" s="4"/>
      <c r="F906" s="5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3"/>
      <c r="D907" s="4"/>
      <c r="E907" s="4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3"/>
      <c r="D908" s="4"/>
      <c r="E908" s="4"/>
      <c r="F908" s="5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3"/>
      <c r="D909" s="4"/>
      <c r="E909" s="4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3"/>
      <c r="D910" s="4"/>
      <c r="E910" s="4"/>
      <c r="F910" s="5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3"/>
      <c r="D911" s="4"/>
      <c r="E911" s="4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3"/>
      <c r="D912" s="4"/>
      <c r="E912" s="4"/>
      <c r="F912" s="5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3"/>
      <c r="D913" s="4"/>
      <c r="E913" s="4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3"/>
      <c r="D914" s="4"/>
      <c r="E914" s="4"/>
      <c r="F914" s="5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3"/>
      <c r="D915" s="4"/>
      <c r="E915" s="4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3"/>
      <c r="D916" s="4"/>
      <c r="E916" s="4"/>
      <c r="F916" s="5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3"/>
      <c r="D917" s="4"/>
      <c r="E917" s="4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3"/>
      <c r="D918" s="4"/>
      <c r="E918" s="4"/>
      <c r="F918" s="5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3"/>
      <c r="D919" s="4"/>
      <c r="E919" s="4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3"/>
      <c r="D920" s="4"/>
      <c r="E920" s="4"/>
      <c r="F920" s="5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3"/>
      <c r="D921" s="4"/>
      <c r="E921" s="4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3"/>
      <c r="D922" s="4"/>
      <c r="E922" s="4"/>
      <c r="F922" s="5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3"/>
      <c r="D923" s="4"/>
      <c r="E923" s="4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3"/>
      <c r="D924" s="4"/>
      <c r="E924" s="4"/>
      <c r="F924" s="5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3"/>
      <c r="D925" s="4"/>
      <c r="E925" s="4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3"/>
      <c r="D926" s="4"/>
      <c r="E926" s="4"/>
      <c r="F926" s="5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3"/>
      <c r="D927" s="4"/>
      <c r="E927" s="4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3"/>
      <c r="D928" s="4"/>
      <c r="E928" s="4"/>
      <c r="F928" s="5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3"/>
      <c r="D929" s="4"/>
      <c r="E929" s="4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3"/>
      <c r="D930" s="4"/>
      <c r="E930" s="4"/>
      <c r="F930" s="5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3"/>
      <c r="D931" s="4"/>
      <c r="E931" s="4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3"/>
      <c r="D932" s="4"/>
      <c r="E932" s="4"/>
      <c r="F932" s="5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3"/>
      <c r="D933" s="4"/>
      <c r="E933" s="4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3"/>
      <c r="D934" s="4"/>
      <c r="E934" s="4"/>
      <c r="F934" s="5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3"/>
      <c r="D935" s="4"/>
      <c r="E935" s="4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3"/>
      <c r="D936" s="4"/>
      <c r="E936" s="4"/>
      <c r="F936" s="5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3"/>
      <c r="D937" s="4"/>
      <c r="E937" s="4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3"/>
      <c r="D938" s="4"/>
      <c r="E938" s="4"/>
      <c r="F938" s="5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3"/>
      <c r="D939" s="4"/>
      <c r="E939" s="4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3"/>
      <c r="D940" s="4"/>
      <c r="E940" s="4"/>
      <c r="F940" s="5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3"/>
      <c r="D941" s="4"/>
      <c r="E941" s="4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3"/>
      <c r="D942" s="4"/>
      <c r="E942" s="4"/>
      <c r="F942" s="5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3"/>
      <c r="D943" s="4"/>
      <c r="E943" s="4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3"/>
      <c r="D944" s="4"/>
      <c r="E944" s="4"/>
      <c r="F944" s="5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3"/>
      <c r="D945" s="4"/>
      <c r="E945" s="4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3"/>
      <c r="D946" s="4"/>
      <c r="E946" s="4"/>
      <c r="F946" s="5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3"/>
      <c r="D947" s="4"/>
      <c r="E947" s="4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3"/>
      <c r="D948" s="4"/>
      <c r="E948" s="4"/>
      <c r="F948" s="5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3"/>
      <c r="D949" s="4"/>
      <c r="E949" s="4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3"/>
      <c r="D950" s="4"/>
      <c r="E950" s="4"/>
      <c r="F950" s="5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3"/>
      <c r="D951" s="4"/>
      <c r="E951" s="4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3"/>
      <c r="D952" s="4"/>
      <c r="E952" s="4"/>
      <c r="F952" s="5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3"/>
      <c r="D953" s="4"/>
      <c r="E953" s="4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3"/>
      <c r="D954" s="4"/>
      <c r="E954" s="4"/>
      <c r="F954" s="5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3"/>
      <c r="D955" s="4"/>
      <c r="E955" s="4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3"/>
      <c r="D956" s="4"/>
      <c r="E956" s="4"/>
      <c r="F956" s="5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3"/>
      <c r="D957" s="4"/>
      <c r="E957" s="4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3"/>
      <c r="D958" s="4"/>
      <c r="E958" s="4"/>
      <c r="F958" s="5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3"/>
      <c r="D959" s="4"/>
      <c r="E959" s="4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3"/>
      <c r="D960" s="4"/>
      <c r="E960" s="4"/>
      <c r="F960" s="5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3"/>
      <c r="D961" s="4"/>
      <c r="E961" s="4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3"/>
      <c r="D962" s="4"/>
      <c r="E962" s="4"/>
      <c r="F962" s="5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3"/>
      <c r="D963" s="4"/>
      <c r="E963" s="4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3"/>
      <c r="D964" s="4"/>
      <c r="E964" s="4"/>
      <c r="F964" s="5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3"/>
      <c r="D965" s="4"/>
      <c r="E965" s="4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3"/>
      <c r="D966" s="4"/>
      <c r="E966" s="4"/>
      <c r="F966" s="5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3"/>
      <c r="D967" s="4"/>
      <c r="E967" s="4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3"/>
      <c r="D968" s="4"/>
      <c r="E968" s="4"/>
      <c r="F968" s="5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3"/>
      <c r="D969" s="4"/>
      <c r="E969" s="4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3"/>
      <c r="D970" s="4"/>
      <c r="E970" s="4"/>
      <c r="F970" s="5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3"/>
      <c r="D971" s="4"/>
      <c r="E971" s="4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3"/>
      <c r="D972" s="4"/>
      <c r="E972" s="4"/>
      <c r="F972" s="5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3"/>
      <c r="D973" s="4"/>
      <c r="E973" s="4"/>
      <c r="F973" s="5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3"/>
      <c r="D974" s="4"/>
      <c r="E974" s="4"/>
      <c r="F974" s="5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3"/>
      <c r="D975" s="4"/>
      <c r="E975" s="4"/>
      <c r="F975" s="5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3"/>
      <c r="D976" s="4"/>
      <c r="E976" s="4"/>
      <c r="F976" s="5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3"/>
      <c r="D977" s="4"/>
      <c r="E977" s="4"/>
      <c r="F977" s="5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3"/>
      <c r="D978" s="4"/>
      <c r="E978" s="4"/>
      <c r="F978" s="5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3"/>
      <c r="D979" s="4"/>
      <c r="E979" s="4"/>
      <c r="F979" s="5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3"/>
      <c r="D980" s="4"/>
      <c r="E980" s="4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3"/>
      <c r="D981" s="4"/>
      <c r="E981" s="4"/>
      <c r="F981" s="5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3"/>
      <c r="D982" s="4"/>
      <c r="E982" s="4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3"/>
      <c r="D983" s="4"/>
      <c r="E983" s="4"/>
      <c r="F983" s="5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3"/>
      <c r="D984" s="4"/>
      <c r="E984" s="4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3"/>
      <c r="D985" s="4"/>
      <c r="E985" s="4"/>
      <c r="F985" s="5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3"/>
      <c r="D986" s="4"/>
      <c r="E986" s="4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3"/>
      <c r="D987" s="4"/>
      <c r="E987" s="4"/>
      <c r="F987" s="5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3"/>
      <c r="D988" s="4"/>
      <c r="E988" s="4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3"/>
      <c r="D989" s="4"/>
      <c r="E989" s="4"/>
      <c r="F989" s="5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3"/>
      <c r="D990" s="4"/>
      <c r="E990" s="4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3"/>
      <c r="D991" s="4"/>
      <c r="E991" s="4"/>
      <c r="F991" s="5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3"/>
      <c r="D992" s="4"/>
      <c r="E992" s="4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3"/>
      <c r="D993" s="4"/>
      <c r="E993" s="4"/>
      <c r="F993" s="5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3"/>
      <c r="D994" s="4"/>
      <c r="E994" s="4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3"/>
      <c r="D995" s="4"/>
      <c r="E995" s="4"/>
      <c r="F995" s="5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3"/>
      <c r="D996" s="4"/>
      <c r="E996" s="4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3"/>
      <c r="D997" s="4"/>
      <c r="E997" s="4"/>
      <c r="F997" s="5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3"/>
      <c r="D998" s="4"/>
      <c r="E998" s="4"/>
      <c r="F998" s="5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3"/>
      <c r="D999" s="4"/>
      <c r="E999" s="4"/>
      <c r="F999" s="5"/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3"/>
      <c r="D1000" s="4"/>
      <c r="E1000" s="4"/>
      <c r="F1000" s="5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42.0"/>
    <col customWidth="1" min="3" max="3" width="9.63"/>
    <col customWidth="1" min="4" max="4" width="9.75"/>
  </cols>
  <sheetData>
    <row r="1">
      <c r="A1" s="45"/>
      <c r="B1" s="46" t="s">
        <v>35</v>
      </c>
      <c r="C1" s="47"/>
      <c r="D1" s="4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8" t="s">
        <v>36</v>
      </c>
      <c r="C2" s="47"/>
      <c r="D2" s="4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49"/>
      <c r="C3" s="47" t="s">
        <v>37</v>
      </c>
      <c r="D3" s="47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49" t="s">
        <v>39</v>
      </c>
      <c r="C4" s="50">
        <v>2.0</v>
      </c>
      <c r="D4" s="50">
        <v>4.0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49" t="s">
        <v>40</v>
      </c>
      <c r="C5" s="50">
        <v>3.0</v>
      </c>
      <c r="D5" s="50">
        <v>8.0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48" t="s">
        <v>41</v>
      </c>
      <c r="C7" s="47"/>
      <c r="D7" s="4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49" t="s">
        <v>42</v>
      </c>
      <c r="C8" s="51" t="s">
        <v>43</v>
      </c>
      <c r="D8" s="51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49" t="s">
        <v>45</v>
      </c>
      <c r="C9" s="52">
        <f t="shared" ref="C9:D9" si="1">C4/SUM(C$4:C$5)</f>
        <v>0.4</v>
      </c>
      <c r="D9" s="52">
        <f t="shared" si="1"/>
        <v>0.3333333333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49" t="s">
        <v>46</v>
      </c>
      <c r="C10" s="52">
        <f t="shared" ref="C10:D10" si="2">C5/SUM(C$4:C$5)</f>
        <v>0.6</v>
      </c>
      <c r="D10" s="52">
        <f t="shared" si="2"/>
        <v>0.6666666667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48" t="s">
        <v>47</v>
      </c>
      <c r="C12" s="47"/>
      <c r="D12" s="4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49"/>
      <c r="C13" s="51" t="s">
        <v>48</v>
      </c>
      <c r="D13" s="51" t="s">
        <v>49</v>
      </c>
      <c r="E13" s="1"/>
      <c r="F13" s="5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49" t="s">
        <v>50</v>
      </c>
      <c r="C14" s="54">
        <v>0.5</v>
      </c>
      <c r="D14" s="55">
        <f>1-C14</f>
        <v>0.5</v>
      </c>
      <c r="E14" s="1"/>
      <c r="F14" s="5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48" t="s">
        <v>51</v>
      </c>
      <c r="C16" s="47"/>
      <c r="D16" s="4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49" t="s">
        <v>52</v>
      </c>
      <c r="C17" s="54" t="s">
        <v>53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3"/>
      <c r="C18" s="47"/>
      <c r="D18" s="4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49"/>
      <c r="C19" s="51" t="s">
        <v>54</v>
      </c>
      <c r="D19" s="51" t="s">
        <v>55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49" t="s">
        <v>56</v>
      </c>
      <c r="C20" s="56">
        <f t="shared" ref="C20:D20" si="3">IF($C$17="白",C9*C14/($C9*$C14+$D9*$D14),C10*C14/($C10*$C14+$D10*$D14))</f>
        <v>0.5454545455</v>
      </c>
      <c r="D20" s="56">
        <f t="shared" si="3"/>
        <v>0.4545454545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3"/>
      <c r="C22" s="57"/>
      <c r="D22" s="5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/>
      <c r="C23" s="57"/>
      <c r="D23" s="5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/>
      <c r="C24" s="57"/>
      <c r="D24" s="5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/>
      <c r="C25" s="57"/>
      <c r="D25" s="5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/>
      <c r="C26" s="57"/>
      <c r="D26" s="5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/>
      <c r="C27" s="57"/>
      <c r="D27" s="5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/>
      <c r="C28" s="57"/>
      <c r="D28" s="5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A2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2017-07-16T13:50:43Z</dcterms:created>
  <dc:creator>s_wakui</dc:creator>
</cp:coreProperties>
</file>