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adam\Documents\貞美\貞美の部屋\0 企画inPC\0 現在進行\0 Excelでわかる機械学習超入門\2 再校\再校Excel\"/>
    </mc:Choice>
  </mc:AlternateContent>
  <xr:revisionPtr revIDLastSave="0" documentId="13_ncr:1_{88D2C0FC-CC3C-4DAA-8827-AE2BAA66E12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PTT" sheetId="20" r:id="rId1"/>
    <sheet name="テスト" sheetId="21" r:id="rId2"/>
  </sheets>
  <definedNames>
    <definedName name="solver_adj" localSheetId="0" hidden="1">BPTT!#REF!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BPTT!#REF!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21" l="1"/>
  <c r="L4" i="20" l="1"/>
  <c r="L5" i="20" s="1"/>
  <c r="L7" i="20" l="1"/>
  <c r="L6" i="20"/>
  <c r="B40" i="20"/>
  <c r="B70" i="20" s="1"/>
  <c r="B100" i="20" s="1"/>
  <c r="B130" i="20" s="1"/>
  <c r="B160" i="20" s="1"/>
  <c r="B190" i="20" s="1"/>
  <c r="B220" i="20" s="1"/>
  <c r="B250" i="20" s="1"/>
  <c r="B280" i="20" s="1"/>
  <c r="B310" i="20" s="1"/>
  <c r="B340" i="20" s="1"/>
  <c r="B370" i="20" s="1"/>
  <c r="B400" i="20" s="1"/>
  <c r="B430" i="20" s="1"/>
  <c r="B460" i="20" s="1"/>
  <c r="B490" i="20" s="1"/>
  <c r="B520" i="20" s="1"/>
  <c r="B550" i="20" s="1"/>
  <c r="B580" i="20" s="1"/>
  <c r="B610" i="20" s="1"/>
  <c r="B640" i="20" s="1"/>
  <c r="B670" i="20" s="1"/>
  <c r="B700" i="20" s="1"/>
  <c r="B730" i="20" s="1"/>
  <c r="B760" i="20" s="1"/>
  <c r="B790" i="20" s="1"/>
  <c r="B820" i="20" s="1"/>
  <c r="B850" i="20" s="1"/>
  <c r="B880" i="20" s="1"/>
  <c r="B910" i="20" s="1"/>
  <c r="B940" i="20" s="1"/>
  <c r="B970" i="20" s="1"/>
  <c r="B1000" i="20" s="1"/>
  <c r="B1030" i="20" s="1"/>
  <c r="B1060" i="20" s="1"/>
  <c r="B1090" i="20" s="1"/>
  <c r="B1120" i="20" s="1"/>
  <c r="B1150" i="20" s="1"/>
  <c r="B1180" i="20" s="1"/>
  <c r="B1210" i="20" s="1"/>
  <c r="B1240" i="20" s="1"/>
  <c r="B1270" i="20" s="1"/>
  <c r="B1300" i="20" s="1"/>
  <c r="B1330" i="20" s="1"/>
  <c r="B1360" i="20" s="1"/>
  <c r="B1390" i="20" s="1"/>
  <c r="B1420" i="20" s="1"/>
  <c r="B1450" i="20" s="1"/>
  <c r="B1480" i="20" s="1"/>
  <c r="AH4" i="20"/>
  <c r="R4" i="20"/>
  <c r="Q4" i="20"/>
  <c r="P4" i="20"/>
  <c r="AH7" i="20" l="1"/>
  <c r="AH5" i="20"/>
  <c r="AH6" i="20"/>
  <c r="P6" i="20"/>
  <c r="P7" i="20"/>
  <c r="P5" i="20"/>
  <c r="Q7" i="20"/>
  <c r="Q5" i="20"/>
  <c r="Q6" i="20"/>
  <c r="R7" i="20"/>
  <c r="R5" i="20"/>
  <c r="R6" i="20"/>
  <c r="N4" i="21"/>
  <c r="M4" i="21"/>
  <c r="M5" i="21" s="1"/>
  <c r="L4" i="21"/>
  <c r="F4" i="21"/>
  <c r="E4" i="21"/>
  <c r="D4" i="21"/>
  <c r="M7" i="21" l="1"/>
  <c r="L7" i="21"/>
  <c r="L6" i="21"/>
  <c r="L5" i="21"/>
  <c r="M6" i="21"/>
  <c r="AG4" i="20" l="1"/>
  <c r="AF4" i="20"/>
  <c r="AD4" i="20"/>
  <c r="AC4" i="20"/>
  <c r="AB4" i="20"/>
  <c r="Z4" i="20"/>
  <c r="Y4" i="20"/>
  <c r="X4" i="20"/>
  <c r="V4" i="20"/>
  <c r="U4" i="20"/>
  <c r="T4" i="20"/>
  <c r="N4" i="20"/>
  <c r="M4" i="20"/>
  <c r="F4" i="20"/>
  <c r="E4" i="20"/>
  <c r="D4" i="20"/>
  <c r="Z6" i="20" l="1"/>
  <c r="Z7" i="20"/>
  <c r="Z5" i="20"/>
  <c r="M7" i="20"/>
  <c r="M5" i="20"/>
  <c r="M6" i="20"/>
  <c r="V6" i="20"/>
  <c r="V7" i="20"/>
  <c r="V5" i="20"/>
  <c r="AB7" i="20"/>
  <c r="AB5" i="20"/>
  <c r="AB6" i="20"/>
  <c r="AG6" i="20"/>
  <c r="AG7" i="20"/>
  <c r="AG5" i="20"/>
  <c r="U6" i="20"/>
  <c r="U7" i="20"/>
  <c r="U5" i="20"/>
  <c r="N5" i="20"/>
  <c r="N6" i="20"/>
  <c r="N7" i="20"/>
  <c r="AC7" i="20"/>
  <c r="AC5" i="20"/>
  <c r="AC6" i="20"/>
  <c r="AF6" i="20"/>
  <c r="AF7" i="20"/>
  <c r="AF5" i="20"/>
  <c r="X7" i="20"/>
  <c r="X5" i="20"/>
  <c r="X6" i="20"/>
  <c r="T7" i="20"/>
  <c r="T6" i="20"/>
  <c r="T5" i="20"/>
  <c r="Y5" i="20"/>
  <c r="Y6" i="20"/>
  <c r="Y7" i="20"/>
  <c r="AD7" i="20"/>
  <c r="AD6" i="20"/>
  <c r="AD5" i="20"/>
  <c r="T12" i="20" l="1" a="1"/>
  <c r="T13" i="20" s="1"/>
  <c r="AF12" i="20" a="1"/>
  <c r="AF12" i="20" s="1"/>
  <c r="AB12" i="20" a="1"/>
  <c r="X12" i="20" a="1"/>
  <c r="P12" i="20" a="1"/>
  <c r="L12" i="20" a="1"/>
  <c r="L12" i="20" s="1"/>
  <c r="T12" i="20" l="1"/>
  <c r="AF13" i="20"/>
  <c r="AF14" i="20" s="1" a="1"/>
  <c r="AF15" i="20" s="1"/>
  <c r="AB13" i="20"/>
  <c r="AB12" i="20"/>
  <c r="T14" i="20" a="1"/>
  <c r="T15" i="20" s="1"/>
  <c r="X13" i="20"/>
  <c r="X12" i="20"/>
  <c r="P13" i="20"/>
  <c r="P12" i="20"/>
  <c r="L13" i="20"/>
  <c r="AF14" i="20" l="1"/>
  <c r="AF16" i="20" s="1" a="1"/>
  <c r="T14" i="20"/>
  <c r="T16" i="20" s="1" a="1"/>
  <c r="AB14" i="20" a="1"/>
  <c r="AB14" i="20" s="1"/>
  <c r="X14" i="20" a="1"/>
  <c r="X15" i="20" s="1"/>
  <c r="P14" i="20" a="1"/>
  <c r="P15" i="20" s="1"/>
  <c r="L14" i="20" a="1"/>
  <c r="AG12" i="20" l="1" a="1"/>
  <c r="AG13" i="20" s="1"/>
  <c r="U12" i="20" a="1"/>
  <c r="U12" i="20" s="1"/>
  <c r="AB15" i="20"/>
  <c r="AC12" i="20" s="1" a="1"/>
  <c r="X14" i="20"/>
  <c r="Y12" i="20" s="1" a="1"/>
  <c r="AF16" i="20"/>
  <c r="AF17" i="20"/>
  <c r="P14" i="20"/>
  <c r="P16" i="20" s="1" a="1"/>
  <c r="T17" i="20"/>
  <c r="T16" i="20"/>
  <c r="L14" i="20"/>
  <c r="L15" i="20"/>
  <c r="AG12" i="20" l="1"/>
  <c r="AG14" i="20" s="1" a="1"/>
  <c r="U13" i="20"/>
  <c r="U14" i="20" s="1" a="1"/>
  <c r="U14" i="20" s="1"/>
  <c r="X16" i="20" a="1"/>
  <c r="X16" i="20" s="1"/>
  <c r="AB16" i="20" a="1"/>
  <c r="AB17" i="20" s="1"/>
  <c r="Q12" i="20" a="1"/>
  <c r="Q13" i="20" s="1"/>
  <c r="AC12" i="20"/>
  <c r="AC13" i="20"/>
  <c r="Y12" i="20"/>
  <c r="Y13" i="20"/>
  <c r="P17" i="20"/>
  <c r="P16" i="20"/>
  <c r="M12" i="20" a="1"/>
  <c r="M12" i="20" s="1"/>
  <c r="L16" i="20" a="1"/>
  <c r="L16" i="20" s="1"/>
  <c r="X17" i="20" l="1"/>
  <c r="AB16" i="20"/>
  <c r="U15" i="20"/>
  <c r="U16" i="20" s="1" a="1"/>
  <c r="Q12" i="20"/>
  <c r="Q14" i="20" s="1" a="1"/>
  <c r="AG15" i="20"/>
  <c r="AG14" i="20"/>
  <c r="AC14" i="20" a="1"/>
  <c r="Y14" i="20" a="1"/>
  <c r="M13" i="20"/>
  <c r="L17" i="20"/>
  <c r="U18" i="20" l="1" a="1"/>
  <c r="U18" i="20" s="1"/>
  <c r="Q15" i="20"/>
  <c r="Q14" i="20"/>
  <c r="AG16" i="20" a="1"/>
  <c r="AG18" i="20" a="1"/>
  <c r="AC15" i="20"/>
  <c r="AC14" i="20"/>
  <c r="Y15" i="20"/>
  <c r="Y14" i="20"/>
  <c r="U16" i="20"/>
  <c r="U17" i="20"/>
  <c r="M14" i="20" a="1"/>
  <c r="M14" i="20" s="1"/>
  <c r="U19" i="20" l="1"/>
  <c r="U20" i="20"/>
  <c r="Q16" i="20" a="1"/>
  <c r="Q16" i="20" s="1"/>
  <c r="Q18" i="20" a="1"/>
  <c r="Q20" i="20" s="1"/>
  <c r="AG19" i="20"/>
  <c r="AG18" i="20"/>
  <c r="AG20" i="20"/>
  <c r="AG16" i="20"/>
  <c r="AG17" i="20"/>
  <c r="AC16" i="20" a="1"/>
  <c r="AC18" i="20" a="1"/>
  <c r="Y16" i="20" a="1"/>
  <c r="Y18" i="20" a="1"/>
  <c r="M15" i="20"/>
  <c r="M16" i="20" s="1" a="1"/>
  <c r="U21" i="20" l="1" a="1"/>
  <c r="U21" i="20" s="1"/>
  <c r="Q17" i="20"/>
  <c r="Q18" i="20"/>
  <c r="Q19" i="20"/>
  <c r="AG21" i="20" a="1"/>
  <c r="AC19" i="20"/>
  <c r="AC18" i="20"/>
  <c r="AC20" i="20"/>
  <c r="AC16" i="20"/>
  <c r="AC17" i="20"/>
  <c r="Y19" i="20"/>
  <c r="Y18" i="20"/>
  <c r="Y20" i="20"/>
  <c r="Y16" i="20"/>
  <c r="Y17" i="20"/>
  <c r="M18" i="20" a="1"/>
  <c r="M18" i="20" s="1"/>
  <c r="M17" i="20"/>
  <c r="M16" i="20"/>
  <c r="U22" i="20" l="1"/>
  <c r="U23" i="20"/>
  <c r="Q21" i="20" a="1"/>
  <c r="Q22" i="20" s="1"/>
  <c r="AC21" i="20" a="1"/>
  <c r="AC21" i="20" s="1"/>
  <c r="AG22" i="20"/>
  <c r="AG21" i="20"/>
  <c r="AG23" i="20"/>
  <c r="Y21" i="20" a="1"/>
  <c r="M20" i="20"/>
  <c r="M19" i="20"/>
  <c r="U24" i="20" l="1" a="1"/>
  <c r="U25" i="20" s="1"/>
  <c r="T38" i="20"/>
  <c r="Q21" i="20"/>
  <c r="Q23" i="20"/>
  <c r="AC22" i="20"/>
  <c r="AC23" i="20"/>
  <c r="AG24" i="20" a="1"/>
  <c r="AF38" i="20"/>
  <c r="Y22" i="20"/>
  <c r="Y21" i="20"/>
  <c r="Y23" i="20"/>
  <c r="U26" i="20" l="1"/>
  <c r="U24" i="20"/>
  <c r="P38" i="20"/>
  <c r="Q24" i="20" a="1"/>
  <c r="Q25" i="20" s="1"/>
  <c r="AC24" i="20" a="1"/>
  <c r="AC26" i="20" s="1"/>
  <c r="AB38" i="20"/>
  <c r="AG25" i="20"/>
  <c r="AG24" i="20"/>
  <c r="AG26" i="20"/>
  <c r="Y24" i="20" a="1"/>
  <c r="X38" i="20"/>
  <c r="M21" i="20" a="1"/>
  <c r="M22" i="20" s="1"/>
  <c r="V28" i="20" l="1" a="1"/>
  <c r="V30" i="20" s="1"/>
  <c r="Q26" i="20"/>
  <c r="Q24" i="20"/>
  <c r="AC24" i="20"/>
  <c r="AC25" i="20"/>
  <c r="AH28" i="20" a="1"/>
  <c r="AH30" i="20" s="1"/>
  <c r="Y25" i="20"/>
  <c r="Y24" i="20"/>
  <c r="Y26" i="20"/>
  <c r="M23" i="20"/>
  <c r="M21" i="20"/>
  <c r="V29" i="20" l="1"/>
  <c r="V28" i="20"/>
  <c r="R28" i="20" a="1"/>
  <c r="R30" i="20" s="1"/>
  <c r="AD28" i="20" a="1"/>
  <c r="AD30" i="20" s="1"/>
  <c r="AH28" i="20"/>
  <c r="AH29" i="20"/>
  <c r="Z28" i="20" a="1"/>
  <c r="L38" i="20"/>
  <c r="D38" i="20" s="1"/>
  <c r="M24" i="20" a="1"/>
  <c r="U28" i="20" l="1" a="1"/>
  <c r="U29" i="20" s="1"/>
  <c r="V35" i="20" a="1"/>
  <c r="V35" i="20" s="1"/>
  <c r="U35" i="20" a="1"/>
  <c r="U36" i="20" s="1"/>
  <c r="T35" i="20" a="1"/>
  <c r="T37" i="20" s="1"/>
  <c r="R28" i="20"/>
  <c r="R29" i="20"/>
  <c r="AD29" i="20"/>
  <c r="AD28" i="20"/>
  <c r="AG28" i="20" a="1"/>
  <c r="AG28" i="20" s="1"/>
  <c r="AF35" i="20" a="1"/>
  <c r="AF35" i="20" s="1"/>
  <c r="AH35" i="20" a="1"/>
  <c r="AH36" i="20" s="1"/>
  <c r="AG35" i="20" a="1"/>
  <c r="AG36" i="20" s="1"/>
  <c r="Z30" i="20"/>
  <c r="Z28" i="20"/>
  <c r="Z29" i="20"/>
  <c r="M24" i="20"/>
  <c r="M25" i="20"/>
  <c r="M26" i="20"/>
  <c r="U28" i="20" l="1"/>
  <c r="T28" i="20" s="1" a="1"/>
  <c r="T29" i="20" s="1"/>
  <c r="V37" i="20"/>
  <c r="V36" i="20"/>
  <c r="U35" i="20"/>
  <c r="U37" i="20"/>
  <c r="T35" i="20"/>
  <c r="T36" i="20"/>
  <c r="P35" i="20" a="1"/>
  <c r="P35" i="20" s="1"/>
  <c r="R35" i="20" a="1"/>
  <c r="R36" i="20" s="1"/>
  <c r="Q35" i="20" a="1"/>
  <c r="Q36" i="20" s="1"/>
  <c r="Q28" i="20" a="1"/>
  <c r="Q28" i="20" s="1"/>
  <c r="AB35" i="20" a="1"/>
  <c r="AB36" i="20" s="1"/>
  <c r="AC35" i="20" a="1"/>
  <c r="AC37" i="20" s="1"/>
  <c r="AC28" i="20" a="1"/>
  <c r="AC28" i="20" s="1"/>
  <c r="AD35" i="20" a="1"/>
  <c r="AD36" i="20" s="1"/>
  <c r="AG37" i="20"/>
  <c r="AG29" i="20"/>
  <c r="AF28" i="20" s="1" a="1"/>
  <c r="AF36" i="20"/>
  <c r="AG35" i="20"/>
  <c r="AF37" i="20"/>
  <c r="AH37" i="20"/>
  <c r="AH35" i="20"/>
  <c r="Z35" i="20" a="1"/>
  <c r="Y28" i="20" a="1"/>
  <c r="X35" i="20" a="1"/>
  <c r="Y35" i="20" a="1"/>
  <c r="N28" i="20" a="1"/>
  <c r="T33" i="20" l="1" a="1"/>
  <c r="T33" i="20" s="1"/>
  <c r="T28" i="20"/>
  <c r="T31" i="20" s="1" a="1"/>
  <c r="V31" i="20" s="1"/>
  <c r="P37" i="20"/>
  <c r="P36" i="20"/>
  <c r="Q37" i="20"/>
  <c r="R37" i="20"/>
  <c r="R35" i="20"/>
  <c r="Q35" i="20"/>
  <c r="AB35" i="20"/>
  <c r="Q29" i="20"/>
  <c r="P28" i="20" s="1" a="1"/>
  <c r="P28" i="20" s="1"/>
  <c r="AC35" i="20"/>
  <c r="AC36" i="20"/>
  <c r="AB37" i="20"/>
  <c r="AD35" i="20"/>
  <c r="AD37" i="20"/>
  <c r="AC29" i="20"/>
  <c r="AB33" i="20" s="1" a="1"/>
  <c r="AF33" i="20" a="1"/>
  <c r="AF34" i="20" s="1"/>
  <c r="AF29" i="20"/>
  <c r="AF28" i="20"/>
  <c r="X37" i="20"/>
  <c r="X35" i="20"/>
  <c r="X36" i="20"/>
  <c r="Y29" i="20"/>
  <c r="Y28" i="20"/>
  <c r="Z37" i="20"/>
  <c r="Z36" i="20"/>
  <c r="Z35" i="20"/>
  <c r="Y37" i="20"/>
  <c r="Y35" i="20"/>
  <c r="Y36" i="20"/>
  <c r="N28" i="20"/>
  <c r="N29" i="20"/>
  <c r="N30" i="20"/>
  <c r="T34" i="20" l="1"/>
  <c r="T31" i="20"/>
  <c r="V32" i="20"/>
  <c r="W32" i="20"/>
  <c r="U31" i="20"/>
  <c r="T32" i="20"/>
  <c r="U32" i="20"/>
  <c r="W31" i="20"/>
  <c r="P29" i="20"/>
  <c r="P33" i="20" a="1"/>
  <c r="P33" i="20" s="1"/>
  <c r="AB28" i="20" a="1"/>
  <c r="AB28" i="20" s="1"/>
  <c r="AF33" i="20"/>
  <c r="P31" i="20" a="1"/>
  <c r="S32" i="20" s="1"/>
  <c r="AF31" i="20" a="1"/>
  <c r="AH32" i="20" s="1"/>
  <c r="AB34" i="20"/>
  <c r="AB33" i="20"/>
  <c r="X28" i="20" a="1"/>
  <c r="X33" i="20" a="1"/>
  <c r="M28" i="20" a="1"/>
  <c r="M28" i="20" s="1"/>
  <c r="L35" i="20" a="1"/>
  <c r="L35" i="20" s="1"/>
  <c r="M35" i="20" a="1"/>
  <c r="M36" i="20" s="1"/>
  <c r="N35" i="20" a="1"/>
  <c r="N35" i="20" s="1"/>
  <c r="P34" i="20" l="1"/>
  <c r="AB29" i="20"/>
  <c r="AB31" i="20" s="1" a="1"/>
  <c r="AE31" i="20" s="1"/>
  <c r="P31" i="20"/>
  <c r="R31" i="20"/>
  <c r="P32" i="20"/>
  <c r="R32" i="20"/>
  <c r="Q31" i="20"/>
  <c r="S31" i="20"/>
  <c r="Q32" i="20"/>
  <c r="AG32" i="20"/>
  <c r="AF32" i="20"/>
  <c r="AF31" i="20"/>
  <c r="AI31" i="20"/>
  <c r="AH31" i="20"/>
  <c r="AI32" i="20"/>
  <c r="AG31" i="20"/>
  <c r="X34" i="20"/>
  <c r="X33" i="20"/>
  <c r="X29" i="20"/>
  <c r="X28" i="20"/>
  <c r="M29" i="20"/>
  <c r="L33" i="20" s="1" a="1"/>
  <c r="L37" i="20"/>
  <c r="L36" i="20"/>
  <c r="M37" i="20"/>
  <c r="M35" i="20"/>
  <c r="N37" i="20"/>
  <c r="N36" i="20"/>
  <c r="D35" i="20" l="1" a="1"/>
  <c r="D35" i="20" s="1"/>
  <c r="X31" i="20" a="1"/>
  <c r="AA32" i="20" s="1"/>
  <c r="AD32" i="20"/>
  <c r="AB32" i="20"/>
  <c r="AB31" i="20"/>
  <c r="AE32" i="20"/>
  <c r="AC31" i="20"/>
  <c r="AD31" i="20"/>
  <c r="AC32" i="20"/>
  <c r="L28" i="20" a="1"/>
  <c r="L29" i="20" s="1"/>
  <c r="L33" i="20"/>
  <c r="L34" i="20"/>
  <c r="F35" i="20" l="1"/>
  <c r="E35" i="20"/>
  <c r="D33" i="20" a="1"/>
  <c r="D33" i="20" s="1"/>
  <c r="E37" i="20"/>
  <c r="F37" i="20"/>
  <c r="D36" i="20"/>
  <c r="E36" i="20"/>
  <c r="D37" i="20"/>
  <c r="F36" i="20"/>
  <c r="Y31" i="20"/>
  <c r="Z31" i="20"/>
  <c r="Z32" i="20"/>
  <c r="Y32" i="20"/>
  <c r="X31" i="20"/>
  <c r="AA31" i="20"/>
  <c r="X32" i="20"/>
  <c r="L28" i="20"/>
  <c r="L31" i="20" s="1" a="1"/>
  <c r="D34" i="20" l="1"/>
  <c r="D48" i="20" a="1"/>
  <c r="F50" i="20" s="1"/>
  <c r="D46" i="20" a="1"/>
  <c r="M31" i="20"/>
  <c r="M32" i="20"/>
  <c r="O31" i="20"/>
  <c r="O32" i="20"/>
  <c r="L31" i="20"/>
  <c r="L32" i="20"/>
  <c r="N31" i="20"/>
  <c r="N32" i="20"/>
  <c r="D31" i="20" l="1" a="1"/>
  <c r="D31" i="20" s="1"/>
  <c r="E50" i="20"/>
  <c r="F49" i="20"/>
  <c r="D48" i="20"/>
  <c r="F48" i="20"/>
  <c r="E49" i="20"/>
  <c r="D49" i="20"/>
  <c r="E48" i="20"/>
  <c r="D50" i="20"/>
  <c r="D46" i="20"/>
  <c r="D47" i="20"/>
  <c r="F32" i="20" l="1"/>
  <c r="E32" i="20"/>
  <c r="F31" i="20"/>
  <c r="E31" i="20"/>
  <c r="G32" i="20"/>
  <c r="D32" i="20"/>
  <c r="G31" i="20"/>
  <c r="D44" i="20" l="1" a="1"/>
  <c r="D44" i="20" s="1"/>
  <c r="E45" i="20" l="1"/>
  <c r="F45" i="20"/>
  <c r="E44" i="20"/>
  <c r="D45" i="20"/>
  <c r="F44" i="20"/>
  <c r="G44" i="20"/>
  <c r="G45" i="20"/>
  <c r="T42" i="20" l="1" a="1"/>
  <c r="T43" i="20" s="1"/>
  <c r="L42" i="20" a="1"/>
  <c r="L43" i="20" s="1"/>
  <c r="AB42" i="20" a="1"/>
  <c r="AB43" i="20" s="1"/>
  <c r="AF42" i="20" a="1"/>
  <c r="AF43" i="20" s="1"/>
  <c r="X42" i="20" a="1"/>
  <c r="X43" i="20" s="1"/>
  <c r="P42" i="20" a="1"/>
  <c r="P42" i="20" s="1"/>
  <c r="T42" i="20" l="1"/>
  <c r="T44" i="20" s="1" a="1"/>
  <c r="T45" i="20" s="1"/>
  <c r="L42" i="20"/>
  <c r="L44" i="20" s="1" a="1"/>
  <c r="L45" i="20" s="1"/>
  <c r="AB42" i="20"/>
  <c r="AB44" i="20" s="1" a="1"/>
  <c r="AB44" i="20" s="1"/>
  <c r="AF42" i="20"/>
  <c r="AF44" i="20" s="1" a="1"/>
  <c r="AF45" i="20" s="1"/>
  <c r="X42" i="20"/>
  <c r="X44" i="20" s="1" a="1"/>
  <c r="X45" i="20" s="1"/>
  <c r="P43" i="20"/>
  <c r="P44" i="20" s="1" a="1"/>
  <c r="P44" i="20" s="1"/>
  <c r="T44" i="20" l="1"/>
  <c r="T46" i="20" s="1" a="1"/>
  <c r="AB45" i="20"/>
  <c r="L44" i="20"/>
  <c r="L46" i="20" s="1" a="1"/>
  <c r="L47" i="20" s="1"/>
  <c r="AF44" i="20"/>
  <c r="AG42" i="20" s="1" a="1"/>
  <c r="P45" i="20"/>
  <c r="Q42" i="20" s="1" a="1"/>
  <c r="U42" i="20" a="1"/>
  <c r="U42" i="20" s="1"/>
  <c r="X44" i="20"/>
  <c r="X46" i="20" s="1" a="1"/>
  <c r="X47" i="20" s="1"/>
  <c r="T47" i="20"/>
  <c r="T46" i="20"/>
  <c r="AB46" i="20" a="1"/>
  <c r="AC42" i="20" a="1"/>
  <c r="AF46" i="20" a="1"/>
  <c r="P46" i="20" l="1" a="1"/>
  <c r="P46" i="20" s="1"/>
  <c r="L46" i="20"/>
  <c r="M42" i="20" a="1"/>
  <c r="M42" i="20" s="1"/>
  <c r="U43" i="20"/>
  <c r="U44" i="20" s="1" a="1"/>
  <c r="U44" i="20" s="1"/>
  <c r="X46" i="20"/>
  <c r="Y42" i="20" a="1"/>
  <c r="Y43" i="20" s="1"/>
  <c r="AC42" i="20"/>
  <c r="AC43" i="20"/>
  <c r="Q43" i="20"/>
  <c r="Q42" i="20"/>
  <c r="AG43" i="20"/>
  <c r="AG42" i="20"/>
  <c r="AF47" i="20"/>
  <c r="AF46" i="20"/>
  <c r="AB47" i="20"/>
  <c r="AB46" i="20"/>
  <c r="P47" i="20" l="1"/>
  <c r="M43" i="20"/>
  <c r="M44" i="20" s="1" a="1"/>
  <c r="M45" i="20" s="1"/>
  <c r="Y42" i="20"/>
  <c r="Y44" i="20" s="1" a="1"/>
  <c r="Y44" i="20" s="1"/>
  <c r="AC44" i="20" a="1"/>
  <c r="AC44" i="20" s="1"/>
  <c r="U45" i="20"/>
  <c r="U46" i="20" s="1" a="1"/>
  <c r="AG44" i="20" a="1"/>
  <c r="Q44" i="20" a="1"/>
  <c r="M44" i="20" l="1"/>
  <c r="M46" i="20" s="1" a="1"/>
  <c r="Y45" i="20"/>
  <c r="Y48" i="20" s="1" a="1"/>
  <c r="Y50" i="20" s="1"/>
  <c r="U48" i="20" a="1"/>
  <c r="U49" i="20" s="1"/>
  <c r="AC45" i="20"/>
  <c r="AC46" i="20" s="1" a="1"/>
  <c r="M48" i="20" a="1"/>
  <c r="Q45" i="20"/>
  <c r="Q44" i="20"/>
  <c r="U46" i="20"/>
  <c r="U47" i="20"/>
  <c r="AG45" i="20"/>
  <c r="AG44" i="20"/>
  <c r="Y46" i="20" l="1" a="1"/>
  <c r="Y47" i="20" s="1"/>
  <c r="U50" i="20"/>
  <c r="U48" i="20"/>
  <c r="AC48" i="20" a="1"/>
  <c r="AC50" i="20" s="1"/>
  <c r="Y48" i="20"/>
  <c r="Y49" i="20"/>
  <c r="AG46" i="20" a="1"/>
  <c r="AG48" i="20" a="1"/>
  <c r="M46" i="20"/>
  <c r="M47" i="20"/>
  <c r="Q48" i="20" a="1"/>
  <c r="Q46" i="20" a="1"/>
  <c r="M48" i="20"/>
  <c r="M50" i="20"/>
  <c r="M49" i="20"/>
  <c r="AC47" i="20"/>
  <c r="AC46" i="20"/>
  <c r="Y46" i="20" l="1"/>
  <c r="U51" i="20" a="1"/>
  <c r="U52" i="20" s="1"/>
  <c r="Y51" i="20" a="1"/>
  <c r="Y53" i="20" s="1"/>
  <c r="AC48" i="20"/>
  <c r="AC49" i="20"/>
  <c r="Q47" i="20"/>
  <c r="Q46" i="20"/>
  <c r="Q50" i="20"/>
  <c r="Q49" i="20"/>
  <c r="Q48" i="20"/>
  <c r="AG50" i="20"/>
  <c r="AG49" i="20"/>
  <c r="AG48" i="20"/>
  <c r="M51" i="20" a="1"/>
  <c r="AG47" i="20"/>
  <c r="AG46" i="20"/>
  <c r="U51" i="20" l="1"/>
  <c r="U53" i="20"/>
  <c r="AC51" i="20" a="1"/>
  <c r="AC51" i="20" s="1"/>
  <c r="Y52" i="20"/>
  <c r="Y51" i="20"/>
  <c r="Q51" i="20" a="1"/>
  <c r="M53" i="20"/>
  <c r="M52" i="20"/>
  <c r="M51" i="20"/>
  <c r="AG51" i="20" a="1"/>
  <c r="T68" i="20" l="1"/>
  <c r="U54" i="20" a="1"/>
  <c r="U56" i="20" s="1"/>
  <c r="Y54" i="20" a="1"/>
  <c r="Y54" i="20" s="1"/>
  <c r="AC52" i="20"/>
  <c r="AC53" i="20"/>
  <c r="X68" i="20"/>
  <c r="Q53" i="20"/>
  <c r="Q52" i="20"/>
  <c r="Q51" i="20"/>
  <c r="AG52" i="20"/>
  <c r="AG51" i="20"/>
  <c r="AG53" i="20"/>
  <c r="M54" i="20" a="1"/>
  <c r="L68" i="20"/>
  <c r="U55" i="20" l="1"/>
  <c r="U54" i="20"/>
  <c r="Y56" i="20"/>
  <c r="Y55" i="20"/>
  <c r="AC54" i="20" a="1"/>
  <c r="AC55" i="20" s="1"/>
  <c r="AB68" i="20"/>
  <c r="Q54" i="20" a="1"/>
  <c r="P68" i="20"/>
  <c r="AF68" i="20"/>
  <c r="AG54" i="20" a="1"/>
  <c r="M54" i="20"/>
  <c r="M56" i="20"/>
  <c r="M55" i="20"/>
  <c r="V58" i="20" l="1" a="1"/>
  <c r="V59" i="20" s="1"/>
  <c r="Z58" i="20" a="1"/>
  <c r="Z58" i="20" s="1"/>
  <c r="AC54" i="20"/>
  <c r="AC56" i="20"/>
  <c r="D68" i="20"/>
  <c r="N58" i="20" a="1"/>
  <c r="N58" i="20" s="1"/>
  <c r="AG54" i="20"/>
  <c r="AG55" i="20"/>
  <c r="AG56" i="20"/>
  <c r="Q56" i="20"/>
  <c r="Q54" i="20"/>
  <c r="Q55" i="20"/>
  <c r="V58" i="20" l="1"/>
  <c r="V60" i="20"/>
  <c r="Z59" i="20"/>
  <c r="Z60" i="20"/>
  <c r="AD58" i="20" a="1"/>
  <c r="AD60" i="20" s="1"/>
  <c r="N59" i="20"/>
  <c r="N60" i="20"/>
  <c r="R58" i="20" a="1"/>
  <c r="R58" i="20" s="1"/>
  <c r="AH58" i="20" a="1"/>
  <c r="AH58" i="20" s="1"/>
  <c r="U65" i="20" l="1" a="1"/>
  <c r="U66" i="20" s="1"/>
  <c r="T65" i="20" a="1"/>
  <c r="T66" i="20" s="1"/>
  <c r="U58" i="20" a="1"/>
  <c r="U58" i="20" s="1"/>
  <c r="V65" i="20" a="1"/>
  <c r="V66" i="20" s="1"/>
  <c r="Z65" i="20" a="1"/>
  <c r="Z66" i="20" s="1"/>
  <c r="Y65" i="20" a="1"/>
  <c r="Y66" i="20" s="1"/>
  <c r="X65" i="20" a="1"/>
  <c r="X66" i="20" s="1"/>
  <c r="Y58" i="20" a="1"/>
  <c r="Y59" i="20" s="1"/>
  <c r="AD59" i="20"/>
  <c r="AD58" i="20"/>
  <c r="M65" i="20" a="1"/>
  <c r="M66" i="20" s="1"/>
  <c r="AH59" i="20"/>
  <c r="L65" i="20" a="1"/>
  <c r="L65" i="20" s="1"/>
  <c r="M58" i="20" a="1"/>
  <c r="M59" i="20" s="1"/>
  <c r="N65" i="20" a="1"/>
  <c r="N65" i="20" s="1"/>
  <c r="R59" i="20"/>
  <c r="R60" i="20"/>
  <c r="AH60" i="20"/>
  <c r="U67" i="20" l="1"/>
  <c r="U65" i="20"/>
  <c r="V67" i="20"/>
  <c r="V65" i="20"/>
  <c r="T67" i="20"/>
  <c r="T65" i="20"/>
  <c r="U59" i="20"/>
  <c r="T63" i="20" s="1" a="1"/>
  <c r="T64" i="20" s="1"/>
  <c r="Z67" i="20"/>
  <c r="Y67" i="20"/>
  <c r="Z65" i="20"/>
  <c r="AD65" i="20" a="1"/>
  <c r="AD67" i="20" s="1"/>
  <c r="Y65" i="20"/>
  <c r="X65" i="20"/>
  <c r="X67" i="20"/>
  <c r="Y58" i="20"/>
  <c r="AB65" i="20" a="1"/>
  <c r="AB65" i="20" s="1"/>
  <c r="AC65" i="20" a="1"/>
  <c r="AC65" i="20" s="1"/>
  <c r="AC58" i="20" a="1"/>
  <c r="AC58" i="20" s="1"/>
  <c r="M65" i="20"/>
  <c r="M67" i="20"/>
  <c r="N66" i="20"/>
  <c r="N67" i="20"/>
  <c r="AH65" i="20" a="1"/>
  <c r="AH66" i="20" s="1"/>
  <c r="L66" i="20"/>
  <c r="L67" i="20"/>
  <c r="M58" i="20"/>
  <c r="L58" i="20" s="1" a="1"/>
  <c r="P65" i="20" a="1"/>
  <c r="P65" i="20" s="1"/>
  <c r="Q58" i="20" a="1"/>
  <c r="Q59" i="20" s="1"/>
  <c r="R65" i="20" a="1"/>
  <c r="R66" i="20" s="1"/>
  <c r="Q65" i="20" a="1"/>
  <c r="Q65" i="20" s="1"/>
  <c r="AG65" i="20" a="1"/>
  <c r="AG67" i="20" s="1"/>
  <c r="AF65" i="20" a="1"/>
  <c r="AF65" i="20" s="1"/>
  <c r="AG58" i="20" a="1"/>
  <c r="AG59" i="20" s="1"/>
  <c r="T63" i="20" l="1"/>
  <c r="T58" i="20" a="1"/>
  <c r="T59" i="20" s="1"/>
  <c r="AD66" i="20"/>
  <c r="AD65" i="20"/>
  <c r="AB66" i="20"/>
  <c r="AB67" i="20"/>
  <c r="X63" i="20" a="1"/>
  <c r="X58" i="20" a="1"/>
  <c r="AC59" i="20"/>
  <c r="AB63" i="20" s="1" a="1"/>
  <c r="AB64" i="20" s="1"/>
  <c r="AC67" i="20"/>
  <c r="AC66" i="20"/>
  <c r="L63" i="20" a="1"/>
  <c r="L64" i="20" s="1"/>
  <c r="AH65" i="20"/>
  <c r="Q58" i="20"/>
  <c r="P63" i="20" s="1" a="1"/>
  <c r="AH67" i="20"/>
  <c r="AF66" i="20"/>
  <c r="P66" i="20"/>
  <c r="P67" i="20"/>
  <c r="AF67" i="20"/>
  <c r="R65" i="20"/>
  <c r="R67" i="20"/>
  <c r="Q66" i="20"/>
  <c r="Q67" i="20"/>
  <c r="AG65" i="20"/>
  <c r="AG66" i="20"/>
  <c r="AG58" i="20"/>
  <c r="AF63" i="20" s="1" a="1"/>
  <c r="L58" i="20"/>
  <c r="L59" i="20"/>
  <c r="T58" i="20" l="1"/>
  <c r="T61" i="20" s="1" a="1"/>
  <c r="W61" i="20" s="1"/>
  <c r="X59" i="20"/>
  <c r="X58" i="20"/>
  <c r="X63" i="20"/>
  <c r="X64" i="20"/>
  <c r="AB58" i="20" a="1"/>
  <c r="AB59" i="20" s="1"/>
  <c r="AB63" i="20"/>
  <c r="L63" i="20"/>
  <c r="D65" i="20" a="1"/>
  <c r="D65" i="20" s="1"/>
  <c r="P58" i="20" a="1"/>
  <c r="P59" i="20" s="1"/>
  <c r="AF58" i="20" a="1"/>
  <c r="AF59" i="20" s="1"/>
  <c r="L61" i="20" a="1"/>
  <c r="AF64" i="20"/>
  <c r="AF63" i="20"/>
  <c r="P64" i="20"/>
  <c r="P63" i="20"/>
  <c r="X61" i="20" l="1" a="1"/>
  <c r="Y61" i="20" s="1"/>
  <c r="AB58" i="20"/>
  <c r="AB61" i="20" s="1" a="1"/>
  <c r="AB62" i="20" s="1"/>
  <c r="D63" i="20" a="1"/>
  <c r="D63" i="20" s="1"/>
  <c r="D66" i="20"/>
  <c r="E65" i="20"/>
  <c r="D67" i="20"/>
  <c r="F67" i="20"/>
  <c r="F65" i="20"/>
  <c r="E66" i="20"/>
  <c r="E67" i="20"/>
  <c r="F66" i="20"/>
  <c r="U61" i="20"/>
  <c r="W62" i="20"/>
  <c r="T62" i="20"/>
  <c r="V61" i="20"/>
  <c r="U62" i="20"/>
  <c r="T61" i="20"/>
  <c r="V62" i="20"/>
  <c r="P58" i="20"/>
  <c r="P61" i="20" s="1" a="1"/>
  <c r="S61" i="20" s="1"/>
  <c r="AF58" i="20"/>
  <c r="AF61" i="20" s="1" a="1"/>
  <c r="O62" i="20"/>
  <c r="L62" i="20"/>
  <c r="O61" i="20"/>
  <c r="M61" i="20"/>
  <c r="N62" i="20"/>
  <c r="L61" i="20"/>
  <c r="N61" i="20"/>
  <c r="M62" i="20"/>
  <c r="X62" i="20" l="1"/>
  <c r="AA62" i="20"/>
  <c r="Y62" i="20"/>
  <c r="X61" i="20"/>
  <c r="Z62" i="20"/>
  <c r="Z61" i="20"/>
  <c r="AA61" i="20"/>
  <c r="AE62" i="20"/>
  <c r="AB61" i="20"/>
  <c r="AE61" i="20"/>
  <c r="AD61" i="20"/>
  <c r="AC61" i="20"/>
  <c r="AC62" i="20"/>
  <c r="AD62" i="20"/>
  <c r="D78" i="20" a="1"/>
  <c r="F80" i="20" s="1"/>
  <c r="D64" i="20"/>
  <c r="D76" i="20" s="1" a="1"/>
  <c r="Q62" i="20"/>
  <c r="S62" i="20"/>
  <c r="P62" i="20"/>
  <c r="R62" i="20"/>
  <c r="P61" i="20"/>
  <c r="Q61" i="20"/>
  <c r="R61" i="20"/>
  <c r="AI62" i="20"/>
  <c r="AG62" i="20"/>
  <c r="AI61" i="20"/>
  <c r="AG61" i="20"/>
  <c r="AH62" i="20"/>
  <c r="AF62" i="20"/>
  <c r="AH61" i="20"/>
  <c r="AF61" i="20"/>
  <c r="E78" i="20" l="1"/>
  <c r="D79" i="20"/>
  <c r="D80" i="20"/>
  <c r="D78" i="20"/>
  <c r="E79" i="20"/>
  <c r="F78" i="20"/>
  <c r="F79" i="20"/>
  <c r="E80" i="20"/>
  <c r="D77" i="20"/>
  <c r="D76" i="20"/>
  <c r="D61" i="20" a="1"/>
  <c r="G62" i="20" s="1"/>
  <c r="F62" i="20" l="1"/>
  <c r="E61" i="20"/>
  <c r="G61" i="20"/>
  <c r="D62" i="20"/>
  <c r="F61" i="20"/>
  <c r="D61" i="20"/>
  <c r="E62" i="20"/>
  <c r="D74" i="20" l="1" a="1"/>
  <c r="D75" i="20" s="1"/>
  <c r="G74" i="20" l="1"/>
  <c r="E74" i="20"/>
  <c r="E75" i="20"/>
  <c r="G75" i="20"/>
  <c r="F74" i="20"/>
  <c r="D74" i="20"/>
  <c r="F75" i="20"/>
  <c r="AB72" i="20" l="1" a="1"/>
  <c r="AB72" i="20" s="1"/>
  <c r="X72" i="20" a="1"/>
  <c r="X73" i="20" s="1"/>
  <c r="L72" i="20" a="1"/>
  <c r="L72" i="20" s="1"/>
  <c r="P72" i="20" a="1"/>
  <c r="P72" i="20" s="1"/>
  <c r="T72" i="20" a="1"/>
  <c r="T72" i="20" s="1"/>
  <c r="AF72" i="20" a="1"/>
  <c r="AF72" i="20" s="1"/>
  <c r="X72" i="20" l="1"/>
  <c r="X74" i="20" s="1" a="1"/>
  <c r="AB73" i="20"/>
  <c r="AB74" i="20" s="1" a="1"/>
  <c r="L73" i="20"/>
  <c r="P73" i="20"/>
  <c r="P74" i="20" s="1" a="1"/>
  <c r="T73" i="20"/>
  <c r="T74" i="20" s="1" a="1"/>
  <c r="AF73" i="20"/>
  <c r="AF74" i="20" s="1" a="1"/>
  <c r="AF75" i="20" s="1"/>
  <c r="L74" i="20" a="1"/>
  <c r="L74" i="20" s="1"/>
  <c r="L75" i="20" l="1"/>
  <c r="AF74" i="20"/>
  <c r="AF76" i="20" s="1" a="1"/>
  <c r="P75" i="20"/>
  <c r="P74" i="20"/>
  <c r="AB75" i="20"/>
  <c r="AB74" i="20"/>
  <c r="T75" i="20"/>
  <c r="T74" i="20"/>
  <c r="L76" i="20" a="1"/>
  <c r="M72" i="20" a="1"/>
  <c r="X75" i="20"/>
  <c r="X74" i="20"/>
  <c r="AG72" i="20" l="1" a="1"/>
  <c r="AG73" i="20" s="1"/>
  <c r="M73" i="20"/>
  <c r="M72" i="20"/>
  <c r="AB76" i="20" a="1"/>
  <c r="AC72" i="20" a="1"/>
  <c r="X76" i="20" a="1"/>
  <c r="Y72" i="20" a="1"/>
  <c r="L76" i="20"/>
  <c r="L77" i="20"/>
  <c r="T76" i="20" a="1"/>
  <c r="U72" i="20" a="1"/>
  <c r="P76" i="20" a="1"/>
  <c r="Q72" i="20" a="1"/>
  <c r="AF77" i="20"/>
  <c r="AF76" i="20"/>
  <c r="M74" i="20" l="1" a="1"/>
  <c r="M74" i="20" s="1"/>
  <c r="AG72" i="20"/>
  <c r="AG74" i="20" s="1" a="1"/>
  <c r="AG75" i="20" s="1"/>
  <c r="Q73" i="20"/>
  <c r="Q72" i="20"/>
  <c r="AC73" i="20"/>
  <c r="AC72" i="20"/>
  <c r="U73" i="20"/>
  <c r="U72" i="20"/>
  <c r="T76" i="20"/>
  <c r="T77" i="20"/>
  <c r="AB76" i="20"/>
  <c r="AB77" i="20"/>
  <c r="Y73" i="20"/>
  <c r="Y72" i="20"/>
  <c r="P77" i="20"/>
  <c r="P76" i="20"/>
  <c r="X76" i="20"/>
  <c r="X77" i="20"/>
  <c r="M75" i="20" l="1"/>
  <c r="M76" i="20" s="1" a="1"/>
  <c r="Y74" i="20" a="1"/>
  <c r="Y75" i="20" s="1"/>
  <c r="AG74" i="20"/>
  <c r="AG78" i="20" s="1" a="1"/>
  <c r="AC74" i="20" a="1"/>
  <c r="AC74" i="20" s="1"/>
  <c r="U74" i="20" a="1"/>
  <c r="U74" i="20" s="1"/>
  <c r="Q74" i="20" a="1"/>
  <c r="Q75" i="20" s="1"/>
  <c r="AG76" i="20" a="1"/>
  <c r="M78" i="20" l="1" a="1"/>
  <c r="M80" i="20" s="1"/>
  <c r="Y74" i="20"/>
  <c r="Y78" i="20" s="1" a="1"/>
  <c r="U75" i="20"/>
  <c r="U78" i="20" s="1" a="1"/>
  <c r="AC75" i="20"/>
  <c r="AC76" i="20" s="1" a="1"/>
  <c r="Q74" i="20"/>
  <c r="Q78" i="20" s="1" a="1"/>
  <c r="M77" i="20"/>
  <c r="M76" i="20"/>
  <c r="AG80" i="20"/>
  <c r="AG78" i="20"/>
  <c r="AG79" i="20"/>
  <c r="Y76" i="20" a="1"/>
  <c r="AG77" i="20"/>
  <c r="AG76" i="20"/>
  <c r="M79" i="20" l="1"/>
  <c r="M78" i="20"/>
  <c r="U76" i="20" a="1"/>
  <c r="U76" i="20" s="1"/>
  <c r="AC78" i="20" a="1"/>
  <c r="AC80" i="20" s="1"/>
  <c r="Q76" i="20" a="1"/>
  <c r="Q77" i="20" s="1"/>
  <c r="Y80" i="20"/>
  <c r="Y79" i="20"/>
  <c r="Y78" i="20"/>
  <c r="Q80" i="20"/>
  <c r="Q78" i="20"/>
  <c r="Q79" i="20"/>
  <c r="Y77" i="20"/>
  <c r="Y76" i="20"/>
  <c r="AC77" i="20"/>
  <c r="AC76" i="20"/>
  <c r="U80" i="20"/>
  <c r="U79" i="20"/>
  <c r="U78" i="20"/>
  <c r="AG81" i="20" a="1"/>
  <c r="M81" i="20" l="1" a="1"/>
  <c r="M83" i="20" s="1"/>
  <c r="U77" i="20"/>
  <c r="AC78" i="20"/>
  <c r="AC79" i="20"/>
  <c r="Q76" i="20"/>
  <c r="U81" i="20" a="1"/>
  <c r="U81" i="20" s="1"/>
  <c r="Q81" i="20" a="1"/>
  <c r="Q82" i="20" s="1"/>
  <c r="AG83" i="20"/>
  <c r="AG82" i="20"/>
  <c r="AG81" i="20"/>
  <c r="Y81" i="20" a="1"/>
  <c r="M81" i="20" l="1"/>
  <c r="M82" i="20"/>
  <c r="AC81" i="20" a="1"/>
  <c r="AC82" i="20" s="1"/>
  <c r="U82" i="20"/>
  <c r="U83" i="20"/>
  <c r="Q83" i="20"/>
  <c r="Q81" i="20"/>
  <c r="Y83" i="20"/>
  <c r="Y81" i="20"/>
  <c r="Y82" i="20"/>
  <c r="AG84" i="20" a="1"/>
  <c r="AF98" i="20"/>
  <c r="M84" i="20" l="1" a="1"/>
  <c r="M85" i="20" s="1"/>
  <c r="L98" i="20"/>
  <c r="AC83" i="20"/>
  <c r="AC81" i="20"/>
  <c r="T98" i="20"/>
  <c r="U84" i="20" a="1"/>
  <c r="U86" i="20" s="1"/>
  <c r="Q84" i="20" a="1"/>
  <c r="Q84" i="20" s="1"/>
  <c r="P98" i="20"/>
  <c r="Y84" i="20" a="1"/>
  <c r="X98" i="20"/>
  <c r="AG86" i="20"/>
  <c r="AG85" i="20"/>
  <c r="AG84" i="20"/>
  <c r="M84" i="20" l="1"/>
  <c r="M86" i="20"/>
  <c r="AB98" i="20"/>
  <c r="D98" i="20" s="1"/>
  <c r="AC84" i="20" a="1"/>
  <c r="AC84" i="20" s="1"/>
  <c r="U84" i="20"/>
  <c r="U85" i="20"/>
  <c r="Q85" i="20"/>
  <c r="Q86" i="20"/>
  <c r="AH88" i="20" a="1"/>
  <c r="AH90" i="20" s="1"/>
  <c r="Y86" i="20"/>
  <c r="Y85" i="20"/>
  <c r="Y84" i="20"/>
  <c r="N88" i="20" l="1" a="1"/>
  <c r="N90" i="20" s="1"/>
  <c r="AC85" i="20"/>
  <c r="AC86" i="20"/>
  <c r="V88" i="20" a="1"/>
  <c r="V90" i="20" s="1"/>
  <c r="R88" i="20" a="1"/>
  <c r="R90" i="20" s="1"/>
  <c r="AH88" i="20"/>
  <c r="AH89" i="20"/>
  <c r="Z88" i="20" a="1"/>
  <c r="Z90" i="20" s="1"/>
  <c r="N88" i="20" l="1"/>
  <c r="N89" i="20"/>
  <c r="AD88" i="20" a="1"/>
  <c r="AD88" i="20" s="1"/>
  <c r="M88" i="20" a="1"/>
  <c r="M89" i="20" s="1"/>
  <c r="V89" i="20"/>
  <c r="V88" i="20"/>
  <c r="R89" i="20"/>
  <c r="R88" i="20"/>
  <c r="AH95" i="20" a="1"/>
  <c r="AH96" i="20" s="1"/>
  <c r="AG88" i="20" a="1"/>
  <c r="AG89" i="20" s="1"/>
  <c r="AF95" i="20" a="1"/>
  <c r="AF97" i="20" s="1"/>
  <c r="AG95" i="20" a="1"/>
  <c r="AG95" i="20" s="1"/>
  <c r="Z88" i="20"/>
  <c r="Z89" i="20"/>
  <c r="L95" i="20" l="1" a="1"/>
  <c r="L96" i="20" s="1"/>
  <c r="N95" i="20" a="1"/>
  <c r="N97" i="20" s="1"/>
  <c r="M95" i="20" a="1"/>
  <c r="M97" i="20" s="1"/>
  <c r="AD90" i="20"/>
  <c r="AD89" i="20"/>
  <c r="U95" i="20" a="1"/>
  <c r="U96" i="20" s="1"/>
  <c r="V95" i="20" a="1"/>
  <c r="V97" i="20" s="1"/>
  <c r="T95" i="20" a="1"/>
  <c r="T96" i="20" s="1"/>
  <c r="Q95" i="20" a="1"/>
  <c r="Q95" i="20" s="1"/>
  <c r="N95" i="20"/>
  <c r="R95" i="20" a="1"/>
  <c r="R96" i="20" s="1"/>
  <c r="M88" i="20"/>
  <c r="L88" i="20" s="1" a="1"/>
  <c r="U88" i="20" a="1"/>
  <c r="U89" i="20" s="1"/>
  <c r="Q88" i="20" a="1"/>
  <c r="Q89" i="20" s="1"/>
  <c r="M96" i="20"/>
  <c r="P95" i="20" a="1"/>
  <c r="P95" i="20" s="1"/>
  <c r="L95" i="20"/>
  <c r="AH97" i="20"/>
  <c r="AH95" i="20"/>
  <c r="N96" i="20"/>
  <c r="L97" i="20"/>
  <c r="AG97" i="20"/>
  <c r="AG96" i="20"/>
  <c r="AF95" i="20"/>
  <c r="AF96" i="20"/>
  <c r="AG88" i="20"/>
  <c r="AF88" i="20" s="1" a="1"/>
  <c r="Y88" i="20" a="1"/>
  <c r="Y89" i="20" s="1"/>
  <c r="Z95" i="20" a="1"/>
  <c r="Z95" i="20" s="1"/>
  <c r="X95" i="20" a="1"/>
  <c r="X95" i="20" s="1"/>
  <c r="Y95" i="20" a="1"/>
  <c r="Y96" i="20" s="1"/>
  <c r="M95" i="20" l="1"/>
  <c r="AC88" i="20" a="1"/>
  <c r="AC89" i="20" s="1"/>
  <c r="AC95" i="20" a="1"/>
  <c r="AC95" i="20" s="1"/>
  <c r="AD95" i="20" a="1"/>
  <c r="AD97" i="20" s="1"/>
  <c r="AB95" i="20" a="1"/>
  <c r="AB96" i="20" s="1"/>
  <c r="U95" i="20"/>
  <c r="T97" i="20"/>
  <c r="U97" i="20"/>
  <c r="V96" i="20"/>
  <c r="V95" i="20"/>
  <c r="Q97" i="20"/>
  <c r="R97" i="20"/>
  <c r="Q96" i="20"/>
  <c r="T95" i="20"/>
  <c r="R95" i="20"/>
  <c r="P96" i="20"/>
  <c r="L93" i="20" a="1"/>
  <c r="L94" i="20" s="1"/>
  <c r="Q88" i="20"/>
  <c r="P93" i="20" s="1" a="1"/>
  <c r="P94" i="20" s="1"/>
  <c r="U88" i="20"/>
  <c r="T88" i="20" s="1" a="1"/>
  <c r="T88" i="20" s="1"/>
  <c r="P97" i="20"/>
  <c r="AF93" i="20" a="1"/>
  <c r="AF93" i="20" s="1"/>
  <c r="Z96" i="20"/>
  <c r="Y88" i="20"/>
  <c r="X88" i="20" s="1" a="1"/>
  <c r="X96" i="20"/>
  <c r="X97" i="20"/>
  <c r="Z97" i="20"/>
  <c r="Y97" i="20"/>
  <c r="Y95" i="20"/>
  <c r="L89" i="20"/>
  <c r="L88" i="20"/>
  <c r="AF89" i="20"/>
  <c r="AF88" i="20"/>
  <c r="AC88" i="20" l="1"/>
  <c r="AB88" i="20" s="1" a="1"/>
  <c r="AB89" i="20" s="1"/>
  <c r="AC97" i="20"/>
  <c r="AC96" i="20"/>
  <c r="AD96" i="20"/>
  <c r="AD95" i="20"/>
  <c r="AB95" i="20"/>
  <c r="AB97" i="20"/>
  <c r="T89" i="20"/>
  <c r="T91" i="20" s="1" a="1"/>
  <c r="T92" i="20" s="1"/>
  <c r="L93" i="20"/>
  <c r="P88" i="20" a="1"/>
  <c r="P89" i="20" s="1"/>
  <c r="P93" i="20"/>
  <c r="T93" i="20" a="1"/>
  <c r="T93" i="20" s="1"/>
  <c r="AF94" i="20"/>
  <c r="X93" i="20" a="1"/>
  <c r="X94" i="20" s="1"/>
  <c r="L91" i="20" a="1"/>
  <c r="N92" i="20" s="1"/>
  <c r="AF91" i="20" a="1"/>
  <c r="AF92" i="20" s="1"/>
  <c r="X89" i="20"/>
  <c r="X88" i="20"/>
  <c r="AB93" i="20" l="1" a="1"/>
  <c r="AB94" i="20" s="1"/>
  <c r="AB88" i="20"/>
  <c r="AB91" i="20" s="1" a="1"/>
  <c r="AC91" i="20" s="1"/>
  <c r="D95" i="20" a="1"/>
  <c r="E97" i="20" s="1"/>
  <c r="P88" i="20"/>
  <c r="P91" i="20" s="1" a="1"/>
  <c r="P91" i="20" s="1"/>
  <c r="T94" i="20"/>
  <c r="X93" i="20"/>
  <c r="O92" i="20"/>
  <c r="O91" i="20"/>
  <c r="X91" i="20" a="1"/>
  <c r="AA92" i="20" s="1"/>
  <c r="M91" i="20"/>
  <c r="M92" i="20"/>
  <c r="L91" i="20"/>
  <c r="N91" i="20"/>
  <c r="L92" i="20"/>
  <c r="AI91" i="20"/>
  <c r="AG91" i="20"/>
  <c r="V91" i="20"/>
  <c r="T91" i="20"/>
  <c r="AH92" i="20"/>
  <c r="AF91" i="20"/>
  <c r="U91" i="20"/>
  <c r="W91" i="20"/>
  <c r="U92" i="20"/>
  <c r="W92" i="20"/>
  <c r="AI92" i="20"/>
  <c r="AG92" i="20"/>
  <c r="V92" i="20"/>
  <c r="AH91" i="20"/>
  <c r="AB93" i="20" l="1"/>
  <c r="D93" i="20" s="1" a="1"/>
  <c r="D93" i="20" s="1"/>
  <c r="E96" i="20"/>
  <c r="E95" i="20"/>
  <c r="F95" i="20"/>
  <c r="D95" i="20"/>
  <c r="D96" i="20"/>
  <c r="D97" i="20"/>
  <c r="F96" i="20"/>
  <c r="F97" i="20"/>
  <c r="S91" i="20"/>
  <c r="P92" i="20"/>
  <c r="Q91" i="20"/>
  <c r="R92" i="20"/>
  <c r="S92" i="20"/>
  <c r="Q92" i="20"/>
  <c r="R91" i="20"/>
  <c r="X91" i="20"/>
  <c r="Z92" i="20"/>
  <c r="Z91" i="20"/>
  <c r="X92" i="20"/>
  <c r="AA91" i="20"/>
  <c r="Y91" i="20"/>
  <c r="Y92" i="20"/>
  <c r="AE92" i="20"/>
  <c r="AC92" i="20"/>
  <c r="AB91" i="20"/>
  <c r="AD91" i="20"/>
  <c r="AB92" i="20"/>
  <c r="AD92" i="20"/>
  <c r="AE91" i="20"/>
  <c r="D94" i="20" l="1"/>
  <c r="D106" i="20" s="1" a="1"/>
  <c r="D107" i="20" s="1"/>
  <c r="D108" i="20" a="1"/>
  <c r="D108" i="20" s="1"/>
  <c r="D91" i="20" a="1"/>
  <c r="G92" i="20" s="1"/>
  <c r="D106" i="20" l="1"/>
  <c r="F108" i="20"/>
  <c r="E108" i="20"/>
  <c r="D110" i="20"/>
  <c r="D109" i="20"/>
  <c r="F109" i="20"/>
  <c r="E109" i="20"/>
  <c r="F110" i="20"/>
  <c r="E110" i="20"/>
  <c r="E91" i="20"/>
  <c r="G91" i="20"/>
  <c r="F91" i="20"/>
  <c r="D91" i="20"/>
  <c r="F92" i="20"/>
  <c r="E92" i="20"/>
  <c r="D92" i="20"/>
  <c r="D104" i="20" l="1" a="1"/>
  <c r="F105" i="20" s="1"/>
  <c r="D104" i="20" l="1"/>
  <c r="E105" i="20"/>
  <c r="D105" i="20"/>
  <c r="E104" i="20"/>
  <c r="G104" i="20"/>
  <c r="F104" i="20"/>
  <c r="G105" i="20"/>
  <c r="AF102" i="20" l="1" a="1"/>
  <c r="AF103" i="20" s="1"/>
  <c r="P102" i="20" a="1"/>
  <c r="P103" i="20" s="1"/>
  <c r="AB102" i="20" a="1"/>
  <c r="AB103" i="20" s="1"/>
  <c r="T102" i="20" a="1"/>
  <c r="T102" i="20" s="1"/>
  <c r="X102" i="20" a="1"/>
  <c r="X103" i="20" s="1"/>
  <c r="L102" i="20" a="1"/>
  <c r="L102" i="20" s="1"/>
  <c r="AF102" i="20" l="1"/>
  <c r="AB102" i="20"/>
  <c r="AB104" i="20" s="1" a="1"/>
  <c r="AB105" i="20" s="1"/>
  <c r="P102" i="20"/>
  <c r="P104" i="20" s="1" a="1"/>
  <c r="T103" i="20"/>
  <c r="T104" i="20" s="1" a="1"/>
  <c r="T105" i="20" s="1"/>
  <c r="L103" i="20"/>
  <c r="L104" i="20" s="1" a="1"/>
  <c r="L105" i="20" s="1"/>
  <c r="X102" i="20"/>
  <c r="X104" i="20" s="1" a="1"/>
  <c r="AF104" i="20" a="1"/>
  <c r="AB104" i="20" l="1"/>
  <c r="AB106" i="20" s="1" a="1"/>
  <c r="L104" i="20"/>
  <c r="L106" i="20" s="1" a="1"/>
  <c r="T104" i="20"/>
  <c r="U102" i="20" s="1" a="1"/>
  <c r="P105" i="20"/>
  <c r="P104" i="20"/>
  <c r="X104" i="20"/>
  <c r="X105" i="20"/>
  <c r="AF104" i="20"/>
  <c r="AF105" i="20"/>
  <c r="AC102" i="20" l="1" a="1"/>
  <c r="AC102" i="20" s="1"/>
  <c r="T106" i="20" a="1"/>
  <c r="T106" i="20" s="1"/>
  <c r="M102" i="20" a="1"/>
  <c r="M103" i="20" s="1"/>
  <c r="AF106" i="20" a="1"/>
  <c r="AG102" i="20" a="1"/>
  <c r="AB106" i="20"/>
  <c r="AB107" i="20"/>
  <c r="P106" i="20" a="1"/>
  <c r="Q102" i="20" a="1"/>
  <c r="U102" i="20"/>
  <c r="U103" i="20"/>
  <c r="X106" i="20" a="1"/>
  <c r="Y102" i="20" a="1"/>
  <c r="L107" i="20"/>
  <c r="L106" i="20"/>
  <c r="T107" i="20" l="1"/>
  <c r="AC103" i="20"/>
  <c r="AC104" i="20" s="1" a="1"/>
  <c r="M102" i="20"/>
  <c r="M104" i="20" s="1" a="1"/>
  <c r="M104" i="20" s="1"/>
  <c r="U104" i="20" a="1"/>
  <c r="U105" i="20" s="1"/>
  <c r="AG103" i="20"/>
  <c r="AG102" i="20"/>
  <c r="P106" i="20"/>
  <c r="P107" i="20"/>
  <c r="AF107" i="20"/>
  <c r="AF106" i="20"/>
  <c r="Q103" i="20"/>
  <c r="Q102" i="20"/>
  <c r="Y103" i="20"/>
  <c r="Y102" i="20"/>
  <c r="X107" i="20"/>
  <c r="X106" i="20"/>
  <c r="Y104" i="20" l="1" a="1"/>
  <c r="Y104" i="20" s="1"/>
  <c r="M105" i="20"/>
  <c r="M108" i="20" s="1" a="1"/>
  <c r="AG104" i="20" a="1"/>
  <c r="AG104" i="20" s="1"/>
  <c r="U104" i="20"/>
  <c r="U106" i="20" s="1" a="1"/>
  <c r="Q104" i="20" a="1"/>
  <c r="Q104" i="20" s="1"/>
  <c r="M106" i="20" a="1"/>
  <c r="AC105" i="20"/>
  <c r="AC104" i="20"/>
  <c r="Y105" i="20" l="1"/>
  <c r="Y108" i="20" s="1" a="1"/>
  <c r="AG105" i="20"/>
  <c r="AG106" i="20" s="1" a="1"/>
  <c r="U108" i="20" a="1"/>
  <c r="U109" i="20" s="1"/>
  <c r="Q105" i="20"/>
  <c r="Q108" i="20" s="1" a="1"/>
  <c r="AC106" i="20" a="1"/>
  <c r="AC108" i="20" a="1"/>
  <c r="U107" i="20"/>
  <c r="U106" i="20"/>
  <c r="M110" i="20"/>
  <c r="M109" i="20"/>
  <c r="M108" i="20"/>
  <c r="M106" i="20"/>
  <c r="M107" i="20"/>
  <c r="Y106" i="20" l="1" a="1"/>
  <c r="Y106" i="20" s="1"/>
  <c r="AG108" i="20" a="1"/>
  <c r="AG108" i="20" s="1"/>
  <c r="Q106" i="20" a="1"/>
  <c r="Q107" i="20" s="1"/>
  <c r="U110" i="20"/>
  <c r="U108" i="20"/>
  <c r="AC110" i="20"/>
  <c r="AC109" i="20"/>
  <c r="AC108" i="20"/>
  <c r="M111" i="20" a="1"/>
  <c r="AC107" i="20"/>
  <c r="AC106" i="20"/>
  <c r="Q110" i="20"/>
  <c r="Q109" i="20"/>
  <c r="Q108" i="20"/>
  <c r="Y110" i="20"/>
  <c r="Y108" i="20"/>
  <c r="Y109" i="20"/>
  <c r="AG106" i="20"/>
  <c r="AG107" i="20"/>
  <c r="Y107" i="20" l="1"/>
  <c r="AG109" i="20"/>
  <c r="AG110" i="20"/>
  <c r="U111" i="20" a="1"/>
  <c r="U113" i="20" s="1"/>
  <c r="Q106" i="20"/>
  <c r="Q111" i="20" a="1"/>
  <c r="Q113" i="20" s="1"/>
  <c r="AC111" i="20" a="1"/>
  <c r="Y111" i="20" a="1"/>
  <c r="M113" i="20"/>
  <c r="M111" i="20"/>
  <c r="M112" i="20"/>
  <c r="AG111" i="20" l="1" a="1"/>
  <c r="AG111" i="20" s="1"/>
  <c r="U111" i="20"/>
  <c r="U112" i="20"/>
  <c r="Q112" i="20"/>
  <c r="Q111" i="20"/>
  <c r="Y113" i="20"/>
  <c r="Y112" i="20"/>
  <c r="Y111" i="20"/>
  <c r="AC113" i="20"/>
  <c r="AC111" i="20"/>
  <c r="AC112" i="20"/>
  <c r="M114" i="20" a="1"/>
  <c r="L128" i="20"/>
  <c r="AG113" i="20" l="1"/>
  <c r="AG112" i="20"/>
  <c r="T128" i="20"/>
  <c r="U114" i="20" a="1"/>
  <c r="U116" i="20" s="1"/>
  <c r="P128" i="20"/>
  <c r="Q114" i="20" a="1"/>
  <c r="Q116" i="20" s="1"/>
  <c r="AC114" i="20" a="1"/>
  <c r="AB128" i="20"/>
  <c r="Y114" i="20" a="1"/>
  <c r="X128" i="20"/>
  <c r="M116" i="20"/>
  <c r="M114" i="20"/>
  <c r="M115" i="20"/>
  <c r="AG114" i="20" l="1" a="1"/>
  <c r="AG115" i="20" s="1"/>
  <c r="AF128" i="20"/>
  <c r="D128" i="20" s="1"/>
  <c r="U114" i="20"/>
  <c r="U115" i="20"/>
  <c r="Q114" i="20"/>
  <c r="Q115" i="20"/>
  <c r="N118" i="20" a="1"/>
  <c r="N118" i="20" s="1"/>
  <c r="Y116" i="20"/>
  <c r="Y115" i="20"/>
  <c r="Y114" i="20"/>
  <c r="AC116" i="20"/>
  <c r="AC114" i="20"/>
  <c r="AC115" i="20"/>
  <c r="AG114" i="20" l="1"/>
  <c r="AG116" i="20"/>
  <c r="V118" i="20" a="1"/>
  <c r="V120" i="20" s="1"/>
  <c r="R118" i="20" a="1"/>
  <c r="R118" i="20" s="1"/>
  <c r="Z118" i="20" a="1"/>
  <c r="Z120" i="20" s="1"/>
  <c r="N119" i="20"/>
  <c r="N120" i="20"/>
  <c r="AD118" i="20" a="1"/>
  <c r="AH118" i="20" l="1" a="1"/>
  <c r="AH118" i="20" s="1"/>
  <c r="V118" i="20"/>
  <c r="V119" i="20"/>
  <c r="R119" i="20"/>
  <c r="R120" i="20"/>
  <c r="M118" i="20" a="1"/>
  <c r="M119" i="20" s="1"/>
  <c r="Z118" i="20"/>
  <c r="Z119" i="20"/>
  <c r="M125" i="20" a="1"/>
  <c r="M126" i="20" s="1"/>
  <c r="N125" i="20" a="1"/>
  <c r="N126" i="20" s="1"/>
  <c r="L125" i="20" a="1"/>
  <c r="L126" i="20" s="1"/>
  <c r="AD119" i="20"/>
  <c r="AD118" i="20"/>
  <c r="AD120" i="20"/>
  <c r="AH120" i="20" l="1"/>
  <c r="AH119" i="20"/>
  <c r="AG118" i="20" s="1" a="1"/>
  <c r="AG119" i="20" s="1"/>
  <c r="U118" i="20" a="1"/>
  <c r="U119" i="20" s="1"/>
  <c r="T125" i="20" a="1"/>
  <c r="T127" i="20" s="1"/>
  <c r="U125" i="20" a="1"/>
  <c r="U127" i="20" s="1"/>
  <c r="V125" i="20" a="1"/>
  <c r="V126" i="20" s="1"/>
  <c r="R125" i="20" a="1"/>
  <c r="R126" i="20" s="1"/>
  <c r="Q118" i="20" a="1"/>
  <c r="Q119" i="20" s="1"/>
  <c r="P125" i="20" a="1"/>
  <c r="P125" i="20" s="1"/>
  <c r="Q125" i="20" a="1"/>
  <c r="Q127" i="20" s="1"/>
  <c r="M118" i="20"/>
  <c r="L123" i="20" s="1" a="1"/>
  <c r="Z125" i="20" a="1"/>
  <c r="Z125" i="20" s="1"/>
  <c r="Y118" i="20" a="1"/>
  <c r="Y118" i="20" s="1"/>
  <c r="Y125" i="20" a="1"/>
  <c r="Y126" i="20" s="1"/>
  <c r="X125" i="20" a="1"/>
  <c r="X126" i="20" s="1"/>
  <c r="M125" i="20"/>
  <c r="M127" i="20"/>
  <c r="N127" i="20"/>
  <c r="L127" i="20"/>
  <c r="N125" i="20"/>
  <c r="L125" i="20"/>
  <c r="AD125" i="20" a="1"/>
  <c r="AC118" i="20" a="1"/>
  <c r="AB125" i="20" a="1"/>
  <c r="AC125" i="20" a="1"/>
  <c r="AG125" i="20" l="1" a="1"/>
  <c r="AG127" i="20" s="1"/>
  <c r="AF125" i="20" a="1"/>
  <c r="AF125" i="20" s="1"/>
  <c r="AH125" i="20" a="1"/>
  <c r="AH125" i="20" s="1"/>
  <c r="T126" i="20"/>
  <c r="U118" i="20"/>
  <c r="T123" i="20" s="1" a="1"/>
  <c r="T124" i="20" s="1"/>
  <c r="T125" i="20"/>
  <c r="U125" i="20"/>
  <c r="U126" i="20"/>
  <c r="R127" i="20"/>
  <c r="V125" i="20"/>
  <c r="V127" i="20"/>
  <c r="AG125" i="20"/>
  <c r="P127" i="20"/>
  <c r="R125" i="20"/>
  <c r="Q118" i="20"/>
  <c r="P126" i="20"/>
  <c r="AG126" i="20"/>
  <c r="Q126" i="20"/>
  <c r="Q125" i="20"/>
  <c r="AG118" i="20"/>
  <c r="AF123" i="20" s="1" a="1"/>
  <c r="AF123" i="20" s="1"/>
  <c r="Z126" i="20"/>
  <c r="L118" i="20" a="1"/>
  <c r="L118" i="20" s="1"/>
  <c r="Z127" i="20"/>
  <c r="AF118" i="20" a="1"/>
  <c r="AF118" i="20" s="1"/>
  <c r="Y119" i="20"/>
  <c r="X118" i="20" s="1" a="1"/>
  <c r="X125" i="20"/>
  <c r="Y127" i="20"/>
  <c r="Y125" i="20"/>
  <c r="X127" i="20"/>
  <c r="AC126" i="20"/>
  <c r="AC125" i="20"/>
  <c r="AC127" i="20"/>
  <c r="L124" i="20"/>
  <c r="L123" i="20"/>
  <c r="AB126" i="20"/>
  <c r="AB125" i="20"/>
  <c r="AB127" i="20"/>
  <c r="AC118" i="20"/>
  <c r="AC119" i="20"/>
  <c r="AD126" i="20"/>
  <c r="AD125" i="20"/>
  <c r="AD127" i="20"/>
  <c r="AF127" i="20" l="1"/>
  <c r="AF126" i="20"/>
  <c r="T118" i="20" a="1"/>
  <c r="T119" i="20" s="1"/>
  <c r="AH127" i="20"/>
  <c r="AH126" i="20"/>
  <c r="T123" i="20"/>
  <c r="AF124" i="20"/>
  <c r="P123" i="20" a="1"/>
  <c r="P118" i="20" a="1"/>
  <c r="L119" i="20"/>
  <c r="L121" i="20" s="1" a="1"/>
  <c r="X123" i="20" a="1"/>
  <c r="X124" i="20" s="1"/>
  <c r="AF119" i="20"/>
  <c r="AF121" i="20" s="1" a="1"/>
  <c r="AB118" i="20" a="1"/>
  <c r="AB123" i="20" a="1"/>
  <c r="X119" i="20"/>
  <c r="X118" i="20"/>
  <c r="T118" i="20" l="1"/>
  <c r="T121" i="20" s="1" a="1"/>
  <c r="T122" i="20" s="1"/>
  <c r="D125" i="20" a="1"/>
  <c r="F125" i="20" s="1"/>
  <c r="X123" i="20"/>
  <c r="P118" i="20"/>
  <c r="P119" i="20"/>
  <c r="P124" i="20"/>
  <c r="P123" i="20"/>
  <c r="V122" i="20"/>
  <c r="AB124" i="20"/>
  <c r="AB123" i="20"/>
  <c r="X121" i="20" a="1"/>
  <c r="AB118" i="20"/>
  <c r="AB119" i="20"/>
  <c r="N122" i="20"/>
  <c r="N121" i="20"/>
  <c r="M122" i="20"/>
  <c r="M121" i="20"/>
  <c r="O121" i="20"/>
  <c r="L122" i="20"/>
  <c r="L121" i="20"/>
  <c r="O122" i="20"/>
  <c r="AG122" i="20"/>
  <c r="AG121" i="20"/>
  <c r="AF122" i="20"/>
  <c r="AF121" i="20"/>
  <c r="AI122" i="20"/>
  <c r="AI121" i="20"/>
  <c r="AH121" i="20"/>
  <c r="AH122" i="20"/>
  <c r="V121" i="20" l="1"/>
  <c r="T121" i="20"/>
  <c r="W121" i="20"/>
  <c r="U121" i="20"/>
  <c r="U122" i="20"/>
  <c r="W122" i="20"/>
  <c r="F126" i="20"/>
  <c r="E127" i="20"/>
  <c r="E126" i="20"/>
  <c r="D127" i="20"/>
  <c r="E125" i="20"/>
  <c r="D126" i="20"/>
  <c r="F127" i="20"/>
  <c r="D125" i="20"/>
  <c r="P121" i="20" a="1"/>
  <c r="D123" i="20" a="1"/>
  <c r="D123" i="20" s="1"/>
  <c r="AB121" i="20" a="1"/>
  <c r="AD122" i="20" s="1"/>
  <c r="AA122" i="20"/>
  <c r="AA121" i="20"/>
  <c r="Z122" i="20"/>
  <c r="Z121" i="20"/>
  <c r="Y122" i="20"/>
  <c r="Y121" i="20"/>
  <c r="X122" i="20"/>
  <c r="X121" i="20"/>
  <c r="D138" i="20" l="1" a="1"/>
  <c r="E140" i="20" s="1"/>
  <c r="P121" i="20"/>
  <c r="R121" i="20"/>
  <c r="Q122" i="20"/>
  <c r="S122" i="20"/>
  <c r="Q121" i="20"/>
  <c r="S121" i="20"/>
  <c r="R122" i="20"/>
  <c r="P122" i="20"/>
  <c r="D124" i="20"/>
  <c r="AE121" i="20"/>
  <c r="AC121" i="20"/>
  <c r="AE122" i="20"/>
  <c r="AC122" i="20"/>
  <c r="AB121" i="20"/>
  <c r="AD121" i="20"/>
  <c r="AB122" i="20"/>
  <c r="D136" i="20" a="1"/>
  <c r="E139" i="20" l="1"/>
  <c r="F138" i="20"/>
  <c r="D138" i="20"/>
  <c r="D140" i="20"/>
  <c r="E138" i="20"/>
  <c r="D139" i="20"/>
  <c r="F140" i="20"/>
  <c r="F139" i="20"/>
  <c r="D121" i="20" a="1"/>
  <c r="G122" i="20" s="1"/>
  <c r="D137" i="20"/>
  <c r="D136" i="20"/>
  <c r="F122" i="20" l="1"/>
  <c r="D122" i="20"/>
  <c r="D121" i="20"/>
  <c r="G121" i="20"/>
  <c r="F121" i="20"/>
  <c r="E121" i="20"/>
  <c r="E122" i="20"/>
  <c r="D134" i="20" l="1" a="1"/>
  <c r="G134" i="20" s="1"/>
  <c r="E134" i="20" l="1"/>
  <c r="D135" i="20"/>
  <c r="D134" i="20"/>
  <c r="F135" i="20"/>
  <c r="E135" i="20"/>
  <c r="G135" i="20"/>
  <c r="F134" i="20"/>
  <c r="AF132" i="20" l="1" a="1"/>
  <c r="AF133" i="20" s="1"/>
  <c r="L132" i="20" a="1"/>
  <c r="L133" i="20" s="1"/>
  <c r="T132" i="20" a="1"/>
  <c r="T133" i="20" s="1"/>
  <c r="P132" i="20" a="1"/>
  <c r="P132" i="20" s="1"/>
  <c r="X132" i="20" a="1"/>
  <c r="X133" i="20" s="1"/>
  <c r="AB132" i="20" a="1"/>
  <c r="AB133" i="20" s="1"/>
  <c r="AF132" i="20" l="1"/>
  <c r="AF134" i="20" s="1" a="1"/>
  <c r="AF134" i="20" s="1"/>
  <c r="P133" i="20"/>
  <c r="P134" i="20" s="1" a="1"/>
  <c r="P134" i="20" s="1"/>
  <c r="L132" i="20"/>
  <c r="L134" i="20" s="1" a="1"/>
  <c r="L135" i="20" s="1"/>
  <c r="AB132" i="20"/>
  <c r="AB134" i="20" s="1" a="1"/>
  <c r="AB135" i="20" s="1"/>
  <c r="X132" i="20"/>
  <c r="X134" i="20" s="1" a="1"/>
  <c r="X134" i="20" s="1"/>
  <c r="T132" i="20"/>
  <c r="T134" i="20" s="1" a="1"/>
  <c r="T135" i="20" s="1"/>
  <c r="AF135" i="20" l="1"/>
  <c r="AG132" i="20" s="1" a="1"/>
  <c r="P135" i="20"/>
  <c r="L134" i="20"/>
  <c r="M132" i="20" s="1" a="1"/>
  <c r="X135" i="20"/>
  <c r="Y132" i="20" s="1" a="1"/>
  <c r="T134" i="20"/>
  <c r="U132" i="20" s="1" a="1"/>
  <c r="P136" i="20" a="1"/>
  <c r="Q132" i="20" a="1"/>
  <c r="AB134" i="20"/>
  <c r="AB136" i="20" s="1" a="1"/>
  <c r="L136" i="20" l="1" a="1"/>
  <c r="L136" i="20" s="1"/>
  <c r="AC132" i="20" a="1"/>
  <c r="AC132" i="20" s="1"/>
  <c r="X136" i="20" a="1"/>
  <c r="X137" i="20" s="1"/>
  <c r="AF136" i="20" a="1"/>
  <c r="AF137" i="20" s="1"/>
  <c r="T136" i="20" a="1"/>
  <c r="T137" i="20" s="1"/>
  <c r="AG132" i="20"/>
  <c r="AG133" i="20"/>
  <c r="Q133" i="20"/>
  <c r="Q132" i="20"/>
  <c r="P136" i="20"/>
  <c r="P137" i="20"/>
  <c r="U132" i="20"/>
  <c r="U133" i="20"/>
  <c r="Y133" i="20"/>
  <c r="Y132" i="20"/>
  <c r="AB137" i="20"/>
  <c r="AB136" i="20"/>
  <c r="M132" i="20"/>
  <c r="M133" i="20"/>
  <c r="L137" i="20" l="1"/>
  <c r="X136" i="20"/>
  <c r="AC133" i="20"/>
  <c r="AF136" i="20"/>
  <c r="T136" i="20"/>
  <c r="Q134" i="20" a="1"/>
  <c r="Q134" i="20" s="1"/>
  <c r="AG134" i="20" a="1"/>
  <c r="Y134" i="20" a="1"/>
  <c r="Y135" i="20" s="1"/>
  <c r="U134" i="20" a="1"/>
  <c r="M134" i="20" a="1"/>
  <c r="AC134" i="20" a="1"/>
  <c r="Q135" i="20" l="1"/>
  <c r="Q136" i="20" s="1" a="1"/>
  <c r="AG134" i="20"/>
  <c r="AG135" i="20"/>
  <c r="Y134" i="20"/>
  <c r="Y136" i="20" s="1" a="1"/>
  <c r="U135" i="20"/>
  <c r="U134" i="20"/>
  <c r="M135" i="20"/>
  <c r="M134" i="20"/>
  <c r="AC135" i="20"/>
  <c r="AC134" i="20"/>
  <c r="Q138" i="20" l="1" a="1"/>
  <c r="Q138" i="20" s="1"/>
  <c r="Y138" i="20" a="1"/>
  <c r="Y140" i="20" s="1"/>
  <c r="AG136" i="20" a="1"/>
  <c r="AG138" i="20" a="1"/>
  <c r="Q137" i="20"/>
  <c r="Q136" i="20"/>
  <c r="U136" i="20" a="1"/>
  <c r="U138" i="20" a="1"/>
  <c r="Y136" i="20"/>
  <c r="Y137" i="20"/>
  <c r="M136" i="20" a="1"/>
  <c r="M138" i="20" a="1"/>
  <c r="AC136" i="20" a="1"/>
  <c r="AC138" i="20" a="1"/>
  <c r="Q140" i="20" l="1"/>
  <c r="Q139" i="20"/>
  <c r="Y138" i="20"/>
  <c r="Y139" i="20"/>
  <c r="AG138" i="20"/>
  <c r="AG139" i="20"/>
  <c r="AG140" i="20"/>
  <c r="AG136" i="20"/>
  <c r="AG137" i="20"/>
  <c r="U139" i="20"/>
  <c r="U138" i="20"/>
  <c r="U140" i="20"/>
  <c r="U137" i="20"/>
  <c r="U136" i="20"/>
  <c r="M138" i="20"/>
  <c r="M140" i="20"/>
  <c r="M139" i="20"/>
  <c r="M136" i="20"/>
  <c r="M137" i="20"/>
  <c r="AC139" i="20"/>
  <c r="AC138" i="20"/>
  <c r="AC140" i="20"/>
  <c r="AC136" i="20"/>
  <c r="AC137" i="20"/>
  <c r="Q141" i="20" l="1" a="1"/>
  <c r="Q143" i="20" s="1"/>
  <c r="Y141" i="20" a="1"/>
  <c r="Y141" i="20" s="1"/>
  <c r="U141" i="20" a="1"/>
  <c r="U141" i="20" s="1"/>
  <c r="AG141" i="20" a="1"/>
  <c r="M141" i="20" a="1"/>
  <c r="AC141" i="20" a="1"/>
  <c r="Q142" i="20" l="1"/>
  <c r="Q141" i="20"/>
  <c r="Y142" i="20"/>
  <c r="Y143" i="20"/>
  <c r="U142" i="20"/>
  <c r="U143" i="20"/>
  <c r="AG142" i="20"/>
  <c r="AG141" i="20"/>
  <c r="AG143" i="20"/>
  <c r="M141" i="20"/>
  <c r="M142" i="20"/>
  <c r="M143" i="20"/>
  <c r="AC142" i="20"/>
  <c r="AC141" i="20"/>
  <c r="AC143" i="20"/>
  <c r="P158" i="20" l="1"/>
  <c r="Q144" i="20" a="1"/>
  <c r="Q146" i="20" s="1"/>
  <c r="Y144" i="20" a="1"/>
  <c r="Y144" i="20" s="1"/>
  <c r="X158" i="20"/>
  <c r="T158" i="20"/>
  <c r="L158" i="20"/>
  <c r="U144" i="20" a="1"/>
  <c r="U146" i="20" s="1"/>
  <c r="AG144" i="20" a="1"/>
  <c r="AF158" i="20"/>
  <c r="M144" i="20" a="1"/>
  <c r="AC144" i="20" a="1"/>
  <c r="AB158" i="20"/>
  <c r="Q144" i="20" l="1"/>
  <c r="Q145" i="20"/>
  <c r="Y145" i="20"/>
  <c r="Y146" i="20"/>
  <c r="U145" i="20"/>
  <c r="D158" i="20"/>
  <c r="U144" i="20"/>
  <c r="AG145" i="20"/>
  <c r="AG146" i="20"/>
  <c r="AG144" i="20"/>
  <c r="R148" i="20" a="1"/>
  <c r="M146" i="20"/>
  <c r="M144" i="20"/>
  <c r="M145" i="20"/>
  <c r="AC144" i="20"/>
  <c r="AC146" i="20"/>
  <c r="AC145" i="20"/>
  <c r="V148" i="20" l="1" a="1"/>
  <c r="V148" i="20" s="1"/>
  <c r="Z148" i="20" a="1"/>
  <c r="Z150" i="20" s="1"/>
  <c r="AH148" i="20" a="1"/>
  <c r="AH150" i="20" s="1"/>
  <c r="R150" i="20"/>
  <c r="R148" i="20"/>
  <c r="R149" i="20"/>
  <c r="N148" i="20" a="1"/>
  <c r="N149" i="20" s="1"/>
  <c r="AD148" i="20" a="1"/>
  <c r="V150" i="20" l="1"/>
  <c r="V149" i="20"/>
  <c r="Z148" i="20"/>
  <c r="Z149" i="20"/>
  <c r="AH149" i="20"/>
  <c r="AH148" i="20"/>
  <c r="N148" i="20"/>
  <c r="N150" i="20"/>
  <c r="P155" i="20" a="1"/>
  <c r="Q155" i="20" a="1"/>
  <c r="R155" i="20" a="1"/>
  <c r="Q148" i="20" a="1"/>
  <c r="AD148" i="20"/>
  <c r="AD149" i="20"/>
  <c r="AD150" i="20"/>
  <c r="T155" i="20" l="1" a="1"/>
  <c r="T155" i="20" s="1"/>
  <c r="V155" i="20" a="1"/>
  <c r="V155" i="20" s="1"/>
  <c r="U148" i="20" a="1"/>
  <c r="U149" i="20" s="1"/>
  <c r="U155" i="20" a="1"/>
  <c r="U155" i="20" s="1"/>
  <c r="X155" i="20" a="1"/>
  <c r="X157" i="20" s="1"/>
  <c r="N155" i="20" a="1"/>
  <c r="N156" i="20" s="1"/>
  <c r="Z155" i="20" a="1"/>
  <c r="Z156" i="20" s="1"/>
  <c r="Y148" i="20" a="1"/>
  <c r="Y148" i="20" s="1"/>
  <c r="L155" i="20" a="1"/>
  <c r="L156" i="20" s="1"/>
  <c r="Y155" i="20" a="1"/>
  <c r="M155" i="20" a="1"/>
  <c r="M156" i="20" s="1"/>
  <c r="AG148" i="20" a="1"/>
  <c r="AG148" i="20" s="1"/>
  <c r="AF155" i="20" a="1"/>
  <c r="AF157" i="20" s="1"/>
  <c r="M148" i="20" a="1"/>
  <c r="M148" i="20" s="1"/>
  <c r="AH155" i="20" a="1"/>
  <c r="AH155" i="20" s="1"/>
  <c r="AG155" i="20" a="1"/>
  <c r="AG157" i="20" s="1"/>
  <c r="R157" i="20"/>
  <c r="R156" i="20"/>
  <c r="R155" i="20"/>
  <c r="Q157" i="20"/>
  <c r="Q155" i="20"/>
  <c r="Q156" i="20"/>
  <c r="P156" i="20"/>
  <c r="P157" i="20"/>
  <c r="P155" i="20"/>
  <c r="Q148" i="20"/>
  <c r="Q149" i="20"/>
  <c r="U156" i="20"/>
  <c r="AC155" i="20" a="1"/>
  <c r="AD155" i="20" a="1"/>
  <c r="AC148" i="20" a="1"/>
  <c r="AB155" i="20" a="1"/>
  <c r="V156" i="20" l="1"/>
  <c r="V157" i="20"/>
  <c r="T156" i="20"/>
  <c r="T157" i="20"/>
  <c r="N157" i="20"/>
  <c r="X155" i="20"/>
  <c r="L155" i="20"/>
  <c r="U157" i="20"/>
  <c r="U148" i="20"/>
  <c r="T148" i="20" s="1" a="1"/>
  <c r="L157" i="20"/>
  <c r="M157" i="20"/>
  <c r="X156" i="20"/>
  <c r="Z157" i="20"/>
  <c r="Z155" i="20"/>
  <c r="N155" i="20"/>
  <c r="Y149" i="20"/>
  <c r="X153" i="20" s="1" a="1"/>
  <c r="X154" i="20" s="1"/>
  <c r="Y156" i="20"/>
  <c r="Y157" i="20"/>
  <c r="Y155" i="20"/>
  <c r="AH156" i="20"/>
  <c r="M155" i="20"/>
  <c r="AH157" i="20"/>
  <c r="M149" i="20"/>
  <c r="L148" i="20" s="1" a="1"/>
  <c r="L149" i="20" s="1"/>
  <c r="AG149" i="20"/>
  <c r="AF153" i="20" s="1" a="1"/>
  <c r="AF155" i="20"/>
  <c r="AF156" i="20"/>
  <c r="L153" i="20" a="1"/>
  <c r="L154" i="20" s="1"/>
  <c r="AG156" i="20"/>
  <c r="AG155" i="20"/>
  <c r="P148" i="20" a="1"/>
  <c r="P153" i="20" a="1"/>
  <c r="AB155" i="20"/>
  <c r="AB157" i="20"/>
  <c r="AB156" i="20"/>
  <c r="AC149" i="20"/>
  <c r="AC148" i="20"/>
  <c r="AD155" i="20"/>
  <c r="AD157" i="20"/>
  <c r="AD156" i="20"/>
  <c r="AC157" i="20"/>
  <c r="AC155" i="20"/>
  <c r="AC156" i="20"/>
  <c r="T153" i="20" l="1" a="1"/>
  <c r="T154" i="20" s="1"/>
  <c r="X148" i="20" a="1"/>
  <c r="X149" i="20" s="1"/>
  <c r="X153" i="20"/>
  <c r="AF148" i="20" a="1"/>
  <c r="AF148" i="20" s="1"/>
  <c r="L148" i="20"/>
  <c r="L151" i="20" s="1" a="1"/>
  <c r="L152" i="20" s="1"/>
  <c r="L153" i="20"/>
  <c r="D155" i="20" a="1"/>
  <c r="F156" i="20" s="1"/>
  <c r="AF153" i="20"/>
  <c r="AF154" i="20"/>
  <c r="P153" i="20"/>
  <c r="P154" i="20"/>
  <c r="P148" i="20"/>
  <c r="P149" i="20"/>
  <c r="T149" i="20"/>
  <c r="T148" i="20"/>
  <c r="AB153" i="20" a="1"/>
  <c r="AB148" i="20" a="1"/>
  <c r="T153" i="20" l="1"/>
  <c r="X148" i="20"/>
  <c r="X151" i="20" s="1" a="1"/>
  <c r="X151" i="20" s="1"/>
  <c r="AF149" i="20"/>
  <c r="AF151" i="20" s="1" a="1"/>
  <c r="AG152" i="20" s="1"/>
  <c r="F157" i="20"/>
  <c r="E155" i="20"/>
  <c r="E156" i="20"/>
  <c r="F155" i="20"/>
  <c r="D156" i="20"/>
  <c r="D155" i="20"/>
  <c r="D157" i="20"/>
  <c r="E157" i="20"/>
  <c r="P151" i="20" a="1"/>
  <c r="M152" i="20"/>
  <c r="N151" i="20"/>
  <c r="L151" i="20"/>
  <c r="N152" i="20"/>
  <c r="O151" i="20"/>
  <c r="M151" i="20"/>
  <c r="O152" i="20"/>
  <c r="T151" i="20" a="1"/>
  <c r="AB149" i="20"/>
  <c r="AB148" i="20"/>
  <c r="AB154" i="20"/>
  <c r="AB153" i="20"/>
  <c r="X152" i="20" l="1"/>
  <c r="Y151" i="20"/>
  <c r="Z152" i="20"/>
  <c r="Y152" i="20"/>
  <c r="AA152" i="20"/>
  <c r="AA151" i="20"/>
  <c r="Z151" i="20"/>
  <c r="AI152" i="20"/>
  <c r="AI151" i="20"/>
  <c r="AH152" i="20"/>
  <c r="AH151" i="20"/>
  <c r="AF151" i="20"/>
  <c r="AG151" i="20"/>
  <c r="AF152" i="20"/>
  <c r="D168" i="20" a="1"/>
  <c r="E170" i="20" s="1"/>
  <c r="S152" i="20"/>
  <c r="S151" i="20"/>
  <c r="R152" i="20"/>
  <c r="P152" i="20"/>
  <c r="Q152" i="20"/>
  <c r="Q151" i="20"/>
  <c r="P151" i="20"/>
  <c r="R151" i="20"/>
  <c r="U151" i="20"/>
  <c r="W151" i="20"/>
  <c r="V152" i="20"/>
  <c r="T152" i="20"/>
  <c r="U152" i="20"/>
  <c r="W152" i="20"/>
  <c r="V151" i="20"/>
  <c r="T151" i="20"/>
  <c r="D153" i="20" a="1"/>
  <c r="AB151" i="20" a="1"/>
  <c r="D170" i="20" l="1"/>
  <c r="F168" i="20"/>
  <c r="D169" i="20"/>
  <c r="F170" i="20"/>
  <c r="E168" i="20"/>
  <c r="F169" i="20"/>
  <c r="E169" i="20"/>
  <c r="D168" i="20"/>
  <c r="D154" i="20"/>
  <c r="D153" i="20"/>
  <c r="AB151" i="20"/>
  <c r="AD152" i="20"/>
  <c r="AB152" i="20"/>
  <c r="AD151" i="20"/>
  <c r="AC152" i="20"/>
  <c r="AC151" i="20"/>
  <c r="AE152" i="20"/>
  <c r="AE151" i="20"/>
  <c r="D151" i="20" l="1" a="1"/>
  <c r="G151" i="20" s="1"/>
  <c r="D166" i="20" a="1"/>
  <c r="D167" i="20" s="1"/>
  <c r="D151" i="20" l="1"/>
  <c r="E151" i="20"/>
  <c r="F151" i="20"/>
  <c r="F152" i="20"/>
  <c r="E152" i="20"/>
  <c r="D152" i="20"/>
  <c r="G152" i="20"/>
  <c r="D166" i="20"/>
  <c r="D164" i="20" l="1" a="1"/>
  <c r="G165" i="20" s="1"/>
  <c r="D164" i="20" l="1"/>
  <c r="E165" i="20"/>
  <c r="E164" i="20"/>
  <c r="F165" i="20"/>
  <c r="F164" i="20"/>
  <c r="G164" i="20"/>
  <c r="D165" i="20"/>
  <c r="AB162" i="20" l="1" a="1"/>
  <c r="AB163" i="20" s="1"/>
  <c r="T162" i="20" a="1"/>
  <c r="T162" i="20" s="1"/>
  <c r="AF162" i="20" a="1"/>
  <c r="AF162" i="20" s="1"/>
  <c r="P162" i="20" a="1"/>
  <c r="P163" i="20" s="1"/>
  <c r="L162" i="20" a="1"/>
  <c r="L162" i="20" s="1"/>
  <c r="X162" i="20" a="1"/>
  <c r="X163" i="20" s="1"/>
  <c r="AB162" i="20" l="1"/>
  <c r="AB164" i="20" s="1" a="1"/>
  <c r="AB165" i="20" s="1"/>
  <c r="AF163" i="20"/>
  <c r="AF164" i="20" s="1" a="1"/>
  <c r="AF164" i="20" s="1"/>
  <c r="P162" i="20"/>
  <c r="P164" i="20" s="1" a="1"/>
  <c r="P164" i="20" s="1"/>
  <c r="T163" i="20"/>
  <c r="T164" i="20" s="1" a="1"/>
  <c r="T164" i="20" s="1"/>
  <c r="X162" i="20"/>
  <c r="X164" i="20" s="1" a="1"/>
  <c r="X165" i="20" s="1"/>
  <c r="L163" i="20"/>
  <c r="L164" i="20" s="1" a="1"/>
  <c r="L165" i="20" s="1"/>
  <c r="AB164" i="20"/>
  <c r="AC162" i="20" s="1" a="1"/>
  <c r="P165" i="20" l="1"/>
  <c r="P166" i="20" s="1" a="1"/>
  <c r="P166" i="20" s="1"/>
  <c r="AF165" i="20"/>
  <c r="AG162" i="20" s="1" a="1"/>
  <c r="AG162" i="20" s="1"/>
  <c r="T165" i="20"/>
  <c r="T166" i="20" s="1" a="1"/>
  <c r="X164" i="20"/>
  <c r="X166" i="20" s="1" a="1"/>
  <c r="X167" i="20" s="1"/>
  <c r="L164" i="20"/>
  <c r="L166" i="20" s="1" a="1"/>
  <c r="L166" i="20" s="1"/>
  <c r="AB166" i="20" a="1"/>
  <c r="AB167" i="20" s="1"/>
  <c r="Q162" i="20" a="1"/>
  <c r="Q163" i="20" s="1"/>
  <c r="AF166" i="20" a="1"/>
  <c r="AF166" i="20" s="1"/>
  <c r="AC162" i="20"/>
  <c r="AC163" i="20"/>
  <c r="P167" i="20"/>
  <c r="U162" i="20" l="1" a="1"/>
  <c r="X166" i="20"/>
  <c r="AG163" i="20"/>
  <c r="Y162" i="20" a="1"/>
  <c r="Y163" i="20" s="1"/>
  <c r="L167" i="20"/>
  <c r="M162" i="20" a="1"/>
  <c r="M163" i="20" s="1"/>
  <c r="AB166" i="20"/>
  <c r="Q162" i="20"/>
  <c r="Q164" i="20" s="1" a="1"/>
  <c r="AF167" i="20"/>
  <c r="AC164" i="20" a="1"/>
  <c r="AC165" i="20" s="1"/>
  <c r="AG164" i="20" a="1"/>
  <c r="AG165" i="20" s="1"/>
  <c r="U163" i="20"/>
  <c r="U162" i="20"/>
  <c r="T166" i="20"/>
  <c r="T167" i="20"/>
  <c r="Y162" i="20" l="1"/>
  <c r="Y164" i="20" s="1" a="1"/>
  <c r="M162" i="20"/>
  <c r="M164" i="20" s="1" a="1"/>
  <c r="M165" i="20" s="1"/>
  <c r="AC164" i="20"/>
  <c r="AC166" i="20" s="1" a="1"/>
  <c r="AG164" i="20"/>
  <c r="AG168" i="20" s="1" a="1"/>
  <c r="Y165" i="20"/>
  <c r="Y164" i="20"/>
  <c r="U164" i="20" a="1"/>
  <c r="Q165" i="20"/>
  <c r="Q164" i="20"/>
  <c r="AG166" i="20" l="1" a="1"/>
  <c r="M164" i="20"/>
  <c r="M168" i="20" s="1" a="1"/>
  <c r="M170" i="20" s="1"/>
  <c r="AC168" i="20" a="1"/>
  <c r="AC169" i="20" s="1"/>
  <c r="M166" i="20" a="1"/>
  <c r="M167" i="20" s="1"/>
  <c r="AC166" i="20"/>
  <c r="AC167" i="20"/>
  <c r="Q168" i="20" a="1"/>
  <c r="Q166" i="20" a="1"/>
  <c r="AG168" i="20"/>
  <c r="AG169" i="20"/>
  <c r="AG170" i="20"/>
  <c r="Y166" i="20" a="1"/>
  <c r="Y168" i="20" a="1"/>
  <c r="U165" i="20"/>
  <c r="U164" i="20"/>
  <c r="AG166" i="20"/>
  <c r="AG167" i="20"/>
  <c r="M169" i="20" l="1"/>
  <c r="M168" i="20"/>
  <c r="AC168" i="20"/>
  <c r="AC170" i="20"/>
  <c r="M166" i="20"/>
  <c r="AG171" i="20" a="1"/>
  <c r="AG173" i="20" s="1"/>
  <c r="Y169" i="20"/>
  <c r="Y168" i="20"/>
  <c r="Y170" i="20"/>
  <c r="Y166" i="20"/>
  <c r="Y167" i="20"/>
  <c r="Q167" i="20"/>
  <c r="Q166" i="20"/>
  <c r="U166" i="20" a="1"/>
  <c r="U168" i="20" a="1"/>
  <c r="Q169" i="20"/>
  <c r="Q170" i="20"/>
  <c r="Q168" i="20"/>
  <c r="M171" i="20" l="1" a="1"/>
  <c r="M172" i="20" s="1"/>
  <c r="AC171" i="20" a="1"/>
  <c r="AC172" i="20" s="1"/>
  <c r="Q171" i="20" a="1"/>
  <c r="Q173" i="20" s="1"/>
  <c r="AG172" i="20"/>
  <c r="AG171" i="20"/>
  <c r="M173" i="20"/>
  <c r="M171" i="20"/>
  <c r="U167" i="20"/>
  <c r="U166" i="20"/>
  <c r="Y171" i="20" a="1"/>
  <c r="U170" i="20"/>
  <c r="U169" i="20"/>
  <c r="U168" i="20"/>
  <c r="AC173" i="20" l="1"/>
  <c r="AC171" i="20"/>
  <c r="Q172" i="20"/>
  <c r="Q171" i="20"/>
  <c r="AG174" i="20" a="1"/>
  <c r="AG175" i="20" s="1"/>
  <c r="AF188" i="20"/>
  <c r="L188" i="20"/>
  <c r="M174" i="20" a="1"/>
  <c r="U171" i="20" a="1"/>
  <c r="U171" i="20" s="1"/>
  <c r="Y172" i="20"/>
  <c r="Y173" i="20"/>
  <c r="Y171" i="20"/>
  <c r="AB188" i="20" l="1"/>
  <c r="AC174" i="20" a="1"/>
  <c r="AC175" i="20" s="1"/>
  <c r="P188" i="20"/>
  <c r="Q174" i="20" a="1"/>
  <c r="Q175" i="20" s="1"/>
  <c r="AG176" i="20"/>
  <c r="AG174" i="20"/>
  <c r="M176" i="20"/>
  <c r="M174" i="20"/>
  <c r="M175" i="20"/>
  <c r="U172" i="20"/>
  <c r="U173" i="20"/>
  <c r="Y174" i="20" a="1"/>
  <c r="X188" i="20"/>
  <c r="AC174" i="20" l="1"/>
  <c r="AC176" i="20"/>
  <c r="Q174" i="20"/>
  <c r="Q176" i="20"/>
  <c r="AH178" i="20" a="1"/>
  <c r="AH179" i="20" s="1"/>
  <c r="T188" i="20"/>
  <c r="D188" i="20" s="1"/>
  <c r="N178" i="20" a="1"/>
  <c r="N180" i="20" s="1"/>
  <c r="U174" i="20" a="1"/>
  <c r="U176" i="20" s="1"/>
  <c r="Y175" i="20"/>
  <c r="Y176" i="20"/>
  <c r="Y174" i="20"/>
  <c r="AD178" i="20" l="1" a="1"/>
  <c r="AD180" i="20" s="1"/>
  <c r="R178" i="20" a="1"/>
  <c r="R178" i="20" s="1"/>
  <c r="AH180" i="20"/>
  <c r="AH178" i="20"/>
  <c r="N179" i="20"/>
  <c r="N178" i="20"/>
  <c r="U175" i="20"/>
  <c r="Z178" i="20" a="1"/>
  <c r="Z179" i="20" s="1"/>
  <c r="U174" i="20"/>
  <c r="AD178" i="20" l="1"/>
  <c r="AD179" i="20"/>
  <c r="R179" i="20"/>
  <c r="R180" i="20"/>
  <c r="AG178" i="20" a="1"/>
  <c r="AG179" i="20" s="1"/>
  <c r="AF185" i="20" a="1"/>
  <c r="AF186" i="20" s="1"/>
  <c r="AG185" i="20" a="1"/>
  <c r="AG186" i="20" s="1"/>
  <c r="AH185" i="20" a="1"/>
  <c r="V178" i="20" a="1"/>
  <c r="V179" i="20" s="1"/>
  <c r="L185" i="20" a="1"/>
  <c r="L187" i="20" s="1"/>
  <c r="M185" i="20" a="1"/>
  <c r="M185" i="20" s="1"/>
  <c r="N185" i="20" a="1"/>
  <c r="N187" i="20" s="1"/>
  <c r="M178" i="20" a="1"/>
  <c r="Z180" i="20"/>
  <c r="Z178" i="20"/>
  <c r="AC185" i="20" l="1" a="1"/>
  <c r="AC185" i="20" s="1"/>
  <c r="Q178" i="20" a="1"/>
  <c r="Q178" i="20" s="1"/>
  <c r="AB185" i="20" a="1"/>
  <c r="AB185" i="20" s="1"/>
  <c r="AC178" i="20" a="1"/>
  <c r="AC179" i="20" s="1"/>
  <c r="AD185" i="20" a="1"/>
  <c r="AD187" i="20" s="1"/>
  <c r="R185" i="20" a="1"/>
  <c r="R185" i="20" s="1"/>
  <c r="P185" i="20" a="1"/>
  <c r="P185" i="20" s="1"/>
  <c r="Q185" i="20" a="1"/>
  <c r="Q187" i="20" s="1"/>
  <c r="AF185" i="20"/>
  <c r="AG178" i="20"/>
  <c r="AF178" i="20" s="1" a="1"/>
  <c r="AF179" i="20" s="1"/>
  <c r="V178" i="20"/>
  <c r="AF187" i="20"/>
  <c r="AG187" i="20"/>
  <c r="AG185" i="20"/>
  <c r="AH185" i="20"/>
  <c r="AH186" i="20"/>
  <c r="AH187" i="20"/>
  <c r="M186" i="20"/>
  <c r="L185" i="20"/>
  <c r="V180" i="20"/>
  <c r="L186" i="20"/>
  <c r="M187" i="20"/>
  <c r="Y185" i="20" a="1"/>
  <c r="Y185" i="20" s="1"/>
  <c r="N185" i="20"/>
  <c r="N186" i="20"/>
  <c r="M178" i="20"/>
  <c r="M179" i="20"/>
  <c r="Y178" i="20" a="1"/>
  <c r="Y178" i="20" s="1"/>
  <c r="X185" i="20" a="1"/>
  <c r="X185" i="20" s="1"/>
  <c r="Z185" i="20" a="1"/>
  <c r="Z187" i="20" s="1"/>
  <c r="AC187" i="20" l="1"/>
  <c r="AC186" i="20"/>
  <c r="Q179" i="20"/>
  <c r="P178" i="20" s="1" a="1"/>
  <c r="AB186" i="20"/>
  <c r="AB187" i="20"/>
  <c r="AD185" i="20"/>
  <c r="AD186" i="20"/>
  <c r="U178" i="20" a="1"/>
  <c r="U178" i="20" s="1"/>
  <c r="AF183" i="20" a="1"/>
  <c r="AF183" i="20" s="1"/>
  <c r="AC178" i="20"/>
  <c r="AB183" i="20" s="1" a="1"/>
  <c r="Q186" i="20"/>
  <c r="R186" i="20"/>
  <c r="R187" i="20"/>
  <c r="Q185" i="20"/>
  <c r="P187" i="20"/>
  <c r="P186" i="20"/>
  <c r="AF178" i="20"/>
  <c r="AF181" i="20" s="1" a="1"/>
  <c r="AI182" i="20" s="1"/>
  <c r="V185" i="20" a="1"/>
  <c r="V187" i="20" s="1"/>
  <c r="U185" i="20" a="1"/>
  <c r="U187" i="20" s="1"/>
  <c r="L183" i="20" a="1"/>
  <c r="L184" i="20" s="1"/>
  <c r="T185" i="20" a="1"/>
  <c r="T185" i="20" s="1"/>
  <c r="X186" i="20"/>
  <c r="Y186" i="20"/>
  <c r="L178" i="20" a="1"/>
  <c r="L178" i="20" s="1"/>
  <c r="Y187" i="20"/>
  <c r="Y179" i="20"/>
  <c r="X178" i="20" s="1" a="1"/>
  <c r="Z185" i="20"/>
  <c r="X187" i="20"/>
  <c r="Z186" i="20"/>
  <c r="P183" i="20" l="1" a="1"/>
  <c r="P183" i="20" s="1"/>
  <c r="U179" i="20"/>
  <c r="T183" i="20" s="1" a="1"/>
  <c r="T184" i="20" s="1"/>
  <c r="AB178" i="20" a="1"/>
  <c r="AB179" i="20" s="1"/>
  <c r="AF184" i="20"/>
  <c r="V186" i="20"/>
  <c r="U185" i="20"/>
  <c r="V185" i="20"/>
  <c r="U186" i="20"/>
  <c r="AB183" i="20"/>
  <c r="AB184" i="20"/>
  <c r="L183" i="20"/>
  <c r="T187" i="20"/>
  <c r="T186" i="20"/>
  <c r="X183" i="20" a="1"/>
  <c r="X183" i="20" s="1"/>
  <c r="L179" i="20"/>
  <c r="L181" i="20" s="1" a="1"/>
  <c r="AG182" i="20"/>
  <c r="AF182" i="20"/>
  <c r="AH181" i="20"/>
  <c r="AG181" i="20"/>
  <c r="AF181" i="20"/>
  <c r="AH182" i="20"/>
  <c r="AI181" i="20"/>
  <c r="P178" i="20"/>
  <c r="P179" i="20"/>
  <c r="X179" i="20"/>
  <c r="X178" i="20"/>
  <c r="P184" i="20" l="1"/>
  <c r="T178" i="20" a="1"/>
  <c r="T179" i="20" s="1"/>
  <c r="AB178" i="20"/>
  <c r="AB181" i="20" s="1" a="1"/>
  <c r="AE181" i="20" s="1"/>
  <c r="D185" i="20" a="1"/>
  <c r="D187" i="20" s="1"/>
  <c r="T183" i="20"/>
  <c r="X184" i="20"/>
  <c r="L181" i="20"/>
  <c r="O182" i="20"/>
  <c r="M181" i="20"/>
  <c r="N181" i="20"/>
  <c r="L182" i="20"/>
  <c r="N182" i="20"/>
  <c r="O181" i="20"/>
  <c r="M182" i="20"/>
  <c r="X181" i="20" a="1"/>
  <c r="X182" i="20" s="1"/>
  <c r="P181" i="20" a="1"/>
  <c r="T178" i="20" l="1"/>
  <c r="T181" i="20" s="1" a="1"/>
  <c r="U182" i="20" s="1"/>
  <c r="AB182" i="20"/>
  <c r="AC182" i="20"/>
  <c r="AD181" i="20"/>
  <c r="AC181" i="20"/>
  <c r="AE182" i="20"/>
  <c r="AB181" i="20"/>
  <c r="AD182" i="20"/>
  <c r="D183" i="20" a="1"/>
  <c r="D184" i="20" s="1"/>
  <c r="E187" i="20"/>
  <c r="F187" i="20"/>
  <c r="D186" i="20"/>
  <c r="D185" i="20"/>
  <c r="F185" i="20"/>
  <c r="F186" i="20"/>
  <c r="E186" i="20"/>
  <c r="E185" i="20"/>
  <c r="AA181" i="20"/>
  <c r="Z181" i="20"/>
  <c r="AA182" i="20"/>
  <c r="X181" i="20"/>
  <c r="Y182" i="20"/>
  <c r="Z182" i="20"/>
  <c r="Y181" i="20"/>
  <c r="S181" i="20"/>
  <c r="P182" i="20"/>
  <c r="Q182" i="20"/>
  <c r="P181" i="20"/>
  <c r="Q181" i="20"/>
  <c r="R182" i="20"/>
  <c r="S182" i="20"/>
  <c r="R181" i="20"/>
  <c r="T182" i="20" l="1"/>
  <c r="T181" i="20"/>
  <c r="U181" i="20"/>
  <c r="V182" i="20"/>
  <c r="W181" i="20"/>
  <c r="W182" i="20"/>
  <c r="V181" i="20"/>
  <c r="D198" i="20" a="1"/>
  <c r="D199" i="20" s="1"/>
  <c r="D183" i="20"/>
  <c r="D196" i="20" s="1" a="1"/>
  <c r="D197" i="20" s="1"/>
  <c r="D181" i="20" l="1" a="1"/>
  <c r="E182" i="20" s="1"/>
  <c r="D198" i="20"/>
  <c r="F198" i="20"/>
  <c r="E200" i="20"/>
  <c r="E199" i="20"/>
  <c r="F200" i="20"/>
  <c r="E198" i="20"/>
  <c r="D200" i="20"/>
  <c r="F199" i="20"/>
  <c r="D196" i="20"/>
  <c r="G182" i="20" l="1"/>
  <c r="G181" i="20"/>
  <c r="F182" i="20"/>
  <c r="E181" i="20"/>
  <c r="F181" i="20"/>
  <c r="D182" i="20"/>
  <c r="D181" i="20"/>
  <c r="D194" i="20" a="1"/>
  <c r="E195" i="20" s="1"/>
  <c r="G194" i="20" l="1"/>
  <c r="G195" i="20"/>
  <c r="E194" i="20"/>
  <c r="D195" i="20"/>
  <c r="D194" i="20"/>
  <c r="F194" i="20"/>
  <c r="F195" i="20"/>
  <c r="P192" i="20" l="1" a="1"/>
  <c r="P193" i="20" s="1"/>
  <c r="T192" i="20" a="1"/>
  <c r="T193" i="20" s="1"/>
  <c r="AF192" i="20" a="1"/>
  <c r="AF193" i="20" s="1"/>
  <c r="L192" i="20" a="1"/>
  <c r="X192" i="20" a="1"/>
  <c r="AB192" i="20" a="1"/>
  <c r="P192" i="20" l="1"/>
  <c r="P194" i="20" s="1" a="1"/>
  <c r="P194" i="20" s="1"/>
  <c r="AF192" i="20"/>
  <c r="AF194" i="20" s="1" a="1"/>
  <c r="AF194" i="20" s="1"/>
  <c r="T192" i="20"/>
  <c r="T194" i="20" s="1" a="1"/>
  <c r="T194" i="20" s="1"/>
  <c r="X193" i="20"/>
  <c r="X192" i="20"/>
  <c r="L192" i="20"/>
  <c r="L193" i="20"/>
  <c r="AB193" i="20"/>
  <c r="AB192" i="20"/>
  <c r="P195" i="20" l="1"/>
  <c r="Q192" i="20" s="1" a="1"/>
  <c r="AB194" i="20" a="1"/>
  <c r="AB194" i="20" s="1"/>
  <c r="AF195" i="20"/>
  <c r="AF196" i="20" s="1" a="1"/>
  <c r="T195" i="20"/>
  <c r="T196" i="20" s="1" a="1"/>
  <c r="L194" i="20" a="1"/>
  <c r="L195" i="20" s="1"/>
  <c r="X194" i="20" a="1"/>
  <c r="AG192" i="20" a="1"/>
  <c r="U192" i="20" a="1"/>
  <c r="P196" i="20" a="1"/>
  <c r="AB195" i="20" l="1"/>
  <c r="L194" i="20"/>
  <c r="L196" i="20" s="1" a="1"/>
  <c r="L197" i="20" s="1"/>
  <c r="X195" i="20"/>
  <c r="X194" i="20"/>
  <c r="AC192" i="20" a="1"/>
  <c r="AB196" i="20" a="1"/>
  <c r="Q192" i="20"/>
  <c r="Q193" i="20"/>
  <c r="P197" i="20"/>
  <c r="P196" i="20"/>
  <c r="U193" i="20"/>
  <c r="U192" i="20"/>
  <c r="AF197" i="20"/>
  <c r="AF196" i="20"/>
  <c r="T197" i="20"/>
  <c r="T196" i="20"/>
  <c r="AG192" i="20"/>
  <c r="AG193" i="20"/>
  <c r="M192" i="20" l="1" a="1"/>
  <c r="M192" i="20" s="1"/>
  <c r="L196" i="20"/>
  <c r="U194" i="20" a="1"/>
  <c r="U194" i="20" s="1"/>
  <c r="AB196" i="20"/>
  <c r="AB197" i="20"/>
  <c r="AC192" i="20"/>
  <c r="AC193" i="20"/>
  <c r="Y192" i="20" a="1"/>
  <c r="X196" i="20" a="1"/>
  <c r="Q194" i="20" a="1"/>
  <c r="Q194" i="20" s="1"/>
  <c r="AG194" i="20" a="1"/>
  <c r="M193" i="20" l="1"/>
  <c r="M194" i="20" s="1" a="1"/>
  <c r="M194" i="20" s="1"/>
  <c r="U195" i="20"/>
  <c r="U198" i="20" s="1" a="1"/>
  <c r="AC194" i="20" a="1"/>
  <c r="AC195" i="20" s="1"/>
  <c r="X196" i="20"/>
  <c r="X197" i="20"/>
  <c r="Y192" i="20"/>
  <c r="Y193" i="20"/>
  <c r="Q195" i="20"/>
  <c r="Q196" i="20" s="1" a="1"/>
  <c r="AG195" i="20"/>
  <c r="AG194" i="20"/>
  <c r="U196" i="20" l="1" a="1"/>
  <c r="U197" i="20" s="1"/>
  <c r="M195" i="20"/>
  <c r="M198" i="20" s="1" a="1"/>
  <c r="M198" i="20" s="1"/>
  <c r="Q198" i="20" a="1"/>
  <c r="Q200" i="20" s="1"/>
  <c r="Y194" i="20" a="1"/>
  <c r="Y195" i="20" s="1"/>
  <c r="AC194" i="20"/>
  <c r="AG196" i="20" a="1"/>
  <c r="AG198" i="20" a="1"/>
  <c r="Q197" i="20"/>
  <c r="Q196" i="20"/>
  <c r="U198" i="20"/>
  <c r="U200" i="20"/>
  <c r="U199" i="20"/>
  <c r="U196" i="20" l="1"/>
  <c r="M199" i="20"/>
  <c r="M196" i="20" a="1"/>
  <c r="M197" i="20" s="1"/>
  <c r="M200" i="20"/>
  <c r="Q198" i="20"/>
  <c r="Q199" i="20"/>
  <c r="Y194" i="20"/>
  <c r="Y198" i="20" s="1" a="1"/>
  <c r="AC196" i="20" a="1"/>
  <c r="AC198" i="20" a="1"/>
  <c r="AG200" i="20"/>
  <c r="AG199" i="20"/>
  <c r="AG198" i="20"/>
  <c r="U201" i="20" a="1"/>
  <c r="AG196" i="20"/>
  <c r="AG197" i="20"/>
  <c r="M201" i="20" a="1"/>
  <c r="M196" i="20" l="1"/>
  <c r="Q201" i="20" a="1"/>
  <c r="Q202" i="20" s="1"/>
  <c r="Y196" i="20" a="1"/>
  <c r="Y196" i="20" s="1"/>
  <c r="AC198" i="20"/>
  <c r="AC199" i="20"/>
  <c r="AC200" i="20"/>
  <c r="AC196" i="20"/>
  <c r="AC197" i="20"/>
  <c r="AG201" i="20" a="1"/>
  <c r="AG202" i="20" s="1"/>
  <c r="Y200" i="20"/>
  <c r="Y199" i="20"/>
  <c r="Y198" i="20"/>
  <c r="M201" i="20"/>
  <c r="M202" i="20"/>
  <c r="M203" i="20"/>
  <c r="U202" i="20"/>
  <c r="U201" i="20"/>
  <c r="U203" i="20"/>
  <c r="Q203" i="20" l="1"/>
  <c r="Q201" i="20"/>
  <c r="Y197" i="20"/>
  <c r="AC201" i="20" a="1"/>
  <c r="AG203" i="20"/>
  <c r="AG201" i="20"/>
  <c r="Y201" i="20" a="1"/>
  <c r="L218" i="20"/>
  <c r="M204" i="20" a="1"/>
  <c r="U204" i="20" a="1"/>
  <c r="T218" i="20"/>
  <c r="Q204" i="20" l="1" a="1"/>
  <c r="Q205" i="20" s="1"/>
  <c r="P218" i="20"/>
  <c r="AG204" i="20" a="1"/>
  <c r="AG206" i="20" s="1"/>
  <c r="AF218" i="20"/>
  <c r="AC203" i="20"/>
  <c r="AC202" i="20"/>
  <c r="AC201" i="20"/>
  <c r="Y201" i="20"/>
  <c r="Y203" i="20"/>
  <c r="Y202" i="20"/>
  <c r="U205" i="20"/>
  <c r="U206" i="20"/>
  <c r="U204" i="20"/>
  <c r="M206" i="20"/>
  <c r="M205" i="20"/>
  <c r="M204" i="20"/>
  <c r="Q206" i="20" l="1"/>
  <c r="Q204" i="20"/>
  <c r="AG204" i="20"/>
  <c r="AG205" i="20"/>
  <c r="AC204" i="20" a="1"/>
  <c r="AB218" i="20"/>
  <c r="Y204" i="20" a="1"/>
  <c r="X218" i="20"/>
  <c r="N208" i="20" a="1"/>
  <c r="N208" i="20" s="1"/>
  <c r="V208" i="20" a="1"/>
  <c r="R208" i="20" l="1" a="1"/>
  <c r="R210" i="20" s="1"/>
  <c r="AH208" i="20" a="1"/>
  <c r="AH209" i="20" s="1"/>
  <c r="D218" i="20"/>
  <c r="AC205" i="20"/>
  <c r="AC204" i="20"/>
  <c r="AC206" i="20"/>
  <c r="Y204" i="20"/>
  <c r="Y206" i="20"/>
  <c r="Y205" i="20"/>
  <c r="N209" i="20"/>
  <c r="N210" i="20"/>
  <c r="V208" i="20"/>
  <c r="V210" i="20"/>
  <c r="V209" i="20"/>
  <c r="R208" i="20" l="1"/>
  <c r="R209" i="20"/>
  <c r="AH208" i="20"/>
  <c r="AH210" i="20"/>
  <c r="AD208" i="20" a="1"/>
  <c r="L215" i="20" a="1"/>
  <c r="L216" i="20" s="1"/>
  <c r="Z208" i="20" a="1"/>
  <c r="Z209" i="20" s="1"/>
  <c r="M208" i="20" a="1"/>
  <c r="M208" i="20" s="1"/>
  <c r="N215" i="20" a="1"/>
  <c r="N216" i="20" s="1"/>
  <c r="M215" i="20" a="1"/>
  <c r="M216" i="20" s="1"/>
  <c r="U208" i="20" a="1"/>
  <c r="T215" i="20" a="1"/>
  <c r="V215" i="20" a="1"/>
  <c r="U215" i="20" a="1"/>
  <c r="P215" i="20" l="1" a="1"/>
  <c r="P215" i="20" s="1"/>
  <c r="R215" i="20" a="1"/>
  <c r="R217" i="20" s="1"/>
  <c r="Q208" i="20" a="1"/>
  <c r="Q209" i="20" s="1"/>
  <c r="Q215" i="20" a="1"/>
  <c r="Q217" i="20" s="1"/>
  <c r="AF215" i="20" a="1"/>
  <c r="AF216" i="20" s="1"/>
  <c r="AG208" i="20" a="1"/>
  <c r="AG209" i="20" s="1"/>
  <c r="AG215" i="20" a="1"/>
  <c r="AG215" i="20" s="1"/>
  <c r="AH215" i="20" a="1"/>
  <c r="N215" i="20"/>
  <c r="L215" i="20"/>
  <c r="L217" i="20"/>
  <c r="M209" i="20"/>
  <c r="L213" i="20" s="1" a="1"/>
  <c r="N217" i="20"/>
  <c r="Z210" i="20"/>
  <c r="Z208" i="20"/>
  <c r="AD209" i="20"/>
  <c r="AD208" i="20"/>
  <c r="AD210" i="20"/>
  <c r="M215" i="20"/>
  <c r="M217" i="20"/>
  <c r="U216" i="20"/>
  <c r="U215" i="20"/>
  <c r="U217" i="20"/>
  <c r="R215" i="20"/>
  <c r="V216" i="20"/>
  <c r="V215" i="20"/>
  <c r="V217" i="20"/>
  <c r="T217" i="20"/>
  <c r="T216" i="20"/>
  <c r="T215" i="20"/>
  <c r="U208" i="20"/>
  <c r="U209" i="20"/>
  <c r="P217" i="20" l="1"/>
  <c r="P216" i="20"/>
  <c r="Q208" i="20"/>
  <c r="P213" i="20" s="1" a="1"/>
  <c r="R216" i="20"/>
  <c r="Q215" i="20"/>
  <c r="Q216" i="20"/>
  <c r="AF217" i="20"/>
  <c r="AF215" i="20"/>
  <c r="AG208" i="20"/>
  <c r="AF213" i="20" s="1" a="1"/>
  <c r="AF213" i="20" s="1"/>
  <c r="AG217" i="20"/>
  <c r="AG216" i="20"/>
  <c r="AH215" i="20"/>
  <c r="AH217" i="20"/>
  <c r="AH216" i="20"/>
  <c r="L208" i="20" a="1"/>
  <c r="L209" i="20" s="1"/>
  <c r="Y208" i="20" a="1"/>
  <c r="Y208" i="20" s="1"/>
  <c r="X215" i="20" a="1"/>
  <c r="X216" i="20" s="1"/>
  <c r="Y215" i="20" a="1"/>
  <c r="Y216" i="20" s="1"/>
  <c r="Z215" i="20" a="1"/>
  <c r="Z215" i="20" s="1"/>
  <c r="AC215" i="20" a="1"/>
  <c r="AD215" i="20" a="1"/>
  <c r="AC208" i="20" a="1"/>
  <c r="AB215" i="20" a="1"/>
  <c r="T208" i="20" a="1"/>
  <c r="T213" i="20" a="1"/>
  <c r="L214" i="20"/>
  <c r="L213" i="20"/>
  <c r="P208" i="20" a="1"/>
  <c r="AF214" i="20" l="1"/>
  <c r="AF208" i="20" a="1"/>
  <c r="L208" i="20"/>
  <c r="L211" i="20" s="1" a="1"/>
  <c r="Y209" i="20"/>
  <c r="X213" i="20" s="1" a="1"/>
  <c r="X215" i="20"/>
  <c r="Y217" i="20"/>
  <c r="Z216" i="20"/>
  <c r="Z217" i="20"/>
  <c r="X217" i="20"/>
  <c r="Y215" i="20"/>
  <c r="AB215" i="20"/>
  <c r="AB216" i="20"/>
  <c r="AB217" i="20"/>
  <c r="AC208" i="20"/>
  <c r="AC209" i="20"/>
  <c r="AD215" i="20"/>
  <c r="AD217" i="20"/>
  <c r="AD216" i="20"/>
  <c r="AC216" i="20"/>
  <c r="AC215" i="20"/>
  <c r="AC217" i="20"/>
  <c r="T213" i="20"/>
  <c r="T214" i="20"/>
  <c r="P213" i="20"/>
  <c r="P214" i="20"/>
  <c r="P209" i="20"/>
  <c r="P208" i="20"/>
  <c r="T209" i="20"/>
  <c r="T208" i="20"/>
  <c r="X208" i="20" l="1" a="1"/>
  <c r="X208" i="20" s="1"/>
  <c r="AF209" i="20"/>
  <c r="AF208" i="20"/>
  <c r="AB208" i="20" a="1"/>
  <c r="AB213" i="20" a="1"/>
  <c r="D215" i="20" a="1"/>
  <c r="X214" i="20"/>
  <c r="X213" i="20"/>
  <c r="T211" i="20" a="1"/>
  <c r="T211" i="20" s="1"/>
  <c r="P211" i="20" a="1"/>
  <c r="N211" i="20"/>
  <c r="L211" i="20"/>
  <c r="M212" i="20"/>
  <c r="O212" i="20"/>
  <c r="M211" i="20"/>
  <c r="O211" i="20"/>
  <c r="N212" i="20"/>
  <c r="L212" i="20"/>
  <c r="X209" i="20" l="1"/>
  <c r="X211" i="20" s="1" a="1"/>
  <c r="X211" i="20" s="1"/>
  <c r="AF211" i="20" a="1"/>
  <c r="F215" i="20"/>
  <c r="D216" i="20"/>
  <c r="E216" i="20"/>
  <c r="D217" i="20"/>
  <c r="E217" i="20"/>
  <c r="F216" i="20"/>
  <c r="D215" i="20"/>
  <c r="E215" i="20"/>
  <c r="F217" i="20"/>
  <c r="AB213" i="20"/>
  <c r="AB214" i="20"/>
  <c r="T212" i="20"/>
  <c r="AB209" i="20"/>
  <c r="AB208" i="20"/>
  <c r="U211" i="20"/>
  <c r="V211" i="20"/>
  <c r="V212" i="20"/>
  <c r="W211" i="20"/>
  <c r="U212" i="20"/>
  <c r="W212" i="20"/>
  <c r="P211" i="20"/>
  <c r="R211" i="20"/>
  <c r="Q212" i="20"/>
  <c r="S212" i="20"/>
  <c r="P212" i="20"/>
  <c r="R212" i="20"/>
  <c r="Q211" i="20"/>
  <c r="S211" i="20"/>
  <c r="Z211" i="20" l="1"/>
  <c r="Z212" i="20"/>
  <c r="Y211" i="20"/>
  <c r="AA212" i="20"/>
  <c r="X212" i="20"/>
  <c r="AA211" i="20"/>
  <c r="Y212" i="20"/>
  <c r="AG211" i="20"/>
  <c r="AI211" i="20"/>
  <c r="AG212" i="20"/>
  <c r="AH211" i="20"/>
  <c r="AF211" i="20"/>
  <c r="AH212" i="20"/>
  <c r="AF212" i="20"/>
  <c r="AI212" i="20"/>
  <c r="AB211" i="20" a="1"/>
  <c r="AC211" i="20" s="1"/>
  <c r="D228" i="20" a="1"/>
  <c r="D213" i="20" a="1"/>
  <c r="AB212" i="20" l="1"/>
  <c r="AB211" i="20"/>
  <c r="AD211" i="20"/>
  <c r="AC212" i="20"/>
  <c r="AE211" i="20"/>
  <c r="AE212" i="20"/>
  <c r="AD212" i="20"/>
  <c r="D214" i="20"/>
  <c r="D213" i="20"/>
  <c r="D229" i="20"/>
  <c r="E230" i="20"/>
  <c r="F229" i="20"/>
  <c r="E228" i="20"/>
  <c r="F230" i="20"/>
  <c r="E229" i="20"/>
  <c r="F228" i="20"/>
  <c r="D228" i="20"/>
  <c r="D230" i="20"/>
  <c r="D211" i="20" l="1" a="1"/>
  <c r="F212" i="20" s="1"/>
  <c r="D226" i="20" a="1"/>
  <c r="D226" i="20" s="1"/>
  <c r="G212" i="20" l="1"/>
  <c r="E212" i="20"/>
  <c r="E211" i="20"/>
  <c r="D212" i="20"/>
  <c r="D211" i="20"/>
  <c r="G211" i="20"/>
  <c r="F211" i="20"/>
  <c r="D227" i="20"/>
  <c r="D224" i="20" l="1" a="1"/>
  <c r="E225" i="20" s="1"/>
  <c r="G225" i="20" l="1"/>
  <c r="E224" i="20"/>
  <c r="F225" i="20"/>
  <c r="G224" i="20"/>
  <c r="D224" i="20"/>
  <c r="D225" i="20"/>
  <c r="F224" i="20"/>
  <c r="P222" i="20" l="1" a="1"/>
  <c r="P223" i="20" s="1"/>
  <c r="T222" i="20" a="1"/>
  <c r="T223" i="20" s="1"/>
  <c r="X222" i="20" a="1"/>
  <c r="X222" i="20" s="1"/>
  <c r="AF222" i="20" a="1"/>
  <c r="AF223" i="20" s="1"/>
  <c r="AB222" i="20" a="1"/>
  <c r="AB223" i="20" s="1"/>
  <c r="L222" i="20" a="1"/>
  <c r="L222" i="20" s="1"/>
  <c r="T222" i="20" l="1"/>
  <c r="P222" i="20"/>
  <c r="P224" i="20" s="1" a="1"/>
  <c r="P224" i="20" s="1"/>
  <c r="X223" i="20"/>
  <c r="X224" i="20" s="1" a="1"/>
  <c r="X224" i="20" s="1"/>
  <c r="AF222" i="20"/>
  <c r="AF224" i="20" s="1" a="1"/>
  <c r="AF225" i="20" s="1"/>
  <c r="AB222" i="20"/>
  <c r="AB224" i="20" s="1" a="1"/>
  <c r="AB224" i="20" s="1"/>
  <c r="L223" i="20"/>
  <c r="L224" i="20" s="1" a="1"/>
  <c r="T224" i="20" a="1"/>
  <c r="T225" i="20" s="1"/>
  <c r="P225" i="20" l="1"/>
  <c r="Q222" i="20" s="1" a="1"/>
  <c r="T224" i="20"/>
  <c r="T226" i="20" s="1" a="1"/>
  <c r="AF224" i="20"/>
  <c r="AG222" i="20" s="1" a="1"/>
  <c r="AB225" i="20"/>
  <c r="AC222" i="20" s="1" a="1"/>
  <c r="AC222" i="20" s="1"/>
  <c r="X225" i="20"/>
  <c r="L225" i="20"/>
  <c r="L224" i="20"/>
  <c r="U222" i="20" a="1"/>
  <c r="AF226" i="20" l="1" a="1"/>
  <c r="AF226" i="20" s="1"/>
  <c r="P226" i="20" a="1"/>
  <c r="P227" i="20" s="1"/>
  <c r="AC223" i="20"/>
  <c r="AC224" i="20" s="1" a="1"/>
  <c r="AC224" i="20" s="1"/>
  <c r="AB226" i="20" a="1"/>
  <c r="X226" i="20" a="1"/>
  <c r="Y222" i="20" a="1"/>
  <c r="M222" i="20" a="1"/>
  <c r="L226" i="20" a="1"/>
  <c r="AG222" i="20"/>
  <c r="AG223" i="20"/>
  <c r="T227" i="20"/>
  <c r="T226" i="20"/>
  <c r="U223" i="20"/>
  <c r="U222" i="20"/>
  <c r="Q223" i="20"/>
  <c r="Q222" i="20"/>
  <c r="AF227" i="20" l="1"/>
  <c r="P226" i="20"/>
  <c r="AB226" i="20"/>
  <c r="AB227" i="20"/>
  <c r="Y222" i="20"/>
  <c r="Y223" i="20"/>
  <c r="X226" i="20"/>
  <c r="X227" i="20"/>
  <c r="U224" i="20" a="1"/>
  <c r="L226" i="20"/>
  <c r="L227" i="20"/>
  <c r="M223" i="20"/>
  <c r="M222" i="20"/>
  <c r="Q224" i="20" a="1"/>
  <c r="AG224" i="20" a="1"/>
  <c r="AC225" i="20"/>
  <c r="AC226" i="20" s="1" a="1"/>
  <c r="AC227" i="20" s="1"/>
  <c r="AC228" i="20" l="1" a="1"/>
  <c r="AC230" i="20" s="1"/>
  <c r="Y224" i="20" a="1"/>
  <c r="AG224" i="20"/>
  <c r="AG225" i="20"/>
  <c r="Q224" i="20"/>
  <c r="Q225" i="20"/>
  <c r="M224" i="20" a="1"/>
  <c r="U225" i="20"/>
  <c r="U224" i="20"/>
  <c r="AC226" i="20"/>
  <c r="AC228" i="20" l="1"/>
  <c r="AC229" i="20"/>
  <c r="Q228" i="20" a="1"/>
  <c r="Q229" i="20" s="1"/>
  <c r="Y225" i="20"/>
  <c r="Y224" i="20"/>
  <c r="Q226" i="20" a="1"/>
  <c r="U228" i="20" a="1"/>
  <c r="U226" i="20" a="1"/>
  <c r="M225" i="20"/>
  <c r="M224" i="20"/>
  <c r="AG228" i="20" a="1"/>
  <c r="AG226" i="20" a="1"/>
  <c r="AC231" i="20" l="1" a="1"/>
  <c r="AC233" i="20" s="1"/>
  <c r="Q230" i="20"/>
  <c r="Q228" i="20"/>
  <c r="Y226" i="20" a="1"/>
  <c r="Y228" i="20" a="1"/>
  <c r="M228" i="20" a="1"/>
  <c r="M226" i="20" a="1"/>
  <c r="AG227" i="20"/>
  <c r="AG226" i="20"/>
  <c r="U226" i="20"/>
  <c r="U227" i="20"/>
  <c r="AG229" i="20"/>
  <c r="AG230" i="20"/>
  <c r="AG228" i="20"/>
  <c r="U230" i="20"/>
  <c r="U228" i="20"/>
  <c r="U229" i="20"/>
  <c r="Q227" i="20"/>
  <c r="Q226" i="20"/>
  <c r="Q231" i="20" l="1" a="1"/>
  <c r="Q232" i="20" s="1"/>
  <c r="AC232" i="20"/>
  <c r="AC231" i="20"/>
  <c r="Y230" i="20"/>
  <c r="Y228" i="20"/>
  <c r="Y229" i="20"/>
  <c r="Y226" i="20"/>
  <c r="Y227" i="20"/>
  <c r="U231" i="20" a="1"/>
  <c r="U231" i="20" s="1"/>
  <c r="AG231" i="20" a="1"/>
  <c r="M226" i="20"/>
  <c r="M227" i="20"/>
  <c r="M230" i="20"/>
  <c r="M229" i="20"/>
  <c r="M228" i="20"/>
  <c r="Q231" i="20" l="1"/>
  <c r="Q233" i="20"/>
  <c r="AC234" i="20" a="1"/>
  <c r="AC236" i="20" s="1"/>
  <c r="AB248" i="20"/>
  <c r="Y231" i="20" a="1"/>
  <c r="M231" i="20" a="1"/>
  <c r="M231" i="20" s="1"/>
  <c r="U233" i="20"/>
  <c r="U232" i="20"/>
  <c r="AG232" i="20"/>
  <c r="AG233" i="20"/>
  <c r="AG231" i="20"/>
  <c r="P248" i="20" l="1"/>
  <c r="Q234" i="20" a="1"/>
  <c r="Q235" i="20" s="1"/>
  <c r="AC234" i="20"/>
  <c r="AC235" i="20"/>
  <c r="T248" i="20"/>
  <c r="U234" i="20" a="1"/>
  <c r="U234" i="20" s="1"/>
  <c r="Y233" i="20"/>
  <c r="Y231" i="20"/>
  <c r="Y232" i="20"/>
  <c r="M233" i="20"/>
  <c r="M232" i="20"/>
  <c r="AF248" i="20"/>
  <c r="AG234" i="20" a="1"/>
  <c r="Q236" i="20" l="1"/>
  <c r="Q234" i="20"/>
  <c r="AD238" i="20" a="1"/>
  <c r="AD239" i="20" s="1"/>
  <c r="L248" i="20"/>
  <c r="U236" i="20"/>
  <c r="U235" i="20"/>
  <c r="X248" i="20"/>
  <c r="Y234" i="20" a="1"/>
  <c r="M234" i="20" a="1"/>
  <c r="M235" i="20" s="1"/>
  <c r="AG235" i="20"/>
  <c r="AG234" i="20"/>
  <c r="AG236" i="20"/>
  <c r="R238" i="20" l="1" a="1"/>
  <c r="R238" i="20" s="1"/>
  <c r="AD238" i="20"/>
  <c r="AD240" i="20"/>
  <c r="D248" i="20"/>
  <c r="V238" i="20" a="1"/>
  <c r="V239" i="20" s="1"/>
  <c r="M236" i="20"/>
  <c r="M234" i="20"/>
  <c r="Y236" i="20"/>
  <c r="Y235" i="20"/>
  <c r="Y234" i="20"/>
  <c r="AH238" i="20" a="1"/>
  <c r="R240" i="20" l="1"/>
  <c r="R239" i="20"/>
  <c r="AC238" i="20" a="1"/>
  <c r="AC238" i="20" s="1"/>
  <c r="AC245" i="20" a="1"/>
  <c r="AC247" i="20" s="1"/>
  <c r="AB245" i="20" a="1"/>
  <c r="AB246" i="20" s="1"/>
  <c r="AD245" i="20" a="1"/>
  <c r="AD247" i="20" s="1"/>
  <c r="N238" i="20" a="1"/>
  <c r="N240" i="20" s="1"/>
  <c r="V238" i="20"/>
  <c r="V240" i="20"/>
  <c r="Z238" i="20" a="1"/>
  <c r="AH239" i="20"/>
  <c r="AH238" i="20"/>
  <c r="AH240" i="20"/>
  <c r="P245" i="20" a="1"/>
  <c r="Q238" i="20" a="1"/>
  <c r="R245" i="20" l="1" a="1"/>
  <c r="R246" i="20" s="1"/>
  <c r="Q245" i="20" a="1"/>
  <c r="Q247" i="20" s="1"/>
  <c r="AC239" i="20"/>
  <c r="AC246" i="20"/>
  <c r="AC245" i="20"/>
  <c r="AB247" i="20"/>
  <c r="AB245" i="20"/>
  <c r="AD246" i="20"/>
  <c r="AD245" i="20"/>
  <c r="T245" i="20" a="1"/>
  <c r="T245" i="20" s="1"/>
  <c r="N238" i="20"/>
  <c r="V245" i="20" a="1"/>
  <c r="V247" i="20" s="1"/>
  <c r="N239" i="20"/>
  <c r="U238" i="20" a="1"/>
  <c r="U239" i="20" s="1"/>
  <c r="U245" i="20" a="1"/>
  <c r="Z239" i="20"/>
  <c r="Z238" i="20"/>
  <c r="Z240" i="20"/>
  <c r="AG238" i="20" a="1"/>
  <c r="AF245" i="20" a="1"/>
  <c r="AH245" i="20" a="1"/>
  <c r="AG245" i="20" a="1"/>
  <c r="Q239" i="20"/>
  <c r="Q238" i="20"/>
  <c r="P246" i="20"/>
  <c r="P247" i="20"/>
  <c r="P245" i="20"/>
  <c r="R245" i="20" l="1"/>
  <c r="R247" i="20"/>
  <c r="Q245" i="20"/>
  <c r="Q246" i="20"/>
  <c r="AB243" i="20" a="1"/>
  <c r="AB238" i="20" a="1"/>
  <c r="M238" i="20" a="1"/>
  <c r="M239" i="20" s="1"/>
  <c r="L245" i="20" a="1"/>
  <c r="L245" i="20" s="1"/>
  <c r="N245" i="20" a="1"/>
  <c r="N245" i="20" s="1"/>
  <c r="T247" i="20"/>
  <c r="T246" i="20"/>
  <c r="M245" i="20" a="1"/>
  <c r="M245" i="20" s="1"/>
  <c r="V245" i="20"/>
  <c r="U238" i="20"/>
  <c r="T243" i="20" s="1" a="1"/>
  <c r="T243" i="20" s="1"/>
  <c r="V246" i="20"/>
  <c r="U245" i="20"/>
  <c r="U247" i="20"/>
  <c r="U246" i="20"/>
  <c r="Y238" i="20" a="1"/>
  <c r="X245" i="20" a="1"/>
  <c r="Z245" i="20" a="1"/>
  <c r="Y245" i="20" a="1"/>
  <c r="P243" i="20" a="1"/>
  <c r="P238" i="20" a="1"/>
  <c r="AF246" i="20"/>
  <c r="AF245" i="20"/>
  <c r="AF247" i="20"/>
  <c r="AG238" i="20"/>
  <c r="AG239" i="20"/>
  <c r="AG247" i="20"/>
  <c r="AG246" i="20"/>
  <c r="AG245" i="20"/>
  <c r="AH247" i="20"/>
  <c r="AH245" i="20"/>
  <c r="AH246" i="20"/>
  <c r="L246" i="20" l="1"/>
  <c r="AB238" i="20"/>
  <c r="AB239" i="20"/>
  <c r="AB244" i="20"/>
  <c r="AB243" i="20"/>
  <c r="M238" i="20"/>
  <c r="N246" i="20"/>
  <c r="N247" i="20"/>
  <c r="L247" i="20"/>
  <c r="M247" i="20"/>
  <c r="M246" i="20"/>
  <c r="T244" i="20"/>
  <c r="T238" i="20" a="1"/>
  <c r="T239" i="20" s="1"/>
  <c r="L243" i="20" a="1"/>
  <c r="L243" i="20" s="1"/>
  <c r="Y245" i="20"/>
  <c r="Y247" i="20"/>
  <c r="Y246" i="20"/>
  <c r="Z246" i="20"/>
  <c r="Z247" i="20"/>
  <c r="Z245" i="20"/>
  <c r="X246" i="20"/>
  <c r="X245" i="20"/>
  <c r="X247" i="20"/>
  <c r="Y238" i="20"/>
  <c r="Y239" i="20"/>
  <c r="L238" i="20" a="1"/>
  <c r="L239" i="20" s="1"/>
  <c r="P243" i="20"/>
  <c r="P244" i="20"/>
  <c r="AF238" i="20" a="1"/>
  <c r="AF243" i="20" a="1"/>
  <c r="P238" i="20"/>
  <c r="P239" i="20"/>
  <c r="AB241" i="20" l="1" a="1"/>
  <c r="D245" i="20" a="1"/>
  <c r="D245" i="20" s="1"/>
  <c r="T238" i="20"/>
  <c r="T241" i="20" s="1" a="1"/>
  <c r="W242" i="20" s="1"/>
  <c r="L244" i="20"/>
  <c r="X238" i="20" a="1"/>
  <c r="X243" i="20" a="1"/>
  <c r="L238" i="20"/>
  <c r="L241" i="20" s="1" a="1"/>
  <c r="N241" i="20" s="1"/>
  <c r="AF239" i="20"/>
  <c r="AF238" i="20"/>
  <c r="P241" i="20" a="1"/>
  <c r="AF243" i="20"/>
  <c r="AF244" i="20"/>
  <c r="AC242" i="20" l="1"/>
  <c r="AE241" i="20"/>
  <c r="AB242" i="20"/>
  <c r="AD242" i="20"/>
  <c r="AC241" i="20"/>
  <c r="AD241" i="20"/>
  <c r="AB241" i="20"/>
  <c r="AE242" i="20"/>
  <c r="F247" i="20"/>
  <c r="E246" i="20"/>
  <c r="F245" i="20"/>
  <c r="D246" i="20"/>
  <c r="D247" i="20"/>
  <c r="E247" i="20"/>
  <c r="E245" i="20"/>
  <c r="F246" i="20"/>
  <c r="V242" i="20"/>
  <c r="W241" i="20"/>
  <c r="U242" i="20"/>
  <c r="T241" i="20"/>
  <c r="V241" i="20"/>
  <c r="U241" i="20"/>
  <c r="T242" i="20"/>
  <c r="X239" i="20"/>
  <c r="X238" i="20"/>
  <c r="X244" i="20"/>
  <c r="X243" i="20"/>
  <c r="N242" i="20"/>
  <c r="O241" i="20"/>
  <c r="O242" i="20"/>
  <c r="L241" i="20"/>
  <c r="M242" i="20"/>
  <c r="AF241" i="20" a="1"/>
  <c r="AG242" i="20" s="1"/>
  <c r="L242" i="20"/>
  <c r="M241" i="20"/>
  <c r="Q241" i="20"/>
  <c r="R241" i="20"/>
  <c r="P241" i="20"/>
  <c r="S242" i="20"/>
  <c r="P242" i="20"/>
  <c r="Q242" i="20"/>
  <c r="R242" i="20"/>
  <c r="S241" i="20"/>
  <c r="D258" i="20" l="1" a="1"/>
  <c r="E258" i="20" s="1"/>
  <c r="D243" i="20" a="1"/>
  <c r="D244" i="20" s="1"/>
  <c r="X241" i="20" a="1"/>
  <c r="Z242" i="20" s="1"/>
  <c r="AI242" i="20"/>
  <c r="AH242" i="20"/>
  <c r="AH241" i="20"/>
  <c r="AF241" i="20"/>
  <c r="AI241" i="20"/>
  <c r="AG241" i="20"/>
  <c r="AF242" i="20"/>
  <c r="F260" i="20" l="1"/>
  <c r="F259" i="20"/>
  <c r="F258" i="20"/>
  <c r="E260" i="20"/>
  <c r="D260" i="20"/>
  <c r="D258" i="20"/>
  <c r="E259" i="20"/>
  <c r="D259" i="20"/>
  <c r="D243" i="20"/>
  <c r="D256" i="20" s="1" a="1"/>
  <c r="D256" i="20" s="1"/>
  <c r="Y241" i="20"/>
  <c r="AA241" i="20"/>
  <c r="Y242" i="20"/>
  <c r="AA242" i="20"/>
  <c r="X242" i="20"/>
  <c r="X241" i="20"/>
  <c r="Z241" i="20"/>
  <c r="D241" i="20" l="1" a="1"/>
  <c r="G241" i="20" s="1"/>
  <c r="D257" i="20"/>
  <c r="D242" i="20" l="1"/>
  <c r="G242" i="20"/>
  <c r="D241" i="20"/>
  <c r="F242" i="20"/>
  <c r="E242" i="20"/>
  <c r="E241" i="20"/>
  <c r="F241" i="20"/>
  <c r="D254" i="20" l="1" a="1"/>
  <c r="G254" i="20" s="1"/>
  <c r="E255" i="20" l="1"/>
  <c r="F255" i="20"/>
  <c r="E254" i="20"/>
  <c r="D255" i="20"/>
  <c r="F254" i="20"/>
  <c r="D254" i="20"/>
  <c r="G255" i="20"/>
  <c r="T252" i="20" l="1" a="1"/>
  <c r="T253" i="20" s="1"/>
  <c r="X252" i="20" a="1"/>
  <c r="X252" i="20" s="1"/>
  <c r="L252" i="20" a="1"/>
  <c r="L252" i="20" s="1"/>
  <c r="AF252" i="20" a="1"/>
  <c r="AF253" i="20" s="1"/>
  <c r="P252" i="20" a="1"/>
  <c r="P252" i="20" s="1"/>
  <c r="AB252" i="20" a="1"/>
  <c r="T252" i="20" l="1"/>
  <c r="T254" i="20" s="1" a="1"/>
  <c r="T255" i="20" s="1"/>
  <c r="X253" i="20"/>
  <c r="X254" i="20" s="1" a="1"/>
  <c r="X254" i="20" s="1"/>
  <c r="L253" i="20"/>
  <c r="L254" i="20" s="1" a="1"/>
  <c r="L255" i="20" s="1"/>
  <c r="P253" i="20"/>
  <c r="P254" i="20" s="1" a="1"/>
  <c r="P255" i="20" s="1"/>
  <c r="AF252" i="20"/>
  <c r="AF254" i="20" s="1" a="1"/>
  <c r="AB252" i="20"/>
  <c r="AB253" i="20"/>
  <c r="T254" i="20" l="1"/>
  <c r="T256" i="20" s="1" a="1"/>
  <c r="L254" i="20"/>
  <c r="L256" i="20" s="1" a="1"/>
  <c r="X255" i="20"/>
  <c r="Y252" i="20" s="1" a="1"/>
  <c r="Y253" i="20" s="1"/>
  <c r="P254" i="20"/>
  <c r="P256" i="20" s="1" a="1"/>
  <c r="AF254" i="20"/>
  <c r="AF255" i="20"/>
  <c r="AB254" i="20" a="1"/>
  <c r="U252" i="20" l="1" a="1"/>
  <c r="U252" i="20" s="1"/>
  <c r="M252" i="20" a="1"/>
  <c r="M253" i="20" s="1"/>
  <c r="Q252" i="20" a="1"/>
  <c r="Q252" i="20" s="1"/>
  <c r="AG252" i="20" a="1"/>
  <c r="AG252" i="20" s="1"/>
  <c r="X256" i="20" a="1"/>
  <c r="Y252" i="20"/>
  <c r="Y254" i="20" s="1" a="1"/>
  <c r="AF256" i="20" a="1"/>
  <c r="AF257" i="20" s="1"/>
  <c r="AB254" i="20"/>
  <c r="AB255" i="20"/>
  <c r="L256" i="20"/>
  <c r="L257" i="20"/>
  <c r="T257" i="20"/>
  <c r="T256" i="20"/>
  <c r="P257" i="20"/>
  <c r="P256" i="20"/>
  <c r="U253" i="20" l="1"/>
  <c r="U254" i="20" s="1" a="1"/>
  <c r="U254" i="20" s="1"/>
  <c r="M252" i="20"/>
  <c r="M254" i="20" s="1" a="1"/>
  <c r="AG253" i="20"/>
  <c r="AG254" i="20" s="1" a="1"/>
  <c r="Q253" i="20"/>
  <c r="Q254" i="20" s="1" a="1"/>
  <c r="Q255" i="20" s="1"/>
  <c r="X257" i="20"/>
  <c r="X256" i="20"/>
  <c r="Y254" i="20"/>
  <c r="Y255" i="20"/>
  <c r="AF256" i="20"/>
  <c r="AC252" i="20" a="1"/>
  <c r="AB256" i="20" a="1"/>
  <c r="Y256" i="20" l="1" a="1"/>
  <c r="Y256" i="20" s="1"/>
  <c r="Y258" i="20" a="1"/>
  <c r="AB257" i="20"/>
  <c r="AB256" i="20"/>
  <c r="AC253" i="20"/>
  <c r="AC252" i="20"/>
  <c r="U255" i="20"/>
  <c r="U256" i="20" s="1" a="1"/>
  <c r="U256" i="20" s="1"/>
  <c r="Q254" i="20"/>
  <c r="Q258" i="20" s="1" a="1"/>
  <c r="M255" i="20"/>
  <c r="M254" i="20"/>
  <c r="U258" i="20" a="1"/>
  <c r="AG255" i="20"/>
  <c r="AG254" i="20"/>
  <c r="Y257" i="20" l="1"/>
  <c r="Y260" i="20"/>
  <c r="Y259" i="20"/>
  <c r="Y258" i="20"/>
  <c r="AC254" i="20" a="1"/>
  <c r="AC254" i="20" s="1"/>
  <c r="Q256" i="20" a="1"/>
  <c r="Q256" i="20" s="1"/>
  <c r="U257" i="20"/>
  <c r="M256" i="20" a="1"/>
  <c r="M258" i="20" a="1"/>
  <c r="Q259" i="20"/>
  <c r="Q260" i="20"/>
  <c r="Q258" i="20"/>
  <c r="AG256" i="20" a="1"/>
  <c r="AG258" i="20" a="1"/>
  <c r="U260" i="20"/>
  <c r="U258" i="20"/>
  <c r="U259" i="20"/>
  <c r="Y261" i="20" l="1" a="1"/>
  <c r="Y261" i="20" s="1"/>
  <c r="AC255" i="20"/>
  <c r="AC256" i="20" s="1" a="1"/>
  <c r="AC257" i="20" s="1"/>
  <c r="Q257" i="20"/>
  <c r="Q261" i="20" a="1"/>
  <c r="Q261" i="20" s="1"/>
  <c r="M260" i="20"/>
  <c r="M258" i="20"/>
  <c r="M259" i="20"/>
  <c r="M256" i="20"/>
  <c r="M257" i="20"/>
  <c r="U261" i="20" a="1"/>
  <c r="AG256" i="20"/>
  <c r="AG257" i="20"/>
  <c r="AG260" i="20"/>
  <c r="AG259" i="20"/>
  <c r="AG258" i="20"/>
  <c r="Y262" i="20" l="1"/>
  <c r="Y263" i="20"/>
  <c r="AC256" i="20"/>
  <c r="AC258" i="20" a="1"/>
  <c r="AC258" i="20" s="1"/>
  <c r="Q262" i="20"/>
  <c r="Q263" i="20"/>
  <c r="AG261" i="20" a="1"/>
  <c r="AG263" i="20" s="1"/>
  <c r="M261" i="20" a="1"/>
  <c r="U261" i="20"/>
  <c r="U263" i="20"/>
  <c r="U262" i="20"/>
  <c r="Y264" i="20" l="1" a="1"/>
  <c r="Y265" i="20" s="1"/>
  <c r="X278" i="20"/>
  <c r="AC259" i="20"/>
  <c r="AC260" i="20"/>
  <c r="P278" i="20"/>
  <c r="AG261" i="20"/>
  <c r="Q264" i="20" a="1"/>
  <c r="AG262" i="20"/>
  <c r="M263" i="20"/>
  <c r="M261" i="20"/>
  <c r="M262" i="20"/>
  <c r="U264" i="20" a="1"/>
  <c r="T278" i="20"/>
  <c r="AF278" i="20" l="1"/>
  <c r="AC261" i="20" a="1"/>
  <c r="AC261" i="20" s="1"/>
  <c r="Y266" i="20"/>
  <c r="Y264" i="20"/>
  <c r="AG264" i="20" a="1"/>
  <c r="AG265" i="20" s="1"/>
  <c r="Q266" i="20"/>
  <c r="Q265" i="20"/>
  <c r="Q264" i="20"/>
  <c r="M264" i="20" a="1"/>
  <c r="L278" i="20"/>
  <c r="U266" i="20"/>
  <c r="U265" i="20"/>
  <c r="U264" i="20"/>
  <c r="Z268" i="20" l="1" a="1"/>
  <c r="Z269" i="20" s="1"/>
  <c r="AC263" i="20"/>
  <c r="AC262" i="20"/>
  <c r="AG266" i="20"/>
  <c r="AG264" i="20"/>
  <c r="R268" i="20" a="1"/>
  <c r="R270" i="20" s="1"/>
  <c r="V268" i="20" a="1"/>
  <c r="V268" i="20" s="1"/>
  <c r="M264" i="20"/>
  <c r="M265" i="20"/>
  <c r="M266" i="20"/>
  <c r="AH268" i="20" l="1" a="1"/>
  <c r="AH268" i="20" s="1"/>
  <c r="Z270" i="20"/>
  <c r="Z268" i="20"/>
  <c r="AC264" i="20" a="1"/>
  <c r="AC266" i="20" s="1"/>
  <c r="AB278" i="20"/>
  <c r="D278" i="20" s="1"/>
  <c r="R269" i="20"/>
  <c r="R268" i="20"/>
  <c r="V269" i="20"/>
  <c r="V270" i="20"/>
  <c r="N268" i="20" a="1"/>
  <c r="Z275" i="20" l="1" a="1"/>
  <c r="Z275" i="20" s="1"/>
  <c r="Y268" i="20" a="1"/>
  <c r="Y269" i="20" s="1"/>
  <c r="Y275" i="20" a="1"/>
  <c r="Y277" i="20" s="1"/>
  <c r="AH269" i="20"/>
  <c r="AH270" i="20"/>
  <c r="X275" i="20" a="1"/>
  <c r="X277" i="20" s="1"/>
  <c r="AC265" i="20"/>
  <c r="AC264" i="20"/>
  <c r="U268" i="20" a="1"/>
  <c r="U268" i="20" s="1"/>
  <c r="U275" i="20" a="1"/>
  <c r="U277" i="20" s="1"/>
  <c r="V275" i="20" a="1"/>
  <c r="V277" i="20" s="1"/>
  <c r="Q268" i="20" a="1"/>
  <c r="R275" i="20" a="1"/>
  <c r="Q275" i="20" a="1"/>
  <c r="P275" i="20" a="1"/>
  <c r="T275" i="20" a="1"/>
  <c r="T276" i="20" s="1"/>
  <c r="N269" i="20"/>
  <c r="N268" i="20"/>
  <c r="N270" i="20"/>
  <c r="Z277" i="20" l="1"/>
  <c r="Z276" i="20"/>
  <c r="AH275" i="20" a="1"/>
  <c r="AH276" i="20" s="1"/>
  <c r="Y276" i="20"/>
  <c r="AG268" i="20" a="1"/>
  <c r="AG269" i="20" s="1"/>
  <c r="Y275" i="20"/>
  <c r="AG275" i="20" a="1"/>
  <c r="AG277" i="20" s="1"/>
  <c r="Y268" i="20"/>
  <c r="X273" i="20" s="1" a="1"/>
  <c r="AF275" i="20" a="1"/>
  <c r="AF277" i="20" s="1"/>
  <c r="X276" i="20"/>
  <c r="X275" i="20"/>
  <c r="V275" i="20"/>
  <c r="AD268" i="20" a="1"/>
  <c r="U269" i="20"/>
  <c r="T268" i="20" s="1" a="1"/>
  <c r="U276" i="20"/>
  <c r="U275" i="20"/>
  <c r="T275" i="20"/>
  <c r="T277" i="20"/>
  <c r="V276" i="20"/>
  <c r="P275" i="20"/>
  <c r="P276" i="20"/>
  <c r="P277" i="20"/>
  <c r="Q277" i="20"/>
  <c r="Q275" i="20"/>
  <c r="Q276" i="20"/>
  <c r="R276" i="20"/>
  <c r="R275" i="20"/>
  <c r="R277" i="20"/>
  <c r="Q269" i="20"/>
  <c r="Q268" i="20"/>
  <c r="M275" i="20" a="1"/>
  <c r="M268" i="20" a="1"/>
  <c r="N275" i="20" a="1"/>
  <c r="L275" i="20" a="1"/>
  <c r="AH275" i="20" l="1"/>
  <c r="AH277" i="20"/>
  <c r="AG268" i="20"/>
  <c r="AF273" i="20" s="1" a="1"/>
  <c r="AG275" i="20"/>
  <c r="AF275" i="20"/>
  <c r="X268" i="20" a="1"/>
  <c r="X269" i="20" s="1"/>
  <c r="AG276" i="20"/>
  <c r="AF276" i="20"/>
  <c r="T273" i="20" a="1"/>
  <c r="T273" i="20" s="1"/>
  <c r="AD270" i="20"/>
  <c r="AD269" i="20"/>
  <c r="AD268" i="20"/>
  <c r="X274" i="20"/>
  <c r="X273" i="20"/>
  <c r="P268" i="20" a="1"/>
  <c r="P273" i="20" a="1"/>
  <c r="N277" i="20"/>
  <c r="N275" i="20"/>
  <c r="N276" i="20"/>
  <c r="M269" i="20"/>
  <c r="M268" i="20"/>
  <c r="M276" i="20"/>
  <c r="M275" i="20"/>
  <c r="M277" i="20"/>
  <c r="L276" i="20"/>
  <c r="L277" i="20"/>
  <c r="L275" i="20"/>
  <c r="T268" i="20"/>
  <c r="T269" i="20"/>
  <c r="AF268" i="20" l="1" a="1"/>
  <c r="AF269" i="20" s="1"/>
  <c r="X268" i="20"/>
  <c r="X271" i="20" s="1" a="1"/>
  <c r="X272" i="20" s="1"/>
  <c r="T274" i="20"/>
  <c r="AB275" i="20" a="1"/>
  <c r="AD275" i="20" a="1"/>
  <c r="AC275" i="20" a="1"/>
  <c r="AC268" i="20" a="1"/>
  <c r="P274" i="20"/>
  <c r="P273" i="20"/>
  <c r="P268" i="20"/>
  <c r="P269" i="20"/>
  <c r="T271" i="20" a="1"/>
  <c r="W271" i="20" s="1"/>
  <c r="AF273" i="20"/>
  <c r="AF274" i="20"/>
  <c r="L273" i="20" a="1"/>
  <c r="L268" i="20" a="1"/>
  <c r="AF268" i="20" l="1"/>
  <c r="AF271" i="20" s="1" a="1"/>
  <c r="AC268" i="20"/>
  <c r="AC269" i="20"/>
  <c r="AC276" i="20"/>
  <c r="AC275" i="20"/>
  <c r="AC277" i="20"/>
  <c r="AD276" i="20"/>
  <c r="AD275" i="20"/>
  <c r="AD277" i="20"/>
  <c r="AB276" i="20"/>
  <c r="AB275" i="20"/>
  <c r="AB277" i="20"/>
  <c r="Y272" i="20"/>
  <c r="Z271" i="20"/>
  <c r="Z272" i="20"/>
  <c r="Y271" i="20"/>
  <c r="AA271" i="20"/>
  <c r="X271" i="20"/>
  <c r="AA272" i="20"/>
  <c r="P271" i="20" a="1"/>
  <c r="S271" i="20" s="1"/>
  <c r="V271" i="20"/>
  <c r="T271" i="20"/>
  <c r="U272" i="20"/>
  <c r="W272" i="20"/>
  <c r="L273" i="20"/>
  <c r="L274" i="20"/>
  <c r="T272" i="20"/>
  <c r="U271" i="20"/>
  <c r="L268" i="20"/>
  <c r="L269" i="20"/>
  <c r="V272" i="20"/>
  <c r="D275" i="20" l="1" a="1"/>
  <c r="F276" i="20" s="1"/>
  <c r="AB273" i="20" a="1"/>
  <c r="AB268" i="20" a="1"/>
  <c r="S272" i="20"/>
  <c r="Q271" i="20"/>
  <c r="P272" i="20"/>
  <c r="R271" i="20"/>
  <c r="R272" i="20"/>
  <c r="P271" i="20"/>
  <c r="Q272" i="20"/>
  <c r="L271" i="20" a="1"/>
  <c r="M272" i="20" s="1"/>
  <c r="AF271" i="20"/>
  <c r="AF272" i="20"/>
  <c r="AG272" i="20"/>
  <c r="AI271" i="20"/>
  <c r="AH271" i="20"/>
  <c r="AG271" i="20"/>
  <c r="AI272" i="20"/>
  <c r="AH272" i="20"/>
  <c r="F277" i="20" l="1"/>
  <c r="D277" i="20"/>
  <c r="E277" i="20"/>
  <c r="E276" i="20"/>
  <c r="F275" i="20"/>
  <c r="D276" i="20"/>
  <c r="D275" i="20"/>
  <c r="E275" i="20"/>
  <c r="AB269" i="20"/>
  <c r="AB268" i="20"/>
  <c r="AB273" i="20"/>
  <c r="AB274" i="20"/>
  <c r="O271" i="20"/>
  <c r="M271" i="20"/>
  <c r="L272" i="20"/>
  <c r="N272" i="20"/>
  <c r="L271" i="20"/>
  <c r="N271" i="20"/>
  <c r="O272" i="20"/>
  <c r="D273" i="20" l="1" a="1"/>
  <c r="D274" i="20" s="1"/>
  <c r="D288" i="20" a="1"/>
  <c r="AB271" i="20" a="1"/>
  <c r="D273" i="20" l="1"/>
  <c r="D286" i="20" s="1" a="1"/>
  <c r="D287" i="20" s="1"/>
  <c r="D289" i="20"/>
  <c r="E288" i="20"/>
  <c r="F288" i="20"/>
  <c r="E290" i="20"/>
  <c r="D288" i="20"/>
  <c r="D290" i="20"/>
  <c r="F289" i="20"/>
  <c r="E289" i="20"/>
  <c r="F290" i="20"/>
  <c r="AD271" i="20"/>
  <c r="AB271" i="20"/>
  <c r="AE271" i="20"/>
  <c r="AB272" i="20"/>
  <c r="AE272" i="20"/>
  <c r="AD272" i="20"/>
  <c r="AC272" i="20"/>
  <c r="AC271" i="20"/>
  <c r="D271" i="20" l="1" a="1"/>
  <c r="F271" i="20" s="1"/>
  <c r="D286" i="20"/>
  <c r="D272" i="20" l="1"/>
  <c r="E272" i="20"/>
  <c r="G272" i="20"/>
  <c r="G271" i="20"/>
  <c r="D271" i="20"/>
  <c r="F272" i="20"/>
  <c r="E271" i="20"/>
  <c r="D284" i="20" l="1" a="1"/>
  <c r="E284" i="20" s="1"/>
  <c r="D285" i="20" l="1"/>
  <c r="G285" i="20"/>
  <c r="F284" i="20"/>
  <c r="G284" i="20"/>
  <c r="F285" i="20"/>
  <c r="D284" i="20"/>
  <c r="E285" i="20"/>
  <c r="L282" i="20" l="1" a="1"/>
  <c r="L282" i="20" s="1"/>
  <c r="AF282" i="20" a="1"/>
  <c r="AF282" i="20" s="1"/>
  <c r="P282" i="20" a="1"/>
  <c r="P282" i="20" s="1"/>
  <c r="T282" i="20" a="1"/>
  <c r="T282" i="20" s="1"/>
  <c r="X282" i="20" a="1"/>
  <c r="X283" i="20" s="1"/>
  <c r="AB282" i="20" a="1"/>
  <c r="AB283" i="20" s="1"/>
  <c r="L283" i="20" l="1"/>
  <c r="L284" i="20" s="1" a="1"/>
  <c r="L285" i="20" s="1"/>
  <c r="P283" i="20"/>
  <c r="P284" i="20" s="1" a="1"/>
  <c r="P285" i="20" s="1"/>
  <c r="AF283" i="20"/>
  <c r="AF284" i="20" s="1" a="1"/>
  <c r="AF284" i="20" s="1"/>
  <c r="X282" i="20"/>
  <c r="X284" i="20" s="1" a="1"/>
  <c r="X285" i="20" s="1"/>
  <c r="AB282" i="20"/>
  <c r="AB284" i="20" s="1" a="1"/>
  <c r="AB284" i="20" s="1"/>
  <c r="T283" i="20"/>
  <c r="T284" i="20" s="1" a="1"/>
  <c r="T284" i="20" s="1"/>
  <c r="L284" i="20" l="1"/>
  <c r="AF285" i="20"/>
  <c r="AF286" i="20" s="1" a="1"/>
  <c r="AF286" i="20" s="1"/>
  <c r="P284" i="20"/>
  <c r="Q282" i="20" s="1" a="1"/>
  <c r="Q283" i="20" s="1"/>
  <c r="X284" i="20"/>
  <c r="T285" i="20"/>
  <c r="AG282" i="20" a="1"/>
  <c r="AG282" i="20" s="1"/>
  <c r="M282" i="20" a="1"/>
  <c r="M282" i="20" s="1"/>
  <c r="AB285" i="20"/>
  <c r="AC282" i="20" s="1" a="1"/>
  <c r="AC283" i="20" s="1"/>
  <c r="L286" i="20" a="1"/>
  <c r="L287" i="20" s="1"/>
  <c r="Q282" i="20" l="1"/>
  <c r="Q284" i="20" s="1" a="1"/>
  <c r="Q285" i="20" s="1"/>
  <c r="P286" i="20" a="1"/>
  <c r="P286" i="20" s="1"/>
  <c r="X286" i="20" a="1"/>
  <c r="Y282" i="20" a="1"/>
  <c r="U282" i="20" a="1"/>
  <c r="T286" i="20" a="1"/>
  <c r="AB286" i="20" a="1"/>
  <c r="AB287" i="20" s="1"/>
  <c r="AG283" i="20"/>
  <c r="AG284" i="20" s="1" a="1"/>
  <c r="AG285" i="20" s="1"/>
  <c r="AC282" i="20"/>
  <c r="AC284" i="20" s="1" a="1"/>
  <c r="AC285" i="20" s="1"/>
  <c r="L286" i="20"/>
  <c r="AF287" i="20"/>
  <c r="M283" i="20"/>
  <c r="M284" i="20" s="1" a="1"/>
  <c r="M284" i="20" s="1"/>
  <c r="P287" i="20" l="1"/>
  <c r="Y283" i="20"/>
  <c r="Y282" i="20"/>
  <c r="X287" i="20"/>
  <c r="X286" i="20"/>
  <c r="T286" i="20"/>
  <c r="T287" i="20"/>
  <c r="U282" i="20"/>
  <c r="U283" i="20"/>
  <c r="AB286" i="20"/>
  <c r="AC284" i="20"/>
  <c r="AC286" i="20" s="1" a="1"/>
  <c r="AG284" i="20"/>
  <c r="AG288" i="20" s="1" a="1"/>
  <c r="Q284" i="20"/>
  <c r="Q288" i="20" s="1" a="1"/>
  <c r="Q290" i="20" s="1"/>
  <c r="M285" i="20"/>
  <c r="AC288" i="20" a="1"/>
  <c r="Y284" i="20" l="1" a="1"/>
  <c r="Y285" i="20" s="1"/>
  <c r="U284" i="20" a="1"/>
  <c r="AG286" i="20" a="1"/>
  <c r="AG287" i="20" s="1"/>
  <c r="Q289" i="20"/>
  <c r="Q288" i="20"/>
  <c r="Q286" i="20" a="1"/>
  <c r="Q287" i="20" s="1"/>
  <c r="M288" i="20" a="1"/>
  <c r="M286" i="20" a="1"/>
  <c r="AC286" i="20"/>
  <c r="AC287" i="20"/>
  <c r="AC290" i="20"/>
  <c r="AC289" i="20"/>
  <c r="AC288" i="20"/>
  <c r="AG288" i="20"/>
  <c r="AG290" i="20"/>
  <c r="AG289" i="20"/>
  <c r="Y284" i="20" l="1"/>
  <c r="U284" i="20"/>
  <c r="U285" i="20"/>
  <c r="AG286" i="20"/>
  <c r="Q286" i="20"/>
  <c r="Q291" i="20" a="1"/>
  <c r="M289" i="20"/>
  <c r="M290" i="20"/>
  <c r="M288" i="20"/>
  <c r="M287" i="20"/>
  <c r="M286" i="20"/>
  <c r="AG291" i="20" a="1"/>
  <c r="AC291" i="20" a="1"/>
  <c r="U286" i="20" l="1" a="1"/>
  <c r="U287" i="20" s="1"/>
  <c r="Y288" i="20" a="1"/>
  <c r="Y286" i="20" a="1"/>
  <c r="U288" i="20" a="1"/>
  <c r="U289" i="20" s="1"/>
  <c r="Q293" i="20"/>
  <c r="Q292" i="20"/>
  <c r="Q291" i="20"/>
  <c r="M291" i="20" a="1"/>
  <c r="M292" i="20" s="1"/>
  <c r="AG293" i="20"/>
  <c r="AG291" i="20"/>
  <c r="AG292" i="20"/>
  <c r="AC291" i="20"/>
  <c r="AC292" i="20"/>
  <c r="AC293" i="20"/>
  <c r="U286" i="20" l="1"/>
  <c r="Y287" i="20"/>
  <c r="Y286" i="20"/>
  <c r="Y288" i="20"/>
  <c r="Y289" i="20"/>
  <c r="Y290" i="20"/>
  <c r="U288" i="20"/>
  <c r="U290" i="20"/>
  <c r="P308" i="20"/>
  <c r="Q294" i="20" a="1"/>
  <c r="M293" i="20"/>
  <c r="M291" i="20"/>
  <c r="AB308" i="20"/>
  <c r="AC294" i="20" a="1"/>
  <c r="AF308" i="20"/>
  <c r="AG294" i="20" a="1"/>
  <c r="Y291" i="20" l="1" a="1"/>
  <c r="Y293" i="20" s="1"/>
  <c r="U291" i="20" a="1"/>
  <c r="Q294" i="20"/>
  <c r="Q296" i="20"/>
  <c r="Q295" i="20"/>
  <c r="M294" i="20" a="1"/>
  <c r="M295" i="20" s="1"/>
  <c r="L308" i="20"/>
  <c r="AG294" i="20"/>
  <c r="AG295" i="20"/>
  <c r="AG296" i="20"/>
  <c r="AC296" i="20"/>
  <c r="AC294" i="20"/>
  <c r="AC295" i="20"/>
  <c r="Y292" i="20" l="1"/>
  <c r="Y291" i="20"/>
  <c r="U291" i="20"/>
  <c r="U292" i="20"/>
  <c r="U293" i="20"/>
  <c r="R298" i="20" a="1"/>
  <c r="R298" i="20" s="1"/>
  <c r="M296" i="20"/>
  <c r="M294" i="20"/>
  <c r="AD298" i="20" a="1"/>
  <c r="AD300" i="20" s="1"/>
  <c r="AH298" i="20" a="1"/>
  <c r="AH298" i="20" s="1"/>
  <c r="Y294" i="20" l="1" a="1"/>
  <c r="Y295" i="20" s="1"/>
  <c r="X308" i="20"/>
  <c r="T308" i="20"/>
  <c r="U294" i="20" a="1"/>
  <c r="N298" i="20" a="1"/>
  <c r="N299" i="20" s="1"/>
  <c r="R299" i="20"/>
  <c r="R300" i="20"/>
  <c r="AD298" i="20"/>
  <c r="AD299" i="20"/>
  <c r="AH300" i="20"/>
  <c r="AH299" i="20"/>
  <c r="Y296" i="20" l="1"/>
  <c r="Y294" i="20"/>
  <c r="D308" i="20"/>
  <c r="U294" i="20"/>
  <c r="U296" i="20"/>
  <c r="U295" i="20"/>
  <c r="N298" i="20"/>
  <c r="N300" i="20"/>
  <c r="Q298" i="20" a="1"/>
  <c r="Q299" i="20" s="1"/>
  <c r="R305" i="20" a="1"/>
  <c r="P305" i="20" a="1"/>
  <c r="P305" i="20" s="1"/>
  <c r="Q305" i="20" a="1"/>
  <c r="Q305" i="20" s="1"/>
  <c r="AG298" i="20" a="1"/>
  <c r="AG299" i="20" s="1"/>
  <c r="AB305" i="20" a="1"/>
  <c r="AB305" i="20" s="1"/>
  <c r="AC305" i="20" a="1"/>
  <c r="AC307" i="20" s="1"/>
  <c r="AD305" i="20" a="1"/>
  <c r="AD307" i="20" s="1"/>
  <c r="AC298" i="20" a="1"/>
  <c r="AC298" i="20" s="1"/>
  <c r="AG305" i="20" a="1"/>
  <c r="AG305" i="20" s="1"/>
  <c r="AF305" i="20" a="1"/>
  <c r="AH305" i="20" a="1"/>
  <c r="Z298" i="20" l="1" a="1"/>
  <c r="Z300" i="20" s="1"/>
  <c r="V298" i="20" a="1"/>
  <c r="L305" i="20" a="1"/>
  <c r="L306" i="20" s="1"/>
  <c r="M298" i="20" a="1"/>
  <c r="M299" i="20" s="1"/>
  <c r="M305" i="20" a="1"/>
  <c r="M307" i="20" s="1"/>
  <c r="N305" i="20" a="1"/>
  <c r="N305" i="20" s="1"/>
  <c r="Q298" i="20"/>
  <c r="R307" i="20"/>
  <c r="R305" i="20"/>
  <c r="R306" i="20"/>
  <c r="P306" i="20"/>
  <c r="Q306" i="20"/>
  <c r="P307" i="20"/>
  <c r="Q307" i="20"/>
  <c r="AC306" i="20"/>
  <c r="AB307" i="20"/>
  <c r="AB306" i="20"/>
  <c r="AG298" i="20"/>
  <c r="AF298" i="20" s="1" a="1"/>
  <c r="AD306" i="20"/>
  <c r="AC305" i="20"/>
  <c r="AD305" i="20"/>
  <c r="AG307" i="20"/>
  <c r="AC299" i="20"/>
  <c r="AB298" i="20" s="1" a="1"/>
  <c r="AB298" i="20" s="1"/>
  <c r="AG306" i="20"/>
  <c r="AF306" i="20"/>
  <c r="AF307" i="20"/>
  <c r="AF305" i="20"/>
  <c r="AH307" i="20"/>
  <c r="AH306" i="20"/>
  <c r="AH305" i="20"/>
  <c r="Z298" i="20" l="1"/>
  <c r="Z299" i="20"/>
  <c r="Y305" i="20" a="1"/>
  <c r="V300" i="20"/>
  <c r="V299" i="20"/>
  <c r="V298" i="20"/>
  <c r="M298" i="20"/>
  <c r="L303" i="20" s="1" a="1"/>
  <c r="L305" i="20"/>
  <c r="L307" i="20"/>
  <c r="M306" i="20"/>
  <c r="M305" i="20"/>
  <c r="N307" i="20"/>
  <c r="N306" i="20"/>
  <c r="P303" i="20" a="1"/>
  <c r="P298" i="20" a="1"/>
  <c r="AF303" i="20" a="1"/>
  <c r="AF303" i="20" s="1"/>
  <c r="AB303" i="20" a="1"/>
  <c r="AB303" i="20" s="1"/>
  <c r="AB299" i="20"/>
  <c r="AB301" i="20" s="1" a="1"/>
  <c r="AB301" i="20" s="1"/>
  <c r="AF298" i="20"/>
  <c r="AF299" i="20"/>
  <c r="Y298" i="20" l="1" a="1"/>
  <c r="Y298" i="20" s="1"/>
  <c r="Z305" i="20" a="1"/>
  <c r="Z307" i="20" s="1"/>
  <c r="X305" i="20" a="1"/>
  <c r="X307" i="20" s="1"/>
  <c r="Y306" i="20"/>
  <c r="Y305" i="20"/>
  <c r="Y307" i="20"/>
  <c r="U305" i="20" a="1"/>
  <c r="V305" i="20" a="1"/>
  <c r="T305" i="20" a="1"/>
  <c r="U298" i="20" a="1"/>
  <c r="L298" i="20" a="1"/>
  <c r="L298" i="20" s="1"/>
  <c r="P303" i="20"/>
  <c r="P304" i="20"/>
  <c r="P298" i="20"/>
  <c r="P299" i="20"/>
  <c r="AF304" i="20"/>
  <c r="AB304" i="20"/>
  <c r="L303" i="20"/>
  <c r="L304" i="20"/>
  <c r="AE302" i="20"/>
  <c r="AD302" i="20"/>
  <c r="AC302" i="20"/>
  <c r="AB302" i="20"/>
  <c r="AC301" i="20"/>
  <c r="AE301" i="20"/>
  <c r="AD301" i="20"/>
  <c r="AF301" i="20" a="1"/>
  <c r="AF301" i="20" s="1"/>
  <c r="Y299" i="20" l="1"/>
  <c r="X298" i="20" s="1" a="1"/>
  <c r="Z305" i="20"/>
  <c r="Z306" i="20"/>
  <c r="X306" i="20"/>
  <c r="X305" i="20"/>
  <c r="L299" i="20"/>
  <c r="L301" i="20" s="1" a="1"/>
  <c r="U299" i="20"/>
  <c r="U298" i="20"/>
  <c r="T307" i="20"/>
  <c r="T306" i="20"/>
  <c r="T305" i="20"/>
  <c r="V306" i="20"/>
  <c r="V305" i="20"/>
  <c r="V307" i="20"/>
  <c r="U305" i="20"/>
  <c r="U306" i="20"/>
  <c r="U307" i="20"/>
  <c r="P301" i="20" a="1"/>
  <c r="AH302" i="20"/>
  <c r="AI302" i="20"/>
  <c r="AG302" i="20"/>
  <c r="AF302" i="20"/>
  <c r="AH301" i="20"/>
  <c r="AI301" i="20"/>
  <c r="AG301" i="20"/>
  <c r="X303" i="20" l="1" a="1"/>
  <c r="X304" i="20" s="1"/>
  <c r="X298" i="20"/>
  <c r="X299" i="20"/>
  <c r="T298" i="20" a="1"/>
  <c r="T303" i="20" a="1"/>
  <c r="D305" i="20" a="1"/>
  <c r="R301" i="20"/>
  <c r="P302" i="20"/>
  <c r="S302" i="20"/>
  <c r="R302" i="20"/>
  <c r="P301" i="20"/>
  <c r="Q301" i="20"/>
  <c r="Q302" i="20"/>
  <c r="S301" i="20"/>
  <c r="O302" i="20"/>
  <c r="M301" i="20"/>
  <c r="N302" i="20"/>
  <c r="L302" i="20"/>
  <c r="M302" i="20"/>
  <c r="N301" i="20"/>
  <c r="O301" i="20"/>
  <c r="L301" i="20"/>
  <c r="X303" i="20" l="1"/>
  <c r="X301" i="20" a="1"/>
  <c r="D307" i="20"/>
  <c r="D306" i="20"/>
  <c r="E306" i="20"/>
  <c r="E307" i="20"/>
  <c r="D305" i="20"/>
  <c r="F305" i="20"/>
  <c r="F307" i="20"/>
  <c r="E305" i="20"/>
  <c r="F306" i="20"/>
  <c r="T304" i="20"/>
  <c r="T303" i="20"/>
  <c r="T298" i="20"/>
  <c r="T299" i="20"/>
  <c r="D303" i="20" l="1" a="1"/>
  <c r="D303" i="20" s="1"/>
  <c r="Z301" i="20"/>
  <c r="AA301" i="20"/>
  <c r="Z302" i="20"/>
  <c r="X301" i="20"/>
  <c r="Y302" i="20"/>
  <c r="AA302" i="20"/>
  <c r="Y301" i="20"/>
  <c r="X302" i="20"/>
  <c r="T301" i="20" a="1"/>
  <c r="D318" i="20" a="1"/>
  <c r="D304" i="20" l="1"/>
  <c r="D316" i="20" s="1" a="1"/>
  <c r="D317" i="20" s="1"/>
  <c r="F319" i="20"/>
  <c r="D319" i="20"/>
  <c r="D320" i="20"/>
  <c r="E320" i="20"/>
  <c r="D318" i="20"/>
  <c r="E318" i="20"/>
  <c r="E319" i="20"/>
  <c r="F318" i="20"/>
  <c r="F320" i="20"/>
  <c r="V302" i="20"/>
  <c r="T301" i="20"/>
  <c r="V301" i="20"/>
  <c r="W301" i="20"/>
  <c r="U302" i="20"/>
  <c r="T302" i="20"/>
  <c r="W302" i="20"/>
  <c r="U301" i="20"/>
  <c r="D316" i="20" l="1"/>
  <c r="D301" i="20" a="1"/>
  <c r="G302" i="20" s="1"/>
  <c r="E302" i="20" l="1"/>
  <c r="D301" i="20"/>
  <c r="F301" i="20"/>
  <c r="F302" i="20"/>
  <c r="E301" i="20"/>
  <c r="D302" i="20"/>
  <c r="G301" i="20"/>
  <c r="D314" i="20" l="1" a="1"/>
  <c r="G315" i="20" l="1"/>
  <c r="F315" i="20"/>
  <c r="E315" i="20"/>
  <c r="G314" i="20"/>
  <c r="F314" i="20"/>
  <c r="E314" i="20"/>
  <c r="D314" i="20"/>
  <c r="D315" i="20"/>
  <c r="T312" i="20" l="1" a="1"/>
  <c r="AF312" i="20" a="1"/>
  <c r="X312" i="20" a="1"/>
  <c r="AB312" i="20" a="1"/>
  <c r="P312" i="20" a="1"/>
  <c r="L312" i="20" a="1"/>
  <c r="X312" i="20" l="1"/>
  <c r="X313" i="20"/>
  <c r="AF312" i="20"/>
  <c r="AF313" i="20"/>
  <c r="AB312" i="20"/>
  <c r="AB313" i="20"/>
  <c r="L313" i="20"/>
  <c r="L312" i="20"/>
  <c r="P312" i="20"/>
  <c r="P313" i="20"/>
  <c r="T313" i="20"/>
  <c r="T312" i="20"/>
  <c r="T314" i="20" l="1" a="1"/>
  <c r="T315" i="20" s="1"/>
  <c r="L314" i="20" a="1"/>
  <c r="L315" i="20" s="1"/>
  <c r="AB314" i="20" a="1"/>
  <c r="AB315" i="20" s="1"/>
  <c r="AF314" i="20" a="1"/>
  <c r="P314" i="20" a="1"/>
  <c r="X314" i="20" a="1"/>
  <c r="T314" i="20" l="1"/>
  <c r="U312" i="20" s="1" a="1"/>
  <c r="U312" i="20" s="1"/>
  <c r="L314" i="20"/>
  <c r="AB314" i="20"/>
  <c r="AC312" i="20" s="1" a="1"/>
  <c r="P314" i="20"/>
  <c r="P315" i="20"/>
  <c r="AF314" i="20"/>
  <c r="AF315" i="20"/>
  <c r="L316" i="20" a="1"/>
  <c r="M312" i="20" a="1"/>
  <c r="X315" i="20"/>
  <c r="X314" i="20"/>
  <c r="T316" i="20" l="1" a="1"/>
  <c r="T316" i="20" s="1"/>
  <c r="AB316" i="20" a="1"/>
  <c r="AB317" i="20" s="1"/>
  <c r="U313" i="20"/>
  <c r="U314" i="20" s="1" a="1"/>
  <c r="U314" i="20" s="1"/>
  <c r="Q312" i="20" a="1"/>
  <c r="Q313" i="20" s="1"/>
  <c r="M312" i="20"/>
  <c r="M313" i="20"/>
  <c r="Y312" i="20" a="1"/>
  <c r="X316" i="20" a="1"/>
  <c r="L316" i="20"/>
  <c r="L317" i="20"/>
  <c r="AF316" i="20" a="1"/>
  <c r="AG312" i="20" a="1"/>
  <c r="AC312" i="20"/>
  <c r="AC313" i="20"/>
  <c r="P316" i="20" a="1"/>
  <c r="T317" i="20" l="1"/>
  <c r="AB316" i="20"/>
  <c r="Q312" i="20"/>
  <c r="Q314" i="20" s="1" a="1"/>
  <c r="Q315" i="20" s="1"/>
  <c r="AC314" i="20" a="1"/>
  <c r="AC314" i="20" s="1"/>
  <c r="U315" i="20"/>
  <c r="U318" i="20" s="1" a="1"/>
  <c r="U319" i="20" s="1"/>
  <c r="M314" i="20" a="1"/>
  <c r="M314" i="20" s="1"/>
  <c r="X317" i="20"/>
  <c r="X316" i="20"/>
  <c r="AF317" i="20"/>
  <c r="AF316" i="20"/>
  <c r="AG313" i="20"/>
  <c r="AG312" i="20"/>
  <c r="Y312" i="20"/>
  <c r="Y313" i="20"/>
  <c r="P316" i="20"/>
  <c r="P317" i="20"/>
  <c r="Q314" i="20" l="1"/>
  <c r="Q318" i="20" s="1" a="1"/>
  <c r="U316" i="20" a="1"/>
  <c r="U317" i="20" s="1"/>
  <c r="AC315" i="20"/>
  <c r="AC316" i="20" s="1" a="1"/>
  <c r="M315" i="20"/>
  <c r="M318" i="20" s="1" a="1"/>
  <c r="U320" i="20"/>
  <c r="U318" i="20"/>
  <c r="Y314" i="20" a="1"/>
  <c r="AG314" i="20" a="1"/>
  <c r="Q316" i="20" l="1" a="1"/>
  <c r="Q316" i="20" s="1"/>
  <c r="AC318" i="20" a="1"/>
  <c r="AC320" i="20" s="1"/>
  <c r="M316" i="20" a="1"/>
  <c r="M316" i="20" s="1"/>
  <c r="U316" i="20"/>
  <c r="U321" i="20" a="1"/>
  <c r="U321" i="20" s="1"/>
  <c r="Q319" i="20"/>
  <c r="Q318" i="20"/>
  <c r="Q320" i="20"/>
  <c r="AG314" i="20"/>
  <c r="AG315" i="20"/>
  <c r="AC317" i="20"/>
  <c r="AC316" i="20"/>
  <c r="M318" i="20"/>
  <c r="M320" i="20"/>
  <c r="M319" i="20"/>
  <c r="Y314" i="20"/>
  <c r="Y315" i="20"/>
  <c r="Q317" i="20" l="1"/>
  <c r="AC319" i="20"/>
  <c r="AC318" i="20"/>
  <c r="M317" i="20"/>
  <c r="U323" i="20"/>
  <c r="U322" i="20"/>
  <c r="Y318" i="20" a="1"/>
  <c r="Y320" i="20" s="1"/>
  <c r="M321" i="20" a="1"/>
  <c r="M323" i="20" s="1"/>
  <c r="AG318" i="20" a="1"/>
  <c r="AG316" i="20" a="1"/>
  <c r="Y316" i="20" a="1"/>
  <c r="Q321" i="20" a="1"/>
  <c r="AC321" i="20" l="1" a="1"/>
  <c r="AC322" i="20" s="1"/>
  <c r="T338" i="20"/>
  <c r="Y319" i="20"/>
  <c r="U324" i="20" a="1"/>
  <c r="U324" i="20" s="1"/>
  <c r="Y318" i="20"/>
  <c r="M322" i="20"/>
  <c r="M321" i="20"/>
  <c r="Y316" i="20"/>
  <c r="Y317" i="20"/>
  <c r="AG320" i="20"/>
  <c r="AG318" i="20"/>
  <c r="AG319" i="20"/>
  <c r="Q321" i="20"/>
  <c r="Q322" i="20"/>
  <c r="Q323" i="20"/>
  <c r="AG317" i="20"/>
  <c r="AG316" i="20"/>
  <c r="AC321" i="20" l="1"/>
  <c r="AC323" i="20"/>
  <c r="Y321" i="20" a="1"/>
  <c r="Y323" i="20" s="1"/>
  <c r="M324" i="20" a="1"/>
  <c r="M326" i="20" s="1"/>
  <c r="U325" i="20"/>
  <c r="U326" i="20"/>
  <c r="L338" i="20"/>
  <c r="AG321" i="20" a="1"/>
  <c r="AG321" i="20" s="1"/>
  <c r="Q324" i="20" a="1"/>
  <c r="P338" i="20"/>
  <c r="AC324" i="20" l="1" a="1"/>
  <c r="AC326" i="20" s="1"/>
  <c r="AB338" i="20"/>
  <c r="Y321" i="20"/>
  <c r="Y322" i="20"/>
  <c r="M324" i="20"/>
  <c r="M325" i="20"/>
  <c r="V328" i="20" a="1"/>
  <c r="V328" i="20" s="1"/>
  <c r="AG323" i="20"/>
  <c r="AG322" i="20"/>
  <c r="Q326" i="20"/>
  <c r="Q325" i="20"/>
  <c r="Q324" i="20"/>
  <c r="X338" i="20" l="1"/>
  <c r="AC324" i="20"/>
  <c r="AC325" i="20"/>
  <c r="AD328" i="20" s="1" a="1"/>
  <c r="AD330" i="20" s="1"/>
  <c r="Y324" i="20" a="1"/>
  <c r="Y324" i="20" s="1"/>
  <c r="N328" i="20" a="1"/>
  <c r="N328" i="20" s="1"/>
  <c r="AF338" i="20"/>
  <c r="V330" i="20"/>
  <c r="V329" i="20"/>
  <c r="AG324" i="20" a="1"/>
  <c r="AG325" i="20" s="1"/>
  <c r="R328" i="20" a="1"/>
  <c r="D338" i="20" l="1"/>
  <c r="T335" i="20" a="1"/>
  <c r="T335" i="20" s="1"/>
  <c r="Y325" i="20"/>
  <c r="Y326" i="20"/>
  <c r="U335" i="20" a="1"/>
  <c r="U335" i="20" s="1"/>
  <c r="N330" i="20"/>
  <c r="N329" i="20"/>
  <c r="V335" i="20" a="1"/>
  <c r="V337" i="20" s="1"/>
  <c r="U328" i="20" a="1"/>
  <c r="U329" i="20" s="1"/>
  <c r="AD329" i="20"/>
  <c r="AG324" i="20"/>
  <c r="AG326" i="20"/>
  <c r="AD328" i="20"/>
  <c r="R330" i="20"/>
  <c r="R328" i="20"/>
  <c r="R329" i="20"/>
  <c r="T337" i="20" l="1"/>
  <c r="Z328" i="20" a="1"/>
  <c r="Z329" i="20" s="1"/>
  <c r="M328" i="20" a="1"/>
  <c r="M329" i="20" s="1"/>
  <c r="L335" i="20" a="1"/>
  <c r="L337" i="20" s="1"/>
  <c r="U336" i="20"/>
  <c r="U337" i="20"/>
  <c r="M335" i="20" a="1"/>
  <c r="M337" i="20" s="1"/>
  <c r="N335" i="20" a="1"/>
  <c r="N337" i="20" s="1"/>
  <c r="T336" i="20"/>
  <c r="V335" i="20"/>
  <c r="V336" i="20"/>
  <c r="AC328" i="20" a="1"/>
  <c r="AC329" i="20" s="1"/>
  <c r="U328" i="20"/>
  <c r="T328" i="20" s="1" a="1"/>
  <c r="AH328" i="20" a="1"/>
  <c r="AH329" i="20" s="1"/>
  <c r="AC335" i="20" a="1"/>
  <c r="AC335" i="20" s="1"/>
  <c r="AB335" i="20" a="1"/>
  <c r="AB335" i="20" s="1"/>
  <c r="AD335" i="20" a="1"/>
  <c r="AD336" i="20" s="1"/>
  <c r="P335" i="20" a="1"/>
  <c r="R335" i="20" a="1"/>
  <c r="Q328" i="20" a="1"/>
  <c r="Q335" i="20" a="1"/>
  <c r="M328" i="20" l="1"/>
  <c r="L328" i="20" s="1" a="1"/>
  <c r="L329" i="20" s="1"/>
  <c r="N336" i="20"/>
  <c r="Z330" i="20"/>
  <c r="Z328" i="20"/>
  <c r="Z335" i="20" s="1" a="1"/>
  <c r="Z337" i="20" s="1"/>
  <c r="L336" i="20"/>
  <c r="L335" i="20"/>
  <c r="M336" i="20"/>
  <c r="Y328" i="20" a="1"/>
  <c r="Y329" i="20" s="1"/>
  <c r="N335" i="20"/>
  <c r="M335" i="20"/>
  <c r="AC328" i="20"/>
  <c r="AB328" i="20" s="1" a="1"/>
  <c r="T333" i="20" a="1"/>
  <c r="T333" i="20" s="1"/>
  <c r="AD337" i="20"/>
  <c r="AC336" i="20"/>
  <c r="AH328" i="20"/>
  <c r="AH330" i="20"/>
  <c r="AC337" i="20"/>
  <c r="AB336" i="20"/>
  <c r="AB337" i="20"/>
  <c r="AD335" i="20"/>
  <c r="T329" i="20"/>
  <c r="T328" i="20"/>
  <c r="P336" i="20"/>
  <c r="P335" i="20"/>
  <c r="P337" i="20"/>
  <c r="Q336" i="20"/>
  <c r="Q335" i="20"/>
  <c r="Q337" i="20"/>
  <c r="R337" i="20"/>
  <c r="R336" i="20"/>
  <c r="R335" i="20"/>
  <c r="Q328" i="20"/>
  <c r="Q329" i="20"/>
  <c r="Y335" i="20" l="1" a="1"/>
  <c r="Y337" i="20" s="1"/>
  <c r="L333" i="20" a="1"/>
  <c r="L333" i="20" s="1"/>
  <c r="X335" i="20" a="1"/>
  <c r="X336" i="20" s="1"/>
  <c r="Y328" i="20"/>
  <c r="X328" i="20" s="1" a="1"/>
  <c r="AB333" i="20" a="1"/>
  <c r="AB334" i="20" s="1"/>
  <c r="T334" i="20"/>
  <c r="Z335" i="20"/>
  <c r="Z336" i="20"/>
  <c r="AG335" i="20" a="1"/>
  <c r="AF335" i="20" a="1"/>
  <c r="AG328" i="20" a="1"/>
  <c r="AH335" i="20" a="1"/>
  <c r="T331" i="20" a="1"/>
  <c r="W331" i="20" s="1"/>
  <c r="P328" i="20" a="1"/>
  <c r="P329" i="20" s="1"/>
  <c r="L328" i="20"/>
  <c r="L331" i="20" s="1" a="1"/>
  <c r="L331" i="20" s="1"/>
  <c r="AB329" i="20"/>
  <c r="AB328" i="20"/>
  <c r="P333" i="20" a="1"/>
  <c r="L334" i="20" l="1"/>
  <c r="Y335" i="20"/>
  <c r="X333" i="20" a="1"/>
  <c r="X334" i="20" s="1"/>
  <c r="X335" i="20"/>
  <c r="Y336" i="20"/>
  <c r="X337" i="20"/>
  <c r="AB333" i="20"/>
  <c r="W332" i="20"/>
  <c r="AG329" i="20"/>
  <c r="AG328" i="20"/>
  <c r="P328" i="20"/>
  <c r="AF335" i="20"/>
  <c r="AF337" i="20"/>
  <c r="AF336" i="20"/>
  <c r="AG336" i="20"/>
  <c r="AG335" i="20"/>
  <c r="AG337" i="20"/>
  <c r="AH337" i="20"/>
  <c r="AH336" i="20"/>
  <c r="AH335" i="20"/>
  <c r="T332" i="20"/>
  <c r="T331" i="20"/>
  <c r="U331" i="20"/>
  <c r="V332" i="20"/>
  <c r="U332" i="20"/>
  <c r="V331" i="20"/>
  <c r="AB331" i="20" a="1"/>
  <c r="AB331" i="20" s="1"/>
  <c r="O331" i="20"/>
  <c r="N331" i="20"/>
  <c r="O332" i="20"/>
  <c r="N332" i="20"/>
  <c r="M332" i="20"/>
  <c r="L332" i="20"/>
  <c r="M331" i="20"/>
  <c r="P331" i="20" a="1"/>
  <c r="Q331" i="20" s="1"/>
  <c r="X328" i="20"/>
  <c r="X329" i="20"/>
  <c r="P334" i="20"/>
  <c r="P333" i="20"/>
  <c r="X333" i="20" l="1"/>
  <c r="D335" i="20" a="1"/>
  <c r="E337" i="20" s="1"/>
  <c r="AF333" i="20" a="1"/>
  <c r="AF328" i="20" a="1"/>
  <c r="AB332" i="20"/>
  <c r="X331" i="20" a="1"/>
  <c r="Y331" i="20" s="1"/>
  <c r="AC332" i="20"/>
  <c r="AE331" i="20"/>
  <c r="AE332" i="20"/>
  <c r="AC331" i="20"/>
  <c r="AD332" i="20"/>
  <c r="AD331" i="20"/>
  <c r="P332" i="20"/>
  <c r="S332" i="20"/>
  <c r="Q332" i="20"/>
  <c r="R332" i="20"/>
  <c r="S331" i="20"/>
  <c r="P331" i="20"/>
  <c r="R331" i="20"/>
  <c r="D335" i="20" l="1"/>
  <c r="E335" i="20"/>
  <c r="F335" i="20"/>
  <c r="D336" i="20"/>
  <c r="F337" i="20"/>
  <c r="D337" i="20"/>
  <c r="E336" i="20"/>
  <c r="F336" i="20"/>
  <c r="AF328" i="20"/>
  <c r="AF329" i="20"/>
  <c r="AF333" i="20"/>
  <c r="AF334" i="20"/>
  <c r="X331" i="20"/>
  <c r="AA331" i="20"/>
  <c r="Z332" i="20"/>
  <c r="Y332" i="20"/>
  <c r="Z331" i="20"/>
  <c r="X332" i="20"/>
  <c r="AA332" i="20"/>
  <c r="D333" i="20" l="1" a="1"/>
  <c r="D334" i="20" s="1"/>
  <c r="D348" i="20" a="1"/>
  <c r="AF331" i="20" a="1"/>
  <c r="AH331" i="20" s="1"/>
  <c r="D333" i="20" l="1"/>
  <c r="D346" i="20" s="1" a="1"/>
  <c r="D346" i="20" s="1"/>
  <c r="E348" i="20"/>
  <c r="F349" i="20"/>
  <c r="F350" i="20"/>
  <c r="D348" i="20"/>
  <c r="E349" i="20"/>
  <c r="F348" i="20"/>
  <c r="D350" i="20"/>
  <c r="E350" i="20"/>
  <c r="D349" i="20"/>
  <c r="AI332" i="20"/>
  <c r="AF332" i="20"/>
  <c r="AG332" i="20"/>
  <c r="AI331" i="20"/>
  <c r="AG331" i="20"/>
  <c r="AH332" i="20"/>
  <c r="AF331" i="20"/>
  <c r="D331" i="20" l="1" a="1"/>
  <c r="F331" i="20" s="1"/>
  <c r="D347" i="20"/>
  <c r="E331" i="20" l="1"/>
  <c r="G331" i="20"/>
  <c r="G332" i="20"/>
  <c r="E332" i="20"/>
  <c r="F332" i="20"/>
  <c r="D332" i="20"/>
  <c r="D331" i="20"/>
  <c r="D344" i="20" l="1" a="1"/>
  <c r="E344" i="20" s="1"/>
  <c r="E345" i="20" l="1"/>
  <c r="D345" i="20"/>
  <c r="F345" i="20"/>
  <c r="G345" i="20"/>
  <c r="D344" i="20"/>
  <c r="G344" i="20"/>
  <c r="F344" i="20"/>
  <c r="L342" i="20" l="1" a="1"/>
  <c r="L343" i="20" s="1"/>
  <c r="AF342" i="20" a="1"/>
  <c r="AF342" i="20" s="1"/>
  <c r="AB342" i="20" a="1"/>
  <c r="AB343" i="20" s="1"/>
  <c r="X342" i="20" a="1"/>
  <c r="X343" i="20" s="1"/>
  <c r="T342" i="20" a="1"/>
  <c r="T343" i="20" s="1"/>
  <c r="P342" i="20" a="1"/>
  <c r="P342" i="20" s="1"/>
  <c r="L342" i="20" l="1"/>
  <c r="L344" i="20" s="1" a="1"/>
  <c r="L344" i="20" s="1"/>
  <c r="AB342" i="20"/>
  <c r="AB344" i="20" s="1" a="1"/>
  <c r="AB345" i="20" s="1"/>
  <c r="X342" i="20"/>
  <c r="X344" i="20" s="1" a="1"/>
  <c r="X344" i="20" s="1"/>
  <c r="AF343" i="20"/>
  <c r="AF344" i="20" s="1" a="1"/>
  <c r="AF344" i="20" s="1"/>
  <c r="T342" i="20"/>
  <c r="T344" i="20" s="1" a="1"/>
  <c r="T345" i="20" s="1"/>
  <c r="P343" i="20"/>
  <c r="P344" i="20" s="1" a="1"/>
  <c r="P345" i="20" s="1"/>
  <c r="AB344" i="20" l="1"/>
  <c r="AB346" i="20" s="1" a="1"/>
  <c r="AB346" i="20" s="1"/>
  <c r="L345" i="20"/>
  <c r="L346" i="20" s="1" a="1"/>
  <c r="AF345" i="20"/>
  <c r="AG342" i="20" s="1" a="1"/>
  <c r="AG342" i="20" s="1"/>
  <c r="X345" i="20"/>
  <c r="X346" i="20" s="1" a="1"/>
  <c r="X347" i="20" s="1"/>
  <c r="T344" i="20"/>
  <c r="T346" i="20" s="1" a="1"/>
  <c r="T347" i="20" s="1"/>
  <c r="P344" i="20"/>
  <c r="AC342" i="20" a="1"/>
  <c r="AC342" i="20" s="1"/>
  <c r="M342" i="20" l="1" a="1"/>
  <c r="M343" i="20" s="1"/>
  <c r="AF346" i="20" a="1"/>
  <c r="AF347" i="20" s="1"/>
  <c r="T346" i="20"/>
  <c r="U342" i="20" a="1"/>
  <c r="U343" i="20" s="1"/>
  <c r="AB347" i="20"/>
  <c r="X346" i="20"/>
  <c r="Y342" i="20" a="1"/>
  <c r="P346" i="20" a="1"/>
  <c r="Q342" i="20" a="1"/>
  <c r="AC343" i="20"/>
  <c r="AC344" i="20" s="1" a="1"/>
  <c r="AC344" i="20" s="1"/>
  <c r="AG343" i="20"/>
  <c r="AG344" i="20" s="1" a="1"/>
  <c r="AG344" i="20" s="1"/>
  <c r="L346" i="20"/>
  <c r="L347" i="20"/>
  <c r="AF346" i="20"/>
  <c r="M342" i="20" l="1"/>
  <c r="M344" i="20" s="1" a="1"/>
  <c r="M345" i="20" s="1"/>
  <c r="U342" i="20"/>
  <c r="U344" i="20" s="1" a="1"/>
  <c r="U345" i="20" s="1"/>
  <c r="Y343" i="20"/>
  <c r="Y342" i="20"/>
  <c r="Y344" i="20" s="1" a="1"/>
  <c r="Q343" i="20"/>
  <c r="Q342" i="20"/>
  <c r="P346" i="20"/>
  <c r="P347" i="20"/>
  <c r="AC345" i="20"/>
  <c r="AC346" i="20" s="1" a="1"/>
  <c r="AC347" i="20" s="1"/>
  <c r="AG345" i="20"/>
  <c r="AG348" i="20" s="1" a="1"/>
  <c r="U344" i="20" l="1"/>
  <c r="U346" i="20" s="1" a="1"/>
  <c r="U346" i="20" s="1"/>
  <c r="AC346" i="20"/>
  <c r="Y344" i="20"/>
  <c r="Y345" i="20"/>
  <c r="Q344" i="20" a="1"/>
  <c r="AG346" i="20" a="1"/>
  <c r="AG346" i="20" s="1"/>
  <c r="AC348" i="20" a="1"/>
  <c r="AC349" i="20" s="1"/>
  <c r="M344" i="20"/>
  <c r="M348" i="20" s="1" a="1"/>
  <c r="U348" i="20" a="1"/>
  <c r="U350" i="20" s="1"/>
  <c r="AG350" i="20"/>
  <c r="AG349" i="20"/>
  <c r="AG348" i="20"/>
  <c r="U347" i="20" l="1"/>
  <c r="AG347" i="20"/>
  <c r="Y348" i="20" a="1"/>
  <c r="Y346" i="20" a="1"/>
  <c r="Q344" i="20"/>
  <c r="Q345" i="20"/>
  <c r="AC348" i="20"/>
  <c r="AC350" i="20"/>
  <c r="M346" i="20" a="1"/>
  <c r="M346" i="20" s="1"/>
  <c r="U349" i="20"/>
  <c r="U348" i="20"/>
  <c r="M350" i="20"/>
  <c r="M349" i="20"/>
  <c r="M348" i="20"/>
  <c r="AG351" i="20" a="1"/>
  <c r="AG352" i="20" s="1"/>
  <c r="Q346" i="20" l="1" a="1"/>
  <c r="Q346" i="20" s="1"/>
  <c r="Q348" i="20" a="1"/>
  <c r="Q348" i="20" s="1"/>
  <c r="Y346" i="20"/>
  <c r="Y347" i="20"/>
  <c r="Y348" i="20"/>
  <c r="Y349" i="20"/>
  <c r="Y350" i="20"/>
  <c r="M347" i="20"/>
  <c r="AC351" i="20" a="1"/>
  <c r="U351" i="20" a="1"/>
  <c r="U353" i="20" s="1"/>
  <c r="M351" i="20" a="1"/>
  <c r="AG351" i="20"/>
  <c r="AG353" i="20"/>
  <c r="Q347" i="20" l="1"/>
  <c r="Q350" i="20"/>
  <c r="Q349" i="20"/>
  <c r="Q351" i="20" s="1" a="1"/>
  <c r="Y351" i="20" a="1"/>
  <c r="Y351" i="20" s="1"/>
  <c r="AC352" i="20"/>
  <c r="AC351" i="20"/>
  <c r="AC353" i="20"/>
  <c r="U351" i="20"/>
  <c r="U352" i="20"/>
  <c r="M352" i="20"/>
  <c r="M351" i="20"/>
  <c r="M353" i="20"/>
  <c r="AG354" i="20" a="1"/>
  <c r="AG354" i="20" s="1"/>
  <c r="AF368" i="20"/>
  <c r="Y352" i="20" l="1"/>
  <c r="Y353" i="20"/>
  <c r="Q351" i="20"/>
  <c r="Q352" i="20"/>
  <c r="Q353" i="20"/>
  <c r="T368" i="20"/>
  <c r="U354" i="20" a="1"/>
  <c r="U356" i="20" s="1"/>
  <c r="AB368" i="20"/>
  <c r="AC354" i="20" a="1"/>
  <c r="AG355" i="20"/>
  <c r="M354" i="20" a="1"/>
  <c r="L368" i="20"/>
  <c r="AG356" i="20"/>
  <c r="X368" i="20" l="1"/>
  <c r="Y354" i="20" a="1"/>
  <c r="Q354" i="20" a="1"/>
  <c r="P368" i="20"/>
  <c r="U354" i="20"/>
  <c r="U355" i="20"/>
  <c r="AH358" i="20" a="1"/>
  <c r="AH360" i="20" s="1"/>
  <c r="AC354" i="20"/>
  <c r="AC356" i="20"/>
  <c r="AC355" i="20"/>
  <c r="M354" i="20"/>
  <c r="M356" i="20"/>
  <c r="M355" i="20"/>
  <c r="D368" i="20" l="1"/>
  <c r="Y356" i="20"/>
  <c r="Y354" i="20"/>
  <c r="Y355" i="20"/>
  <c r="Q355" i="20"/>
  <c r="Q356" i="20"/>
  <c r="Q354" i="20"/>
  <c r="V358" i="20" a="1"/>
  <c r="V358" i="20" s="1"/>
  <c r="AH358" i="20"/>
  <c r="AH359" i="20"/>
  <c r="AD358" i="20" a="1"/>
  <c r="AD360" i="20" s="1"/>
  <c r="N358" i="20" a="1"/>
  <c r="N358" i="20" s="1"/>
  <c r="Z358" i="20" l="1" a="1"/>
  <c r="Z360" i="20" s="1"/>
  <c r="R358" i="20" a="1"/>
  <c r="AG358" i="20" a="1"/>
  <c r="AG359" i="20" s="1"/>
  <c r="AF365" i="20" a="1"/>
  <c r="AF367" i="20" s="1"/>
  <c r="V360" i="20"/>
  <c r="V359" i="20"/>
  <c r="AH365" i="20" a="1"/>
  <c r="AH365" i="20" s="1"/>
  <c r="AG365" i="20" a="1"/>
  <c r="AG365" i="20" s="1"/>
  <c r="AD358" i="20"/>
  <c r="AD359" i="20"/>
  <c r="N359" i="20"/>
  <c r="N360" i="20"/>
  <c r="Z358" i="20" l="1"/>
  <c r="Z359" i="20"/>
  <c r="AF365" i="20"/>
  <c r="AG358" i="20"/>
  <c r="AF363" i="20" s="1" a="1"/>
  <c r="AG366" i="20"/>
  <c r="U358" i="20" a="1"/>
  <c r="U359" i="20" s="1"/>
  <c r="R359" i="20"/>
  <c r="R358" i="20"/>
  <c r="R360" i="20"/>
  <c r="AH367" i="20"/>
  <c r="T365" i="20" a="1"/>
  <c r="T365" i="20" s="1"/>
  <c r="U365" i="20" a="1"/>
  <c r="U367" i="20" s="1"/>
  <c r="AF366" i="20"/>
  <c r="V365" i="20" a="1"/>
  <c r="V367" i="20" s="1"/>
  <c r="AH366" i="20"/>
  <c r="AG367" i="20"/>
  <c r="AB365" i="20" a="1"/>
  <c r="AC358" i="20" a="1"/>
  <c r="AD365" i="20" a="1"/>
  <c r="AC365" i="20" a="1"/>
  <c r="L365" i="20" a="1"/>
  <c r="L367" i="20" s="1"/>
  <c r="M365" i="20" a="1"/>
  <c r="M365" i="20" s="1"/>
  <c r="N365" i="20" a="1"/>
  <c r="N365" i="20" s="1"/>
  <c r="M358" i="20" a="1"/>
  <c r="M358" i="20" s="1"/>
  <c r="AF358" i="20" l="1" a="1"/>
  <c r="AF358" i="20" s="1"/>
  <c r="Y365" i="20" a="1"/>
  <c r="Y366" i="20" s="1"/>
  <c r="Z365" i="20" a="1"/>
  <c r="Z366" i="20" s="1"/>
  <c r="U358" i="20"/>
  <c r="T358" i="20" s="1" a="1"/>
  <c r="Y358" i="20" a="1"/>
  <c r="X365" i="20" a="1"/>
  <c r="T367" i="20"/>
  <c r="R365" i="20" a="1"/>
  <c r="P365" i="20" a="1"/>
  <c r="Q365" i="20" a="1"/>
  <c r="Q358" i="20" a="1"/>
  <c r="U366" i="20"/>
  <c r="U365" i="20"/>
  <c r="T366" i="20"/>
  <c r="V366" i="20"/>
  <c r="V365" i="20"/>
  <c r="L366" i="20"/>
  <c r="M367" i="20"/>
  <c r="L365" i="20"/>
  <c r="AD365" i="20"/>
  <c r="AD367" i="20"/>
  <c r="AD366" i="20"/>
  <c r="AC358" i="20"/>
  <c r="AC359" i="20"/>
  <c r="AC367" i="20"/>
  <c r="AC366" i="20"/>
  <c r="AC365" i="20"/>
  <c r="AB365" i="20"/>
  <c r="AB367" i="20"/>
  <c r="AB366" i="20"/>
  <c r="M366" i="20"/>
  <c r="N367" i="20"/>
  <c r="N366" i="20"/>
  <c r="M359" i="20"/>
  <c r="L363" i="20" s="1" a="1"/>
  <c r="AF364" i="20"/>
  <c r="AF363" i="20"/>
  <c r="T363" i="20" l="1" a="1"/>
  <c r="T363" i="20" s="1"/>
  <c r="AF359" i="20"/>
  <c r="Z367" i="20"/>
  <c r="Y367" i="20"/>
  <c r="Z365" i="20"/>
  <c r="Y365" i="20"/>
  <c r="X365" i="20"/>
  <c r="X366" i="20"/>
  <c r="X367" i="20"/>
  <c r="Y358" i="20"/>
  <c r="Y359" i="20"/>
  <c r="Q358" i="20"/>
  <c r="Q359" i="20"/>
  <c r="Q366" i="20"/>
  <c r="Q365" i="20"/>
  <c r="Q367" i="20"/>
  <c r="P367" i="20"/>
  <c r="P365" i="20"/>
  <c r="P366" i="20"/>
  <c r="R365" i="20"/>
  <c r="R366" i="20"/>
  <c r="R367" i="20"/>
  <c r="AB363" i="20" a="1"/>
  <c r="AB358" i="20" a="1"/>
  <c r="L358" i="20" a="1"/>
  <c r="L358" i="20" s="1"/>
  <c r="L364" i="20"/>
  <c r="L363" i="20"/>
  <c r="T359" i="20"/>
  <c r="T358" i="20"/>
  <c r="AF361" i="20" a="1"/>
  <c r="T364" i="20" l="1"/>
  <c r="X363" i="20" a="1"/>
  <c r="X358" i="20" a="1"/>
  <c r="P358" i="20" a="1"/>
  <c r="P359" i="20" s="1"/>
  <c r="D365" i="20" a="1"/>
  <c r="D367" i="20" s="1"/>
  <c r="P363" i="20" a="1"/>
  <c r="AB359" i="20"/>
  <c r="AB358" i="20"/>
  <c r="AB364" i="20"/>
  <c r="AB363" i="20"/>
  <c r="L359" i="20"/>
  <c r="L361" i="20" s="1" a="1"/>
  <c r="T361" i="20" a="1"/>
  <c r="V361" i="20" s="1"/>
  <c r="AF361" i="20"/>
  <c r="AG362" i="20"/>
  <c r="AF362" i="20"/>
  <c r="AI362" i="20"/>
  <c r="AI361" i="20"/>
  <c r="AG361" i="20"/>
  <c r="AH362" i="20"/>
  <c r="AH361" i="20"/>
  <c r="X358" i="20" l="1"/>
  <c r="X359" i="20"/>
  <c r="P358" i="20"/>
  <c r="P361" i="20" s="1" a="1"/>
  <c r="X363" i="20"/>
  <c r="X364" i="20"/>
  <c r="F366" i="20"/>
  <c r="F367" i="20"/>
  <c r="E366" i="20"/>
  <c r="D366" i="20"/>
  <c r="D365" i="20"/>
  <c r="E365" i="20"/>
  <c r="F365" i="20"/>
  <c r="E367" i="20"/>
  <c r="P364" i="20"/>
  <c r="P363" i="20"/>
  <c r="AB361" i="20" a="1"/>
  <c r="AB361" i="20" s="1"/>
  <c r="V362" i="20"/>
  <c r="U361" i="20"/>
  <c r="T361" i="20"/>
  <c r="T362" i="20"/>
  <c r="W361" i="20"/>
  <c r="U362" i="20"/>
  <c r="W362" i="20"/>
  <c r="O362" i="20"/>
  <c r="L362" i="20"/>
  <c r="N362" i="20"/>
  <c r="L361" i="20"/>
  <c r="M362" i="20"/>
  <c r="M361" i="20"/>
  <c r="N361" i="20"/>
  <c r="O361" i="20"/>
  <c r="D363" i="20" l="1" a="1"/>
  <c r="D364" i="20" s="1"/>
  <c r="D378" i="20" a="1"/>
  <c r="E379" i="20" s="1"/>
  <c r="Q361" i="20"/>
  <c r="R362" i="20"/>
  <c r="S361" i="20"/>
  <c r="R361" i="20"/>
  <c r="S362" i="20"/>
  <c r="P361" i="20"/>
  <c r="Q362" i="20"/>
  <c r="P362" i="20"/>
  <c r="X361" i="20" a="1"/>
  <c r="AE362" i="20"/>
  <c r="AE361" i="20"/>
  <c r="AD361" i="20"/>
  <c r="AD362" i="20"/>
  <c r="AC361" i="20"/>
  <c r="AB362" i="20"/>
  <c r="AC362" i="20"/>
  <c r="D363" i="20" l="1"/>
  <c r="D376" i="20" s="1" a="1"/>
  <c r="D376" i="20" s="1"/>
  <c r="D379" i="20"/>
  <c r="E378" i="20"/>
  <c r="D378" i="20"/>
  <c r="E380" i="20"/>
  <c r="F380" i="20"/>
  <c r="F378" i="20"/>
  <c r="D380" i="20"/>
  <c r="F379" i="20"/>
  <c r="X361" i="20"/>
  <c r="Y361" i="20"/>
  <c r="X362" i="20"/>
  <c r="AA362" i="20"/>
  <c r="Y362" i="20"/>
  <c r="AA361" i="20"/>
  <c r="Z362" i="20"/>
  <c r="Z361" i="20"/>
  <c r="D361" i="20" l="1" a="1"/>
  <c r="D362" i="20" s="1"/>
  <c r="D377" i="20"/>
  <c r="G361" i="20" l="1"/>
  <c r="E361" i="20"/>
  <c r="E362" i="20"/>
  <c r="G362" i="20"/>
  <c r="F361" i="20"/>
  <c r="D361" i="20"/>
  <c r="F362" i="20"/>
  <c r="D374" i="20" a="1"/>
  <c r="E375" i="20" s="1"/>
  <c r="G374" i="20" l="1"/>
  <c r="D375" i="20"/>
  <c r="F374" i="20"/>
  <c r="G375" i="20"/>
  <c r="E374" i="20"/>
  <c r="D374" i="20"/>
  <c r="F375" i="20"/>
  <c r="T372" i="20" l="1" a="1"/>
  <c r="T373" i="20" s="1"/>
  <c r="L372" i="20" a="1"/>
  <c r="L372" i="20" s="1"/>
  <c r="AF372" i="20" a="1"/>
  <c r="AF372" i="20" s="1"/>
  <c r="P372" i="20" a="1"/>
  <c r="P373" i="20" s="1"/>
  <c r="X372" i="20" a="1"/>
  <c r="X372" i="20" s="1"/>
  <c r="AB372" i="20" a="1"/>
  <c r="AB373" i="20" s="1"/>
  <c r="T372" i="20" l="1"/>
  <c r="T374" i="20" s="1" a="1"/>
  <c r="T374" i="20" s="1"/>
  <c r="L373" i="20"/>
  <c r="L374" i="20" s="1" a="1"/>
  <c r="L375" i="20" s="1"/>
  <c r="AB372" i="20"/>
  <c r="AB374" i="20" s="1" a="1"/>
  <c r="AB375" i="20" s="1"/>
  <c r="X373" i="20"/>
  <c r="X374" i="20" s="1" a="1"/>
  <c r="AF373" i="20"/>
  <c r="AF374" i="20" s="1" a="1"/>
  <c r="AF374" i="20" s="1"/>
  <c r="P372" i="20"/>
  <c r="P374" i="20" s="1" a="1"/>
  <c r="P375" i="20" s="1"/>
  <c r="T375" i="20" l="1"/>
  <c r="T376" i="20" s="1" a="1"/>
  <c r="T377" i="20" s="1"/>
  <c r="L374" i="20"/>
  <c r="L376" i="20" s="1" a="1"/>
  <c r="AB374" i="20"/>
  <c r="AB376" i="20" s="1" a="1"/>
  <c r="U372" i="20" a="1"/>
  <c r="U373" i="20" s="1"/>
  <c r="AF375" i="20"/>
  <c r="AG372" i="20" s="1" a="1"/>
  <c r="AG373" i="20" s="1"/>
  <c r="P374" i="20"/>
  <c r="Q372" i="20" s="1" a="1"/>
  <c r="Q373" i="20" s="1"/>
  <c r="T376" i="20"/>
  <c r="X375" i="20"/>
  <c r="X374" i="20"/>
  <c r="M372" i="20" a="1"/>
  <c r="AC372" i="20" a="1"/>
  <c r="AF376" i="20" l="1" a="1"/>
  <c r="AF377" i="20" s="1"/>
  <c r="U372" i="20"/>
  <c r="U374" i="20" s="1" a="1"/>
  <c r="U374" i="20" s="1"/>
  <c r="AG372" i="20"/>
  <c r="AG374" i="20" s="1" a="1"/>
  <c r="AG375" i="20" s="1"/>
  <c r="Q372" i="20"/>
  <c r="Q374" i="20" s="1" a="1"/>
  <c r="Q375" i="20" s="1"/>
  <c r="P376" i="20" a="1"/>
  <c r="X376" i="20" a="1"/>
  <c r="Y372" i="20" a="1"/>
  <c r="L377" i="20"/>
  <c r="L376" i="20"/>
  <c r="AC373" i="20"/>
  <c r="AC372" i="20"/>
  <c r="AB377" i="20"/>
  <c r="AB376" i="20"/>
  <c r="M373" i="20"/>
  <c r="M372" i="20"/>
  <c r="AF376" i="20" l="1"/>
  <c r="U375" i="20"/>
  <c r="U376" i="20" s="1" a="1"/>
  <c r="U377" i="20" s="1"/>
  <c r="AG374" i="20"/>
  <c r="AG376" i="20" s="1" a="1"/>
  <c r="AG377" i="20" s="1"/>
  <c r="Q374" i="20"/>
  <c r="Q376" i="20" s="1" a="1"/>
  <c r="Q376" i="20" s="1"/>
  <c r="P376" i="20"/>
  <c r="P377" i="20"/>
  <c r="U378" i="20" a="1"/>
  <c r="U379" i="20" s="1"/>
  <c r="Y372" i="20"/>
  <c r="Y373" i="20"/>
  <c r="X377" i="20"/>
  <c r="X376" i="20"/>
  <c r="M374" i="20" a="1"/>
  <c r="M374" i="20" s="1"/>
  <c r="AC374" i="20" a="1"/>
  <c r="AC375" i="20" s="1"/>
  <c r="U376" i="20" l="1"/>
  <c r="AG378" i="20" a="1"/>
  <c r="AG379" i="20" s="1"/>
  <c r="AG376" i="20"/>
  <c r="Q378" i="20" a="1"/>
  <c r="Q379" i="20" s="1"/>
  <c r="Q377" i="20"/>
  <c r="U378" i="20"/>
  <c r="U380" i="20"/>
  <c r="Y374" i="20" a="1"/>
  <c r="Y374" i="20" s="1"/>
  <c r="M375" i="20"/>
  <c r="M376" i="20" s="1" a="1"/>
  <c r="AC374" i="20"/>
  <c r="AC378" i="20" s="1" a="1"/>
  <c r="AG378" i="20" l="1"/>
  <c r="AG380" i="20"/>
  <c r="Q380" i="20"/>
  <c r="Q378" i="20"/>
  <c r="U381" i="20" a="1"/>
  <c r="U382" i="20" s="1"/>
  <c r="Y375" i="20"/>
  <c r="Y378" i="20" s="1" a="1"/>
  <c r="M378" i="20" a="1"/>
  <c r="M378" i="20" s="1"/>
  <c r="AC376" i="20" a="1"/>
  <c r="AC376" i="20" s="1"/>
  <c r="AC380" i="20"/>
  <c r="AC379" i="20"/>
  <c r="AC378" i="20"/>
  <c r="M377" i="20"/>
  <c r="M376" i="20"/>
  <c r="AG381" i="20" a="1"/>
  <c r="AG381" i="20" s="1"/>
  <c r="Q381" i="20" l="1" a="1"/>
  <c r="Q383" i="20" s="1"/>
  <c r="U383" i="20"/>
  <c r="U381" i="20"/>
  <c r="Y376" i="20" a="1"/>
  <c r="Y377" i="20" s="1"/>
  <c r="M379" i="20"/>
  <c r="M380" i="20"/>
  <c r="Y380" i="20"/>
  <c r="Y378" i="20"/>
  <c r="Y379" i="20"/>
  <c r="AC377" i="20"/>
  <c r="AC381" i="20" a="1"/>
  <c r="AG382" i="20"/>
  <c r="AG383" i="20"/>
  <c r="Q382" i="20" l="1"/>
  <c r="Q381" i="20"/>
  <c r="T398" i="20"/>
  <c r="U384" i="20" a="1"/>
  <c r="U386" i="20" s="1"/>
  <c r="Y376" i="20"/>
  <c r="M381" i="20" a="1"/>
  <c r="M383" i="20" s="1"/>
  <c r="Y381" i="20" a="1"/>
  <c r="AC382" i="20"/>
  <c r="AC381" i="20"/>
  <c r="AC383" i="20"/>
  <c r="AF398" i="20"/>
  <c r="AG384" i="20" a="1"/>
  <c r="AG384" i="20" s="1"/>
  <c r="Q384" i="20" l="1" a="1"/>
  <c r="Q384" i="20" s="1"/>
  <c r="P398" i="20"/>
  <c r="U385" i="20"/>
  <c r="U384" i="20"/>
  <c r="M382" i="20"/>
  <c r="M381" i="20"/>
  <c r="Y383" i="20"/>
  <c r="Y381" i="20"/>
  <c r="Y382" i="20"/>
  <c r="AC384" i="20" a="1"/>
  <c r="AB398" i="20"/>
  <c r="AG385" i="20"/>
  <c r="AG386" i="20"/>
  <c r="Q386" i="20" l="1"/>
  <c r="Q385" i="20"/>
  <c r="R388" i="20" s="1" a="1"/>
  <c r="R388" i="20" s="1"/>
  <c r="V388" i="20" a="1"/>
  <c r="V390" i="20" s="1"/>
  <c r="M384" i="20" a="1"/>
  <c r="M386" i="20" s="1"/>
  <c r="L398" i="20"/>
  <c r="X398" i="20"/>
  <c r="Y384" i="20" a="1"/>
  <c r="AC385" i="20"/>
  <c r="AC384" i="20"/>
  <c r="AC386" i="20"/>
  <c r="AH388" i="20" a="1"/>
  <c r="AH390" i="20" s="1"/>
  <c r="R389" i="20" l="1"/>
  <c r="R390" i="20"/>
  <c r="V389" i="20"/>
  <c r="V388" i="20"/>
  <c r="M385" i="20"/>
  <c r="D398" i="20"/>
  <c r="M384" i="20"/>
  <c r="Y386" i="20"/>
  <c r="Y384" i="20"/>
  <c r="Y385" i="20"/>
  <c r="AD388" i="20" a="1"/>
  <c r="AH388" i="20"/>
  <c r="AH389" i="20"/>
  <c r="Q388" i="20" a="1"/>
  <c r="Q389" i="20" s="1"/>
  <c r="R395" i="20" a="1"/>
  <c r="R397" i="20" s="1"/>
  <c r="Q395" i="20" a="1"/>
  <c r="Q396" i="20" s="1"/>
  <c r="P395" i="20" l="1" a="1"/>
  <c r="P395" i="20" s="1"/>
  <c r="U395" i="20" a="1"/>
  <c r="U388" i="20" a="1"/>
  <c r="U388" i="20" s="1"/>
  <c r="T395" i="20" a="1"/>
  <c r="T396" i="20" s="1"/>
  <c r="V395" i="20" a="1"/>
  <c r="V397" i="20" s="1"/>
  <c r="N388" i="20" a="1"/>
  <c r="N388" i="20" s="1"/>
  <c r="Z388" i="20" a="1"/>
  <c r="Z390" i="20" s="1"/>
  <c r="AD388" i="20"/>
  <c r="AD389" i="20"/>
  <c r="AD390" i="20"/>
  <c r="AF395" i="20" a="1"/>
  <c r="AF397" i="20" s="1"/>
  <c r="AG388" i="20" a="1"/>
  <c r="AG388" i="20" s="1"/>
  <c r="AH395" i="20" a="1"/>
  <c r="AG395" i="20" a="1"/>
  <c r="Q397" i="20"/>
  <c r="Q388" i="20"/>
  <c r="P393" i="20" s="1" a="1"/>
  <c r="P394" i="20" s="1"/>
  <c r="P396" i="20"/>
  <c r="R396" i="20"/>
  <c r="P397" i="20"/>
  <c r="R395" i="20"/>
  <c r="Q395" i="20"/>
  <c r="U397" i="20"/>
  <c r="U395" i="20"/>
  <c r="U396" i="20"/>
  <c r="T395" i="20" l="1"/>
  <c r="T397" i="20"/>
  <c r="V396" i="20"/>
  <c r="U389" i="20"/>
  <c r="T388" i="20" s="1" a="1"/>
  <c r="V395" i="20"/>
  <c r="N390" i="20"/>
  <c r="N389" i="20"/>
  <c r="Z388" i="20"/>
  <c r="Z389" i="20"/>
  <c r="AB395" i="20" a="1"/>
  <c r="AD395" i="20" a="1"/>
  <c r="AC388" i="20" a="1"/>
  <c r="AC395" i="20" a="1"/>
  <c r="AF395" i="20"/>
  <c r="AF396" i="20"/>
  <c r="AG389" i="20"/>
  <c r="AG397" i="20"/>
  <c r="AG396" i="20"/>
  <c r="AG395" i="20"/>
  <c r="AH396" i="20"/>
  <c r="AH397" i="20"/>
  <c r="AH395" i="20"/>
  <c r="P388" i="20" a="1"/>
  <c r="P388" i="20" s="1"/>
  <c r="P393" i="20"/>
  <c r="T393" i="20" l="1" a="1"/>
  <c r="M395" i="20" a="1"/>
  <c r="M397" i="20" s="1"/>
  <c r="M388" i="20" a="1"/>
  <c r="M388" i="20" s="1"/>
  <c r="L395" i="20" a="1"/>
  <c r="L396" i="20" s="1"/>
  <c r="N395" i="20" a="1"/>
  <c r="N395" i="20" s="1"/>
  <c r="Z395" i="20" a="1"/>
  <c r="Z397" i="20" s="1"/>
  <c r="X395" i="20" a="1"/>
  <c r="X395" i="20" s="1"/>
  <c r="Y395" i="20" a="1"/>
  <c r="Y396" i="20" s="1"/>
  <c r="Y388" i="20" a="1"/>
  <c r="Y389" i="20" s="1"/>
  <c r="AD395" i="20"/>
  <c r="AD396" i="20"/>
  <c r="AD397" i="20"/>
  <c r="AB396" i="20"/>
  <c r="AB395" i="20"/>
  <c r="AB397" i="20"/>
  <c r="AC388" i="20"/>
  <c r="AC389" i="20"/>
  <c r="AC396" i="20"/>
  <c r="AC395" i="20"/>
  <c r="AC397" i="20"/>
  <c r="AF393" i="20" a="1"/>
  <c r="AF388" i="20" a="1"/>
  <c r="P389" i="20"/>
  <c r="P391" i="20" s="1" a="1"/>
  <c r="S392" i="20" s="1"/>
  <c r="T394" i="20"/>
  <c r="T393" i="20"/>
  <c r="T388" i="20"/>
  <c r="T389" i="20"/>
  <c r="M396" i="20" l="1"/>
  <c r="M395" i="20"/>
  <c r="L397" i="20"/>
  <c r="M389" i="20"/>
  <c r="L388" i="20" s="1" a="1"/>
  <c r="L389" i="20" s="1"/>
  <c r="L395" i="20"/>
  <c r="N396" i="20"/>
  <c r="N397" i="20"/>
  <c r="Z395" i="20"/>
  <c r="Z396" i="20"/>
  <c r="Y395" i="20"/>
  <c r="Y397" i="20"/>
  <c r="X397" i="20"/>
  <c r="X396" i="20"/>
  <c r="Y388" i="20"/>
  <c r="X393" i="20" s="1" a="1"/>
  <c r="AB393" i="20" a="1"/>
  <c r="AB394" i="20" s="1"/>
  <c r="AB388" i="20" a="1"/>
  <c r="AF389" i="20"/>
  <c r="AF388" i="20"/>
  <c r="AF394" i="20"/>
  <c r="AF393" i="20"/>
  <c r="Q392" i="20"/>
  <c r="Q391" i="20"/>
  <c r="P391" i="20"/>
  <c r="R392" i="20"/>
  <c r="R391" i="20"/>
  <c r="P392" i="20"/>
  <c r="S391" i="20"/>
  <c r="T391" i="20" a="1"/>
  <c r="L388" i="20" l="1"/>
  <c r="L393" i="20" a="1"/>
  <c r="L394" i="20" s="1"/>
  <c r="D395" i="20" a="1"/>
  <c r="E396" i="20" s="1"/>
  <c r="X388" i="20" a="1"/>
  <c r="X389" i="20" s="1"/>
  <c r="X394" i="20"/>
  <c r="X393" i="20"/>
  <c r="AB393" i="20"/>
  <c r="L391" i="20" a="1"/>
  <c r="O392" i="20" s="1"/>
  <c r="AB389" i="20"/>
  <c r="AB388" i="20"/>
  <c r="AF391" i="20" a="1"/>
  <c r="AI392" i="20" s="1"/>
  <c r="T392" i="20"/>
  <c r="W391" i="20"/>
  <c r="U392" i="20"/>
  <c r="V392" i="20"/>
  <c r="T391" i="20"/>
  <c r="V391" i="20"/>
  <c r="W392" i="20"/>
  <c r="U391" i="20"/>
  <c r="L393" i="20" l="1"/>
  <c r="E397" i="20"/>
  <c r="D397" i="20"/>
  <c r="D395" i="20"/>
  <c r="E395" i="20"/>
  <c r="F396" i="20"/>
  <c r="F397" i="20"/>
  <c r="F395" i="20"/>
  <c r="D396" i="20"/>
  <c r="X388" i="20"/>
  <c r="X391" i="20" s="1" a="1"/>
  <c r="D393" i="20" a="1"/>
  <c r="D393" i="20" s="1"/>
  <c r="AB391" i="20" a="1"/>
  <c r="AE391" i="20" s="1"/>
  <c r="N391" i="20"/>
  <c r="N392" i="20"/>
  <c r="O391" i="20"/>
  <c r="M392" i="20"/>
  <c r="L391" i="20"/>
  <c r="M391" i="20"/>
  <c r="L392" i="20"/>
  <c r="AG392" i="20"/>
  <c r="AG391" i="20"/>
  <c r="AF392" i="20"/>
  <c r="AF391" i="20"/>
  <c r="AH391" i="20"/>
  <c r="AH392" i="20"/>
  <c r="AI391" i="20"/>
  <c r="D408" i="20" l="1" a="1"/>
  <c r="E410" i="20" s="1"/>
  <c r="D394" i="20"/>
  <c r="D406" i="20" s="1" a="1"/>
  <c r="D406" i="20" s="1"/>
  <c r="Y392" i="20"/>
  <c r="AA392" i="20"/>
  <c r="Z391" i="20"/>
  <c r="X392" i="20"/>
  <c r="Y391" i="20"/>
  <c r="AA391" i="20"/>
  <c r="Z392" i="20"/>
  <c r="X391" i="20"/>
  <c r="AD391" i="20"/>
  <c r="AD392" i="20"/>
  <c r="AC392" i="20"/>
  <c r="AB391" i="20"/>
  <c r="AC391" i="20"/>
  <c r="AE392" i="20"/>
  <c r="AB392" i="20"/>
  <c r="D391" i="20" l="1" a="1"/>
  <c r="G391" i="20" s="1"/>
  <c r="F410" i="20"/>
  <c r="D410" i="20"/>
  <c r="F409" i="20"/>
  <c r="F408" i="20"/>
  <c r="E409" i="20"/>
  <c r="D408" i="20"/>
  <c r="E408" i="20"/>
  <c r="D409" i="20"/>
  <c r="D407" i="20"/>
  <c r="F392" i="20" l="1"/>
  <c r="D392" i="20"/>
  <c r="F391" i="20"/>
  <c r="E392" i="20"/>
  <c r="D391" i="20"/>
  <c r="G392" i="20"/>
  <c r="E391" i="20"/>
  <c r="D404" i="20" l="1" a="1"/>
  <c r="G405" i="20" s="1"/>
  <c r="D405" i="20" l="1"/>
  <c r="F405" i="20"/>
  <c r="E404" i="20"/>
  <c r="G404" i="20"/>
  <c r="F404" i="20"/>
  <c r="E405" i="20"/>
  <c r="D404" i="20"/>
  <c r="X402" i="20" l="1" a="1"/>
  <c r="X402" i="20" s="1"/>
  <c r="T402" i="20" a="1"/>
  <c r="T403" i="20" s="1"/>
  <c r="AB402" i="20" a="1"/>
  <c r="AB403" i="20" s="1"/>
  <c r="P402" i="20" a="1"/>
  <c r="P402" i="20" s="1"/>
  <c r="AF402" i="20" a="1"/>
  <c r="AF402" i="20" s="1"/>
  <c r="L402" i="20" a="1"/>
  <c r="L402" i="20" s="1"/>
  <c r="X403" i="20" l="1"/>
  <c r="X404" i="20" s="1" a="1"/>
  <c r="X405" i="20" s="1"/>
  <c r="T402" i="20"/>
  <c r="T404" i="20" s="1" a="1"/>
  <c r="T405" i="20" s="1"/>
  <c r="P403" i="20"/>
  <c r="P404" i="20" s="1" a="1"/>
  <c r="P405" i="20" s="1"/>
  <c r="AB402" i="20"/>
  <c r="AB404" i="20" s="1" a="1"/>
  <c r="AB405" i="20" s="1"/>
  <c r="AF403" i="20"/>
  <c r="AF404" i="20" s="1" a="1"/>
  <c r="AF405" i="20" s="1"/>
  <c r="L403" i="20"/>
  <c r="L404" i="20" s="1" a="1"/>
  <c r="L404" i="20" s="1"/>
  <c r="X404" i="20"/>
  <c r="Y402" i="20" s="1" a="1"/>
  <c r="Y402" i="20" s="1"/>
  <c r="T404" i="20" l="1"/>
  <c r="P404" i="20"/>
  <c r="P406" i="20" s="1" a="1"/>
  <c r="AF404" i="20"/>
  <c r="AG402" i="20" s="1" a="1"/>
  <c r="AB404" i="20"/>
  <c r="L405" i="20"/>
  <c r="M402" i="20" s="1" a="1"/>
  <c r="M403" i="20" s="1"/>
  <c r="Q402" i="20" a="1"/>
  <c r="Q402" i="20" s="1"/>
  <c r="Y403" i="20"/>
  <c r="Y404" i="20" s="1" a="1"/>
  <c r="Y405" i="20" s="1"/>
  <c r="X406" i="20" a="1"/>
  <c r="X406" i="20" s="1"/>
  <c r="T406" i="20" a="1"/>
  <c r="U402" i="20" a="1"/>
  <c r="P407" i="20"/>
  <c r="P406" i="20"/>
  <c r="AF406" i="20" l="1" a="1"/>
  <c r="AF406" i="20" s="1"/>
  <c r="AB406" i="20" a="1"/>
  <c r="AC402" i="20" a="1"/>
  <c r="M402" i="20"/>
  <c r="M404" i="20" s="1" a="1"/>
  <c r="M404" i="20" s="1"/>
  <c r="L406" i="20" a="1"/>
  <c r="L407" i="20" s="1"/>
  <c r="Q403" i="20"/>
  <c r="Q404" i="20" s="1" a="1"/>
  <c r="X407" i="20"/>
  <c r="AG402" i="20"/>
  <c r="AG403" i="20"/>
  <c r="U402" i="20"/>
  <c r="U403" i="20"/>
  <c r="T406" i="20"/>
  <c r="T407" i="20"/>
  <c r="Y404" i="20"/>
  <c r="Y408" i="20" s="1" a="1"/>
  <c r="AF407" i="20" l="1"/>
  <c r="L406" i="20"/>
  <c r="AC402" i="20"/>
  <c r="AC403" i="20"/>
  <c r="AB406" i="20"/>
  <c r="AB407" i="20"/>
  <c r="M405" i="20"/>
  <c r="M406" i="20" s="1" a="1"/>
  <c r="M406" i="20" s="1"/>
  <c r="Y406" i="20" a="1"/>
  <c r="Y406" i="20" s="1"/>
  <c r="AG404" i="20" a="1"/>
  <c r="U404" i="20" a="1"/>
  <c r="Y410" i="20"/>
  <c r="Y408" i="20"/>
  <c r="Y409" i="20"/>
  <c r="Q404" i="20"/>
  <c r="Q405" i="20"/>
  <c r="M407" i="20" l="1"/>
  <c r="M408" i="20" a="1"/>
  <c r="M409" i="20" s="1"/>
  <c r="AC404" i="20" a="1"/>
  <c r="Y407" i="20"/>
  <c r="U405" i="20"/>
  <c r="U404" i="20"/>
  <c r="AG405" i="20"/>
  <c r="AG404" i="20"/>
  <c r="Q408" i="20" a="1"/>
  <c r="Q406" i="20" a="1"/>
  <c r="Y411" i="20" a="1"/>
  <c r="M410" i="20" l="1"/>
  <c r="AC404" i="20"/>
  <c r="AC405" i="20"/>
  <c r="M408" i="20"/>
  <c r="U408" i="20" a="1"/>
  <c r="U406" i="20" a="1"/>
  <c r="AG406" i="20" a="1"/>
  <c r="AG408" i="20" a="1"/>
  <c r="Y413" i="20"/>
  <c r="Y411" i="20"/>
  <c r="Y412" i="20"/>
  <c r="Q407" i="20"/>
  <c r="Q406" i="20"/>
  <c r="Q410" i="20"/>
  <c r="Q409" i="20"/>
  <c r="Q408" i="20"/>
  <c r="AC406" i="20" l="1" a="1"/>
  <c r="AC406" i="20" s="1"/>
  <c r="M411" i="20" a="1"/>
  <c r="M412" i="20" s="1"/>
  <c r="AC408" i="20" a="1"/>
  <c r="AC409" i="20" s="1"/>
  <c r="AG410" i="20"/>
  <c r="AG408" i="20"/>
  <c r="AG409" i="20"/>
  <c r="AG406" i="20"/>
  <c r="AG407" i="20"/>
  <c r="U406" i="20"/>
  <c r="U407" i="20"/>
  <c r="U410" i="20"/>
  <c r="U409" i="20"/>
  <c r="U408" i="20"/>
  <c r="Q411" i="20" a="1"/>
  <c r="Y414" i="20" a="1"/>
  <c r="X428" i="20"/>
  <c r="AC407" i="20" l="1"/>
  <c r="AC408" i="20"/>
  <c r="AC410" i="20"/>
  <c r="M411" i="20"/>
  <c r="M413" i="20"/>
  <c r="AG411" i="20" a="1"/>
  <c r="U411" i="20" a="1"/>
  <c r="Q412" i="20"/>
  <c r="Q413" i="20"/>
  <c r="Q411" i="20"/>
  <c r="Y415" i="20"/>
  <c r="Y414" i="20"/>
  <c r="Y416" i="20"/>
  <c r="AC411" i="20" l="1" a="1"/>
  <c r="AC413" i="20" s="1"/>
  <c r="L428" i="20"/>
  <c r="M414" i="20" a="1"/>
  <c r="U411" i="20"/>
  <c r="U413" i="20"/>
  <c r="U412" i="20"/>
  <c r="AG412" i="20"/>
  <c r="AG411" i="20"/>
  <c r="AG413" i="20"/>
  <c r="Q414" i="20" a="1"/>
  <c r="P428" i="20"/>
  <c r="Z418" i="20" a="1"/>
  <c r="AC411" i="20" l="1"/>
  <c r="AC412" i="20"/>
  <c r="M416" i="20"/>
  <c r="M414" i="20"/>
  <c r="M415" i="20"/>
  <c r="AB428" i="20"/>
  <c r="AG414" i="20" a="1"/>
  <c r="AF428" i="20"/>
  <c r="U414" i="20" a="1"/>
  <c r="T428" i="20"/>
  <c r="Z419" i="20"/>
  <c r="Z418" i="20"/>
  <c r="Z420" i="20"/>
  <c r="Q416" i="20"/>
  <c r="Q415" i="20"/>
  <c r="Q414" i="20"/>
  <c r="AC414" i="20" l="1" a="1"/>
  <c r="AC415" i="20" s="1"/>
  <c r="N418" i="20" a="1"/>
  <c r="N419" i="20" s="1"/>
  <c r="D428" i="20"/>
  <c r="AG416" i="20"/>
  <c r="AG414" i="20"/>
  <c r="AG415" i="20"/>
  <c r="U415" i="20"/>
  <c r="U414" i="20"/>
  <c r="U416" i="20"/>
  <c r="R418" i="20" a="1"/>
  <c r="R418" i="20" s="1"/>
  <c r="Y418" i="20" a="1"/>
  <c r="X425" i="20" a="1"/>
  <c r="Z425" i="20" a="1"/>
  <c r="Y425" i="20" a="1"/>
  <c r="AC416" i="20" l="1"/>
  <c r="AC414" i="20"/>
  <c r="AD418" i="20" a="1"/>
  <c r="AD420" i="20" s="1"/>
  <c r="N420" i="20"/>
  <c r="N418" i="20"/>
  <c r="AH418" i="20" a="1"/>
  <c r="V418" i="20" a="1"/>
  <c r="R420" i="20"/>
  <c r="R419" i="20"/>
  <c r="Y419" i="20"/>
  <c r="Y418" i="20"/>
  <c r="Y426" i="20"/>
  <c r="Y425" i="20"/>
  <c r="Y427" i="20"/>
  <c r="Z425" i="20"/>
  <c r="Z427" i="20"/>
  <c r="Z426" i="20"/>
  <c r="X425" i="20"/>
  <c r="X427" i="20"/>
  <c r="X426" i="20"/>
  <c r="AD419" i="20" l="1"/>
  <c r="AC418" i="20" s="1" a="1"/>
  <c r="AD418" i="20"/>
  <c r="M425" i="20" a="1"/>
  <c r="M426" i="20" s="1"/>
  <c r="M418" i="20" a="1"/>
  <c r="M419" i="20" s="1"/>
  <c r="L425" i="20" a="1"/>
  <c r="N425" i="20" a="1"/>
  <c r="AD425" i="20" a="1"/>
  <c r="AD427" i="20" s="1"/>
  <c r="AC425" i="20" a="1"/>
  <c r="AC427" i="20" s="1"/>
  <c r="V418" i="20"/>
  <c r="V420" i="20"/>
  <c r="V419" i="20"/>
  <c r="AH419" i="20"/>
  <c r="AH420" i="20"/>
  <c r="AH418" i="20"/>
  <c r="Q418" i="20" a="1"/>
  <c r="Q419" i="20" s="1"/>
  <c r="Q425" i="20" a="1"/>
  <c r="Q427" i="20" s="1"/>
  <c r="P425" i="20" a="1"/>
  <c r="P425" i="20" s="1"/>
  <c r="R425" i="20" a="1"/>
  <c r="R427" i="20" s="1"/>
  <c r="X418" i="20" a="1"/>
  <c r="X423" i="20" a="1"/>
  <c r="M427" i="20" l="1"/>
  <c r="AC418" i="20"/>
  <c r="AC419" i="20"/>
  <c r="AB425" i="20" a="1"/>
  <c r="AB425" i="20" s="1"/>
  <c r="M425" i="20"/>
  <c r="M418" i="20"/>
  <c r="AD426" i="20"/>
  <c r="L426" i="20"/>
  <c r="L425" i="20"/>
  <c r="L427" i="20"/>
  <c r="AC425" i="20"/>
  <c r="N426" i="20"/>
  <c r="N425" i="20"/>
  <c r="N427" i="20"/>
  <c r="AC426" i="20"/>
  <c r="AD425" i="20"/>
  <c r="AF425" i="20" a="1"/>
  <c r="AG418" i="20" a="1"/>
  <c r="AH425" i="20" a="1"/>
  <c r="AG425" i="20" a="1"/>
  <c r="U418" i="20" a="1"/>
  <c r="V425" i="20" a="1"/>
  <c r="T425" i="20" a="1"/>
  <c r="U425" i="20" a="1"/>
  <c r="Q425" i="20"/>
  <c r="Q426" i="20"/>
  <c r="Q418" i="20"/>
  <c r="P423" i="20" s="1" a="1"/>
  <c r="P427" i="20"/>
  <c r="P426" i="20"/>
  <c r="R425" i="20"/>
  <c r="R426" i="20"/>
  <c r="AB423" i="20" a="1"/>
  <c r="AB424" i="20" s="1"/>
  <c r="AB418" i="20" a="1"/>
  <c r="X424" i="20"/>
  <c r="X423" i="20"/>
  <c r="X418" i="20"/>
  <c r="X419" i="20"/>
  <c r="AB427" i="20" l="1"/>
  <c r="AB426" i="20"/>
  <c r="L418" i="20" a="1"/>
  <c r="L423" i="20" a="1"/>
  <c r="U425" i="20"/>
  <c r="U426" i="20"/>
  <c r="U427" i="20"/>
  <c r="AG427" i="20"/>
  <c r="AG425" i="20"/>
  <c r="AG426" i="20"/>
  <c r="T426" i="20"/>
  <c r="T425" i="20"/>
  <c r="T427" i="20"/>
  <c r="V426" i="20"/>
  <c r="V427" i="20"/>
  <c r="V425" i="20"/>
  <c r="AG418" i="20"/>
  <c r="AG419" i="20"/>
  <c r="AH427" i="20"/>
  <c r="AH425" i="20"/>
  <c r="AH426" i="20"/>
  <c r="U418" i="20"/>
  <c r="U419" i="20"/>
  <c r="AF426" i="20"/>
  <c r="AF427" i="20"/>
  <c r="AF425" i="20"/>
  <c r="P418" i="20" a="1"/>
  <c r="P419" i="20" s="1"/>
  <c r="AB423" i="20"/>
  <c r="AB419" i="20"/>
  <c r="AB418" i="20"/>
  <c r="P423" i="20"/>
  <c r="P424" i="20"/>
  <c r="X421" i="20" a="1"/>
  <c r="L424" i="20" l="1"/>
  <c r="L423" i="20"/>
  <c r="L419" i="20"/>
  <c r="L418" i="20"/>
  <c r="T418" i="20" a="1"/>
  <c r="T418" i="20" s="1"/>
  <c r="D425" i="20" a="1"/>
  <c r="D425" i="20" s="1"/>
  <c r="T423" i="20" a="1"/>
  <c r="AF418" i="20" a="1"/>
  <c r="AF423" i="20" a="1"/>
  <c r="P418" i="20"/>
  <c r="P421" i="20" s="1" a="1"/>
  <c r="AB421" i="20" a="1"/>
  <c r="AA422" i="20"/>
  <c r="X422" i="20"/>
  <c r="Z422" i="20"/>
  <c r="Y422" i="20"/>
  <c r="Y421" i="20"/>
  <c r="X421" i="20"/>
  <c r="Z421" i="20"/>
  <c r="AA421" i="20"/>
  <c r="L421" i="20" l="1" a="1"/>
  <c r="N421" i="20" s="1"/>
  <c r="T419" i="20"/>
  <c r="T421" i="20" s="1" a="1"/>
  <c r="U422" i="20" s="1"/>
  <c r="D427" i="20"/>
  <c r="F427" i="20"/>
  <c r="E427" i="20"/>
  <c r="F426" i="20"/>
  <c r="E425" i="20"/>
  <c r="F425" i="20"/>
  <c r="E426" i="20"/>
  <c r="D426" i="20"/>
  <c r="T423" i="20"/>
  <c r="T424" i="20"/>
  <c r="AF419" i="20"/>
  <c r="AF418" i="20"/>
  <c r="AF424" i="20"/>
  <c r="AF423" i="20"/>
  <c r="AB422" i="20"/>
  <c r="AD422" i="20"/>
  <c r="AE421" i="20"/>
  <c r="AC422" i="20"/>
  <c r="AD421" i="20"/>
  <c r="AB421" i="20"/>
  <c r="AC421" i="20"/>
  <c r="AE422" i="20"/>
  <c r="P421" i="20"/>
  <c r="R422" i="20"/>
  <c r="Q422" i="20"/>
  <c r="P422" i="20"/>
  <c r="Q421" i="20"/>
  <c r="R421" i="20"/>
  <c r="S422" i="20"/>
  <c r="S421" i="20"/>
  <c r="L421" i="20" l="1"/>
  <c r="M421" i="20"/>
  <c r="L422" i="20"/>
  <c r="N422" i="20"/>
  <c r="O422" i="20"/>
  <c r="O421" i="20"/>
  <c r="M422" i="20"/>
  <c r="D438" i="20" a="1"/>
  <c r="F438" i="20" s="1"/>
  <c r="AF421" i="20" a="1"/>
  <c r="AG422" i="20" s="1"/>
  <c r="T421" i="20"/>
  <c r="W421" i="20"/>
  <c r="V421" i="20"/>
  <c r="W422" i="20"/>
  <c r="T422" i="20"/>
  <c r="V422" i="20"/>
  <c r="U421" i="20"/>
  <c r="D423" i="20" a="1"/>
  <c r="F440" i="20" l="1"/>
  <c r="D438" i="20"/>
  <c r="E440" i="20"/>
  <c r="E438" i="20"/>
  <c r="E439" i="20"/>
  <c r="D439" i="20"/>
  <c r="D440" i="20"/>
  <c r="F439" i="20"/>
  <c r="AI422" i="20"/>
  <c r="AI421" i="20"/>
  <c r="AF421" i="20"/>
  <c r="AF422" i="20"/>
  <c r="AH421" i="20"/>
  <c r="AH422" i="20"/>
  <c r="AG421" i="20"/>
  <c r="D421" i="20" s="1" a="1"/>
  <c r="D421" i="20" s="1"/>
  <c r="D424" i="20"/>
  <c r="D423" i="20"/>
  <c r="F421" i="20" l="1"/>
  <c r="E421" i="20"/>
  <c r="F422" i="20"/>
  <c r="E422" i="20"/>
  <c r="D422" i="20"/>
  <c r="G422" i="20"/>
  <c r="G421" i="20"/>
  <c r="D436" i="20" a="1"/>
  <c r="D436" i="20" s="1"/>
  <c r="D434" i="20" l="1" a="1"/>
  <c r="G435" i="20" s="1"/>
  <c r="D437" i="20"/>
  <c r="F435" i="20" l="1"/>
  <c r="E435" i="20"/>
  <c r="E434" i="20"/>
  <c r="D435" i="20"/>
  <c r="D434" i="20"/>
  <c r="G434" i="20"/>
  <c r="F434" i="20"/>
  <c r="X432" i="20" l="1" a="1"/>
  <c r="X432" i="20" s="1"/>
  <c r="AF432" i="20" a="1"/>
  <c r="AF433" i="20" s="1"/>
  <c r="P432" i="20" a="1"/>
  <c r="P433" i="20" s="1"/>
  <c r="T432" i="20" a="1"/>
  <c r="T433" i="20" s="1"/>
  <c r="AB432" i="20" a="1"/>
  <c r="AB432" i="20" s="1"/>
  <c r="L432" i="20" a="1"/>
  <c r="L432" i="20" s="1"/>
  <c r="X433" i="20" l="1"/>
  <c r="X434" i="20" s="1" a="1"/>
  <c r="X434" i="20" s="1"/>
  <c r="AF432" i="20"/>
  <c r="AF434" i="20" s="1" a="1"/>
  <c r="AF435" i="20" s="1"/>
  <c r="AB433" i="20"/>
  <c r="AB434" i="20" s="1" a="1"/>
  <c r="AB434" i="20" s="1"/>
  <c r="P432" i="20"/>
  <c r="P434" i="20" s="1" a="1"/>
  <c r="P435" i="20" s="1"/>
  <c r="T432" i="20"/>
  <c r="T434" i="20" s="1" a="1"/>
  <c r="T435" i="20" s="1"/>
  <c r="L433" i="20"/>
  <c r="L434" i="20" s="1" a="1"/>
  <c r="X435" i="20" l="1"/>
  <c r="Y432" i="20" s="1" a="1"/>
  <c r="Y432" i="20" s="1"/>
  <c r="AB435" i="20"/>
  <c r="AB436" i="20" s="1" a="1"/>
  <c r="AF434" i="20"/>
  <c r="AF436" i="20" s="1" a="1"/>
  <c r="AF437" i="20" s="1"/>
  <c r="P434" i="20"/>
  <c r="Q432" i="20" s="1" a="1"/>
  <c r="Q432" i="20" s="1"/>
  <c r="T434" i="20"/>
  <c r="T436" i="20" s="1" a="1"/>
  <c r="L434" i="20"/>
  <c r="L435" i="20"/>
  <c r="AC432" i="20" a="1"/>
  <c r="AG432" i="20" l="1" a="1"/>
  <c r="AG433" i="20" s="1"/>
  <c r="X436" i="20" a="1"/>
  <c r="X437" i="20" s="1"/>
  <c r="Y433" i="20"/>
  <c r="Y434" i="20" s="1" a="1"/>
  <c r="U432" i="20" a="1"/>
  <c r="U432" i="20" s="1"/>
  <c r="AF436" i="20"/>
  <c r="Q433" i="20"/>
  <c r="Q434" i="20" s="1" a="1"/>
  <c r="M432" i="20" a="1"/>
  <c r="M432" i="20" s="1"/>
  <c r="P436" i="20" a="1"/>
  <c r="P436" i="20" s="1"/>
  <c r="L436" i="20" a="1"/>
  <c r="L436" i="20" s="1"/>
  <c r="AC432" i="20"/>
  <c r="AC433" i="20"/>
  <c r="AB436" i="20"/>
  <c r="AB437" i="20"/>
  <c r="T437" i="20"/>
  <c r="T436" i="20"/>
  <c r="AG432" i="20" l="1"/>
  <c r="AG434" i="20" s="1" a="1"/>
  <c r="AG435" i="20" s="1"/>
  <c r="X436" i="20"/>
  <c r="U433" i="20"/>
  <c r="U434" i="20" s="1" a="1"/>
  <c r="U435" i="20" s="1"/>
  <c r="M433" i="20"/>
  <c r="M434" i="20" s="1" a="1"/>
  <c r="M434" i="20" s="1"/>
  <c r="P437" i="20"/>
  <c r="L437" i="20"/>
  <c r="AC434" i="20" a="1"/>
  <c r="AC435" i="20" s="1"/>
  <c r="Q434" i="20"/>
  <c r="Q435" i="20"/>
  <c r="Y434" i="20"/>
  <c r="Y435" i="20"/>
  <c r="AG434" i="20" l="1"/>
  <c r="AG436" i="20" s="1" a="1"/>
  <c r="M435" i="20"/>
  <c r="M438" i="20" s="1" a="1"/>
  <c r="Y438" i="20" a="1"/>
  <c r="Y440" i="20" s="1"/>
  <c r="AC434" i="20"/>
  <c r="AC438" i="20" s="1" a="1"/>
  <c r="U434" i="20"/>
  <c r="Y436" i="20" a="1"/>
  <c r="Q436" i="20" a="1"/>
  <c r="Q438" i="20" a="1"/>
  <c r="AG438" i="20" l="1" a="1"/>
  <c r="AG439" i="20" s="1"/>
  <c r="M439" i="20"/>
  <c r="M438" i="20"/>
  <c r="M440" i="20"/>
  <c r="M436" i="20" a="1"/>
  <c r="AC436" i="20" a="1"/>
  <c r="AC437" i="20" s="1"/>
  <c r="Y439" i="20"/>
  <c r="Y438" i="20"/>
  <c r="AG436" i="20"/>
  <c r="AG437" i="20"/>
  <c r="Q440" i="20"/>
  <c r="Q438" i="20"/>
  <c r="Q439" i="20"/>
  <c r="Y436" i="20"/>
  <c r="Y437" i="20"/>
  <c r="U436" i="20" a="1"/>
  <c r="U438" i="20" a="1"/>
  <c r="Q436" i="20"/>
  <c r="Q437" i="20"/>
  <c r="AC438" i="20"/>
  <c r="AC440" i="20"/>
  <c r="AC439" i="20"/>
  <c r="M441" i="20" l="1" a="1"/>
  <c r="M443" i="20" s="1"/>
  <c r="AG440" i="20"/>
  <c r="AG438" i="20"/>
  <c r="AG441" i="20" s="1" a="1"/>
  <c r="AG442" i="20" s="1"/>
  <c r="M436" i="20"/>
  <c r="M437" i="20"/>
  <c r="AC436" i="20"/>
  <c r="Y441" i="20" a="1"/>
  <c r="Y442" i="20" s="1"/>
  <c r="U440" i="20"/>
  <c r="U439" i="20"/>
  <c r="U438" i="20"/>
  <c r="U436" i="20"/>
  <c r="U437" i="20"/>
  <c r="Q441" i="20" a="1"/>
  <c r="AC441" i="20" a="1"/>
  <c r="AC443" i="20" s="1"/>
  <c r="M441" i="20" l="1"/>
  <c r="M442" i="20"/>
  <c r="Y443" i="20"/>
  <c r="AG441" i="20"/>
  <c r="Y441" i="20"/>
  <c r="AG443" i="20"/>
  <c r="U441" i="20" a="1"/>
  <c r="U442" i="20" s="1"/>
  <c r="AC441" i="20"/>
  <c r="Q441" i="20"/>
  <c r="Q443" i="20"/>
  <c r="Q442" i="20"/>
  <c r="AC442" i="20"/>
  <c r="L458" i="20" l="1"/>
  <c r="M444" i="20" a="1"/>
  <c r="M446" i="20" s="1"/>
  <c r="AF458" i="20"/>
  <c r="Y444" i="20" a="1"/>
  <c r="Y446" i="20" s="1"/>
  <c r="X458" i="20"/>
  <c r="AG444" i="20" a="1"/>
  <c r="U443" i="20"/>
  <c r="U441" i="20"/>
  <c r="Q444" i="20" a="1"/>
  <c r="P458" i="20"/>
  <c r="AB458" i="20"/>
  <c r="AC444" i="20" a="1"/>
  <c r="M445" i="20" l="1"/>
  <c r="M444" i="20"/>
  <c r="T458" i="20"/>
  <c r="D458" i="20" s="1"/>
  <c r="U444" i="20" a="1"/>
  <c r="U446" i="20" s="1"/>
  <c r="Y444" i="20"/>
  <c r="Y445" i="20"/>
  <c r="AG446" i="20"/>
  <c r="AG444" i="20"/>
  <c r="AG445" i="20"/>
  <c r="Q444" i="20"/>
  <c r="Q446" i="20"/>
  <c r="Q445" i="20"/>
  <c r="AC446" i="20"/>
  <c r="AC444" i="20"/>
  <c r="AC445" i="20"/>
  <c r="N448" i="20" l="1" a="1"/>
  <c r="N450" i="20" s="1"/>
  <c r="Z448" i="20" a="1"/>
  <c r="Z450" i="20" s="1"/>
  <c r="AH448" i="20" a="1"/>
  <c r="AH450" i="20" s="1"/>
  <c r="U444" i="20"/>
  <c r="U445" i="20"/>
  <c r="AD448" i="20" a="1"/>
  <c r="AD450" i="20" s="1"/>
  <c r="R448" i="20" a="1"/>
  <c r="N448" i="20" l="1"/>
  <c r="N449" i="20"/>
  <c r="Z449" i="20"/>
  <c r="Z448" i="20"/>
  <c r="AH449" i="20"/>
  <c r="AH448" i="20"/>
  <c r="V448" i="20" a="1"/>
  <c r="V449" i="20" s="1"/>
  <c r="AD448" i="20"/>
  <c r="AD449" i="20"/>
  <c r="R449" i="20"/>
  <c r="R448" i="20"/>
  <c r="R450" i="20"/>
  <c r="M455" i="20" l="1" a="1"/>
  <c r="M455" i="20" s="1"/>
  <c r="L455" i="20" a="1"/>
  <c r="L456" i="20" s="1"/>
  <c r="M448" i="20" a="1"/>
  <c r="M449" i="20" s="1"/>
  <c r="N455" i="20" a="1"/>
  <c r="N457" i="20" s="1"/>
  <c r="X455" i="20" a="1"/>
  <c r="X456" i="20" s="1"/>
  <c r="Y448" i="20" a="1"/>
  <c r="Y449" i="20" s="1"/>
  <c r="Z455" i="20" a="1"/>
  <c r="Z456" i="20" s="1"/>
  <c r="Y455" i="20" a="1"/>
  <c r="Y456" i="20" s="1"/>
  <c r="AG448" i="20" a="1"/>
  <c r="AG448" i="20" s="1"/>
  <c r="AH455" i="20" a="1"/>
  <c r="AH457" i="20" s="1"/>
  <c r="AF455" i="20" a="1"/>
  <c r="AF455" i="20" s="1"/>
  <c r="AG455" i="20" a="1"/>
  <c r="AG457" i="20" s="1"/>
  <c r="V448" i="20"/>
  <c r="V450" i="20"/>
  <c r="AD455" i="20" a="1"/>
  <c r="AD455" i="20" s="1"/>
  <c r="AB455" i="20" a="1"/>
  <c r="AC448" i="20" a="1"/>
  <c r="AC455" i="20" a="1"/>
  <c r="Q455" i="20" a="1"/>
  <c r="R455" i="20" a="1"/>
  <c r="Q448" i="20" a="1"/>
  <c r="P455" i="20" a="1"/>
  <c r="M457" i="20" l="1"/>
  <c r="M456" i="20"/>
  <c r="L457" i="20"/>
  <c r="L455" i="20"/>
  <c r="M448" i="20"/>
  <c r="L453" i="20" s="1" a="1"/>
  <c r="L454" i="20" s="1"/>
  <c r="N456" i="20"/>
  <c r="N455" i="20"/>
  <c r="X455" i="20"/>
  <c r="Y448" i="20"/>
  <c r="X453" i="20" s="1" a="1"/>
  <c r="X457" i="20"/>
  <c r="Z457" i="20"/>
  <c r="Z455" i="20"/>
  <c r="Y457" i="20"/>
  <c r="Y455" i="20"/>
  <c r="AH455" i="20"/>
  <c r="U448" i="20" a="1"/>
  <c r="U448" i="20" s="1"/>
  <c r="AH456" i="20"/>
  <c r="AG449" i="20"/>
  <c r="AF448" i="20" s="1" a="1"/>
  <c r="AF456" i="20"/>
  <c r="AG455" i="20"/>
  <c r="AF457" i="20"/>
  <c r="V455" i="20" a="1"/>
  <c r="AG456" i="20"/>
  <c r="U455" i="20" a="1"/>
  <c r="T455" i="20" a="1"/>
  <c r="AD457" i="20"/>
  <c r="AD456" i="20"/>
  <c r="AC457" i="20"/>
  <c r="AC455" i="20"/>
  <c r="AC456" i="20"/>
  <c r="AC449" i="20"/>
  <c r="AC448" i="20"/>
  <c r="AB456" i="20"/>
  <c r="AB455" i="20"/>
  <c r="AB457" i="20"/>
  <c r="P456" i="20"/>
  <c r="P455" i="20"/>
  <c r="P457" i="20"/>
  <c r="Q449" i="20"/>
  <c r="Q448" i="20"/>
  <c r="R456" i="20"/>
  <c r="R455" i="20"/>
  <c r="R457" i="20"/>
  <c r="Q456" i="20"/>
  <c r="Q455" i="20"/>
  <c r="Q457" i="20"/>
  <c r="L453" i="20" l="1"/>
  <c r="L448" i="20" a="1"/>
  <c r="L449" i="20" s="1"/>
  <c r="X448" i="20" a="1"/>
  <c r="X449" i="20" s="1"/>
  <c r="U449" i="20"/>
  <c r="T448" i="20" s="1" a="1"/>
  <c r="T449" i="20" s="1"/>
  <c r="AF453" i="20" a="1"/>
  <c r="AF454" i="20" s="1"/>
  <c r="V455" i="20"/>
  <c r="V456" i="20"/>
  <c r="V457" i="20"/>
  <c r="U455" i="20"/>
  <c r="U457" i="20"/>
  <c r="U456" i="20"/>
  <c r="T457" i="20"/>
  <c r="T455" i="20"/>
  <c r="T456" i="20"/>
  <c r="AF448" i="20"/>
  <c r="AF449" i="20"/>
  <c r="X454" i="20"/>
  <c r="X453" i="20"/>
  <c r="AB453" i="20" a="1"/>
  <c r="AB448" i="20" a="1"/>
  <c r="P448" i="20" a="1"/>
  <c r="P453" i="20" a="1"/>
  <c r="L448" i="20" l="1"/>
  <c r="L451" i="20" s="1" a="1"/>
  <c r="L451" i="20" s="1"/>
  <c r="X448" i="20"/>
  <c r="X451" i="20" s="1" a="1"/>
  <c r="AF453" i="20"/>
  <c r="T448" i="20"/>
  <c r="T451" i="20" s="1" a="1"/>
  <c r="W451" i="20" s="1"/>
  <c r="T453" i="20" a="1"/>
  <c r="D455" i="20" a="1"/>
  <c r="E456" i="20" s="1"/>
  <c r="AF451" i="20" a="1"/>
  <c r="AB449" i="20"/>
  <c r="AB448" i="20"/>
  <c r="AB454" i="20"/>
  <c r="AB453" i="20"/>
  <c r="P449" i="20"/>
  <c r="P448" i="20"/>
  <c r="P454" i="20"/>
  <c r="P453" i="20"/>
  <c r="O451" i="20" l="1"/>
  <c r="M452" i="20"/>
  <c r="N451" i="20"/>
  <c r="M451" i="20"/>
  <c r="L452" i="20"/>
  <c r="O452" i="20"/>
  <c r="N452" i="20"/>
  <c r="T453" i="20"/>
  <c r="T454" i="20"/>
  <c r="F457" i="20"/>
  <c r="D457" i="20"/>
  <c r="F456" i="20"/>
  <c r="D456" i="20"/>
  <c r="E457" i="20"/>
  <c r="F455" i="20"/>
  <c r="D455" i="20"/>
  <c r="E455" i="20"/>
  <c r="AG452" i="20"/>
  <c r="AG451" i="20"/>
  <c r="AF452" i="20"/>
  <c r="AH451" i="20"/>
  <c r="AI452" i="20"/>
  <c r="AI451" i="20"/>
  <c r="AH452" i="20"/>
  <c r="AF451" i="20"/>
  <c r="AA452" i="20"/>
  <c r="AA451" i="20"/>
  <c r="Y452" i="20"/>
  <c r="Z451" i="20"/>
  <c r="X451" i="20"/>
  <c r="Y451" i="20"/>
  <c r="Z452" i="20"/>
  <c r="X452" i="20"/>
  <c r="P451" i="20" a="1"/>
  <c r="S452" i="20" s="1"/>
  <c r="AB451" i="20" a="1"/>
  <c r="AE451" i="20" s="1"/>
  <c r="V451" i="20"/>
  <c r="T452" i="20"/>
  <c r="V452" i="20"/>
  <c r="T451" i="20"/>
  <c r="U452" i="20"/>
  <c r="W452" i="20"/>
  <c r="U451" i="20"/>
  <c r="D453" i="20" l="1" a="1"/>
  <c r="D453" i="20" s="1"/>
  <c r="D468" i="20" a="1"/>
  <c r="F469" i="20" s="1"/>
  <c r="P452" i="20"/>
  <c r="Q452" i="20"/>
  <c r="R452" i="20"/>
  <c r="Q451" i="20"/>
  <c r="R451" i="20"/>
  <c r="S451" i="20"/>
  <c r="P451" i="20"/>
  <c r="AD451" i="20"/>
  <c r="AD452" i="20"/>
  <c r="AB451" i="20"/>
  <c r="AC452" i="20"/>
  <c r="AE452" i="20"/>
  <c r="AB452" i="20"/>
  <c r="AC451" i="20"/>
  <c r="D454" i="20" l="1"/>
  <c r="D466" i="20" s="1" a="1"/>
  <c r="D466" i="20" s="1"/>
  <c r="D470" i="20"/>
  <c r="D468" i="20"/>
  <c r="F468" i="20"/>
  <c r="D469" i="20"/>
  <c r="E469" i="20"/>
  <c r="E470" i="20"/>
  <c r="F470" i="20"/>
  <c r="E468" i="20"/>
  <c r="D451" i="20" a="1"/>
  <c r="D452" i="20" s="1"/>
  <c r="D467" i="20" l="1"/>
  <c r="D451" i="20"/>
  <c r="F451" i="20"/>
  <c r="G451" i="20"/>
  <c r="E451" i="20"/>
  <c r="E452" i="20"/>
  <c r="G452" i="20"/>
  <c r="F452" i="20"/>
  <c r="D464" i="20" l="1" a="1"/>
  <c r="E464" i="20" s="1"/>
  <c r="D464" i="20" l="1"/>
  <c r="F464" i="20"/>
  <c r="G464" i="20"/>
  <c r="E465" i="20"/>
  <c r="D465" i="20"/>
  <c r="G465" i="20"/>
  <c r="F465" i="20"/>
  <c r="AB462" i="20" l="1" a="1"/>
  <c r="AB463" i="20" s="1"/>
  <c r="L462" i="20" a="1"/>
  <c r="L463" i="20" s="1"/>
  <c r="AF462" i="20" a="1"/>
  <c r="AF462" i="20" s="1"/>
  <c r="P462" i="20" a="1"/>
  <c r="P463" i="20" s="1"/>
  <c r="X462" i="20" a="1"/>
  <c r="X462" i="20" s="1"/>
  <c r="T462" i="20" a="1"/>
  <c r="T462" i="20" s="1"/>
  <c r="AB462" i="20" l="1"/>
  <c r="L462" i="20"/>
  <c r="L464" i="20" s="1" a="1"/>
  <c r="AF463" i="20"/>
  <c r="X463" i="20"/>
  <c r="P462" i="20"/>
  <c r="P464" i="20" s="1" a="1"/>
  <c r="P465" i="20" s="1"/>
  <c r="T463" i="20"/>
  <c r="T464" i="20" s="1" a="1"/>
  <c r="T464" i="20" s="1"/>
  <c r="AF464" i="20" a="1"/>
  <c r="X464" i="20" a="1"/>
  <c r="AB464" i="20" a="1"/>
  <c r="T465" i="20" l="1"/>
  <c r="U462" i="20" s="1" a="1"/>
  <c r="U462" i="20" s="1"/>
  <c r="P464" i="20"/>
  <c r="AB464" i="20"/>
  <c r="AB465" i="20"/>
  <c r="L465" i="20"/>
  <c r="L464" i="20"/>
  <c r="X465" i="20"/>
  <c r="X464" i="20"/>
  <c r="AF464" i="20"/>
  <c r="AF465" i="20"/>
  <c r="T466" i="20" l="1" a="1"/>
  <c r="T466" i="20" s="1"/>
  <c r="U463" i="20"/>
  <c r="U464" i="20" s="1" a="1"/>
  <c r="P466" i="20" a="1"/>
  <c r="Q462" i="20" a="1"/>
  <c r="AG462" i="20" a="1"/>
  <c r="AF466" i="20" a="1"/>
  <c r="L466" i="20" a="1"/>
  <c r="M462" i="20" a="1"/>
  <c r="Y462" i="20" a="1"/>
  <c r="X466" i="20" a="1"/>
  <c r="AB466" i="20" a="1"/>
  <c r="AC462" i="20" a="1"/>
  <c r="T467" i="20" l="1"/>
  <c r="U465" i="20"/>
  <c r="U464" i="20"/>
  <c r="Q463" i="20"/>
  <c r="Q462" i="20"/>
  <c r="P466" i="20"/>
  <c r="P467" i="20"/>
  <c r="AB466" i="20"/>
  <c r="AB467" i="20"/>
  <c r="M463" i="20"/>
  <c r="M462" i="20"/>
  <c r="X467" i="20"/>
  <c r="X466" i="20"/>
  <c r="L467" i="20"/>
  <c r="L466" i="20"/>
  <c r="Y463" i="20"/>
  <c r="Y462" i="20"/>
  <c r="AF466" i="20"/>
  <c r="AF467" i="20"/>
  <c r="AC463" i="20"/>
  <c r="AC462" i="20"/>
  <c r="AG462" i="20"/>
  <c r="AG463" i="20"/>
  <c r="U468" i="20" l="1" a="1"/>
  <c r="U469" i="20" s="1"/>
  <c r="U466" i="20" a="1"/>
  <c r="U467" i="20" s="1"/>
  <c r="Q464" i="20" a="1"/>
  <c r="Q464" i="20" s="1"/>
  <c r="AC464" i="20" a="1"/>
  <c r="AC465" i="20" s="1"/>
  <c r="M464" i="20" a="1"/>
  <c r="M464" i="20" s="1"/>
  <c r="Y464" i="20" a="1"/>
  <c r="Y465" i="20" s="1"/>
  <c r="AG464" i="20" a="1"/>
  <c r="U468" i="20" l="1"/>
  <c r="U470" i="20"/>
  <c r="U466" i="20"/>
  <c r="Q465" i="20"/>
  <c r="Q468" i="20" s="1" a="1"/>
  <c r="Q469" i="20" s="1"/>
  <c r="AC464" i="20"/>
  <c r="AC466" i="20" s="1" a="1"/>
  <c r="M465" i="20"/>
  <c r="M468" i="20" s="1" a="1"/>
  <c r="Y464" i="20"/>
  <c r="Y466" i="20" s="1" a="1"/>
  <c r="AG465" i="20"/>
  <c r="AG464" i="20"/>
  <c r="U471" i="20" l="1" a="1"/>
  <c r="U471" i="20" s="1"/>
  <c r="M466" i="20" a="1"/>
  <c r="M466" i="20" s="1"/>
  <c r="AC468" i="20" a="1"/>
  <c r="AC468" i="20" s="1"/>
  <c r="Q466" i="20" a="1"/>
  <c r="Q466" i="20" s="1"/>
  <c r="Q468" i="20"/>
  <c r="Q470" i="20"/>
  <c r="Y468" i="20" a="1"/>
  <c r="Y468" i="20" s="1"/>
  <c r="AC466" i="20"/>
  <c r="AC467" i="20"/>
  <c r="M468" i="20"/>
  <c r="M469" i="20"/>
  <c r="M470" i="20"/>
  <c r="AG466" i="20" a="1"/>
  <c r="AG468" i="20" a="1"/>
  <c r="Y467" i="20"/>
  <c r="Y466" i="20"/>
  <c r="U472" i="20" l="1"/>
  <c r="U473" i="20"/>
  <c r="M467" i="20"/>
  <c r="AC470" i="20"/>
  <c r="AC469" i="20"/>
  <c r="Q467" i="20"/>
  <c r="Q471" i="20" a="1"/>
  <c r="Q473" i="20" s="1"/>
  <c r="Y469" i="20"/>
  <c r="Y470" i="20"/>
  <c r="M471" i="20" a="1"/>
  <c r="AG468" i="20"/>
  <c r="AG469" i="20"/>
  <c r="AG470" i="20"/>
  <c r="AG467" i="20"/>
  <c r="AG466" i="20"/>
  <c r="T488" i="20" l="1"/>
  <c r="AC471" i="20" a="1"/>
  <c r="AC472" i="20" s="1"/>
  <c r="U474" i="20" a="1"/>
  <c r="U475" i="20" s="1"/>
  <c r="Q471" i="20"/>
  <c r="Q472" i="20"/>
  <c r="Y471" i="20" a="1"/>
  <c r="Y471" i="20" s="1"/>
  <c r="M471" i="20"/>
  <c r="M472" i="20"/>
  <c r="M473" i="20"/>
  <c r="AG471" i="20" a="1"/>
  <c r="AG471" i="20" s="1"/>
  <c r="U474" i="20" l="1"/>
  <c r="AC471" i="20"/>
  <c r="AC473" i="20"/>
  <c r="U476" i="20"/>
  <c r="Q474" i="20" a="1"/>
  <c r="P488" i="20"/>
  <c r="Y473" i="20"/>
  <c r="Y472" i="20"/>
  <c r="L488" i="20"/>
  <c r="AG472" i="20"/>
  <c r="AG473" i="20"/>
  <c r="M474" i="20" a="1"/>
  <c r="V478" i="20" l="1" a="1"/>
  <c r="V479" i="20" s="1"/>
  <c r="AC474" i="20" a="1"/>
  <c r="AC474" i="20" s="1"/>
  <c r="AB488" i="20"/>
  <c r="AG474" i="20" a="1"/>
  <c r="AG476" i="20" s="1"/>
  <c r="X488" i="20"/>
  <c r="AF488" i="20"/>
  <c r="Q474" i="20"/>
  <c r="Q475" i="20"/>
  <c r="Q476" i="20"/>
  <c r="Y474" i="20" a="1"/>
  <c r="Y476" i="20" s="1"/>
  <c r="M476" i="20"/>
  <c r="M474" i="20"/>
  <c r="M475" i="20"/>
  <c r="AC475" i="20" l="1"/>
  <c r="AC476" i="20"/>
  <c r="V478" i="20"/>
  <c r="V480" i="20"/>
  <c r="U478" i="20" s="1" a="1"/>
  <c r="AG474" i="20"/>
  <c r="AG475" i="20"/>
  <c r="D488" i="20"/>
  <c r="R478" i="20" a="1"/>
  <c r="R478" i="20" s="1"/>
  <c r="Y474" i="20"/>
  <c r="Y475" i="20"/>
  <c r="N478" i="20" a="1"/>
  <c r="N478" i="20" s="1"/>
  <c r="AD478" i="20" l="1" a="1"/>
  <c r="AD480" i="20" s="1"/>
  <c r="T485" i="20" a="1"/>
  <c r="T485" i="20" s="1"/>
  <c r="U485" i="20" a="1"/>
  <c r="U486" i="20" s="1"/>
  <c r="V485" i="20" a="1"/>
  <c r="V486" i="20" s="1"/>
  <c r="AH478" i="20" a="1"/>
  <c r="AH479" i="20" s="1"/>
  <c r="Z478" i="20" a="1"/>
  <c r="Z480" i="20" s="1"/>
  <c r="R480" i="20"/>
  <c r="R479" i="20"/>
  <c r="N480" i="20"/>
  <c r="N479" i="20"/>
  <c r="U479" i="20"/>
  <c r="U478" i="20"/>
  <c r="AD478" i="20" l="1"/>
  <c r="AD479" i="20"/>
  <c r="U487" i="20"/>
  <c r="U485" i="20"/>
  <c r="T487" i="20"/>
  <c r="V487" i="20"/>
  <c r="T486" i="20"/>
  <c r="V485" i="20"/>
  <c r="AH478" i="20"/>
  <c r="AH480" i="20"/>
  <c r="Q478" i="20" a="1"/>
  <c r="Q478" i="20" s="1"/>
  <c r="P485" i="20" a="1"/>
  <c r="P485" i="20" s="1"/>
  <c r="Z478" i="20"/>
  <c r="Z479" i="20"/>
  <c r="Q485" i="20" a="1"/>
  <c r="Q485" i="20" s="1"/>
  <c r="R485" i="20" a="1"/>
  <c r="R485" i="20" s="1"/>
  <c r="N485" i="20" a="1"/>
  <c r="N486" i="20" s="1"/>
  <c r="M485" i="20" a="1"/>
  <c r="M486" i="20" s="1"/>
  <c r="L485" i="20" a="1"/>
  <c r="L485" i="20" s="1"/>
  <c r="M478" i="20" a="1"/>
  <c r="M479" i="20" s="1"/>
  <c r="T483" i="20" a="1"/>
  <c r="T478" i="20" a="1"/>
  <c r="AC478" i="20" l="1" a="1"/>
  <c r="AC478" i="20" s="1"/>
  <c r="AC485" i="20" a="1"/>
  <c r="AC485" i="20" s="1"/>
  <c r="AD485" i="20" a="1"/>
  <c r="AD485" i="20" s="1"/>
  <c r="AB485" i="20" a="1"/>
  <c r="AB487" i="20" s="1"/>
  <c r="AF485" i="20" a="1"/>
  <c r="AF486" i="20" s="1"/>
  <c r="AH485" i="20" a="1"/>
  <c r="AH487" i="20" s="1"/>
  <c r="AG478" i="20" a="1"/>
  <c r="AG478" i="20" s="1"/>
  <c r="AG485" i="20" a="1"/>
  <c r="AG485" i="20" s="1"/>
  <c r="Q479" i="20"/>
  <c r="P478" i="20" s="1" a="1"/>
  <c r="P486" i="20"/>
  <c r="P487" i="20"/>
  <c r="Z485" i="20" a="1"/>
  <c r="Z486" i="20" s="1"/>
  <c r="AC479" i="20"/>
  <c r="AB478" i="20" s="1" a="1"/>
  <c r="N485" i="20"/>
  <c r="Y478" i="20" a="1"/>
  <c r="Y478" i="20" s="1"/>
  <c r="Y485" i="20" a="1"/>
  <c r="Y485" i="20" s="1"/>
  <c r="X485" i="20" a="1"/>
  <c r="X486" i="20" s="1"/>
  <c r="M487" i="20"/>
  <c r="R486" i="20"/>
  <c r="Q487" i="20"/>
  <c r="R487" i="20"/>
  <c r="Q486" i="20"/>
  <c r="N487" i="20"/>
  <c r="M485" i="20"/>
  <c r="L486" i="20"/>
  <c r="L487" i="20"/>
  <c r="M478" i="20"/>
  <c r="L478" i="20" s="1" a="1"/>
  <c r="T484" i="20"/>
  <c r="T483" i="20"/>
  <c r="T479" i="20"/>
  <c r="T478" i="20"/>
  <c r="AC486" i="20" l="1"/>
  <c r="AD487" i="20"/>
  <c r="AC487" i="20"/>
  <c r="AB486" i="20"/>
  <c r="AB485" i="20"/>
  <c r="AD486" i="20"/>
  <c r="AH486" i="20"/>
  <c r="AG487" i="20"/>
  <c r="AH485" i="20"/>
  <c r="AF485" i="20"/>
  <c r="AF487" i="20"/>
  <c r="AG486" i="20"/>
  <c r="AG479" i="20"/>
  <c r="AF483" i="20" s="1" a="1"/>
  <c r="P483" i="20" a="1"/>
  <c r="P484" i="20" s="1"/>
  <c r="AB483" i="20" a="1"/>
  <c r="AB484" i="20" s="1"/>
  <c r="Z487" i="20"/>
  <c r="Z485" i="20"/>
  <c r="Y479" i="20"/>
  <c r="X483" i="20" s="1" a="1"/>
  <c r="X484" i="20" s="1"/>
  <c r="Y486" i="20"/>
  <c r="Y487" i="20"/>
  <c r="X487" i="20"/>
  <c r="X485" i="20"/>
  <c r="P478" i="20"/>
  <c r="P479" i="20"/>
  <c r="L483" i="20" a="1"/>
  <c r="L483" i="20" s="1"/>
  <c r="T481" i="20" a="1"/>
  <c r="W482" i="20" s="1"/>
  <c r="L479" i="20"/>
  <c r="L478" i="20"/>
  <c r="AB479" i="20"/>
  <c r="AB478" i="20"/>
  <c r="AF478" i="20" l="1" a="1"/>
  <c r="AF479" i="20" s="1"/>
  <c r="P483" i="20"/>
  <c r="AB483" i="20"/>
  <c r="X478" i="20" a="1"/>
  <c r="X478" i="20" s="1"/>
  <c r="D485" i="20" a="1"/>
  <c r="F485" i="20" s="1"/>
  <c r="L484" i="20"/>
  <c r="P481" i="20" a="1"/>
  <c r="R481" i="20" s="1"/>
  <c r="X483" i="20"/>
  <c r="T482" i="20"/>
  <c r="L481" i="20" a="1"/>
  <c r="M482" i="20" s="1"/>
  <c r="U482" i="20"/>
  <c r="V482" i="20"/>
  <c r="V481" i="20"/>
  <c r="T481" i="20"/>
  <c r="U481" i="20"/>
  <c r="W481" i="20"/>
  <c r="AB481" i="20" a="1"/>
  <c r="AB482" i="20" s="1"/>
  <c r="AF484" i="20"/>
  <c r="AF483" i="20"/>
  <c r="AF478" i="20" l="1"/>
  <c r="AF481" i="20" s="1" a="1"/>
  <c r="AF481" i="20" s="1"/>
  <c r="X479" i="20"/>
  <c r="E485" i="20"/>
  <c r="F486" i="20"/>
  <c r="D485" i="20"/>
  <c r="E486" i="20"/>
  <c r="F487" i="20"/>
  <c r="D487" i="20"/>
  <c r="D486" i="20"/>
  <c r="E487" i="20"/>
  <c r="D483" i="20" a="1"/>
  <c r="D484" i="20" s="1"/>
  <c r="S481" i="20"/>
  <c r="P481" i="20"/>
  <c r="Q481" i="20"/>
  <c r="R482" i="20"/>
  <c r="S482" i="20"/>
  <c r="Q482" i="20"/>
  <c r="P482" i="20"/>
  <c r="N481" i="20"/>
  <c r="L482" i="20"/>
  <c r="O482" i="20"/>
  <c r="L481" i="20"/>
  <c r="X481" i="20" a="1"/>
  <c r="Y482" i="20" s="1"/>
  <c r="O481" i="20"/>
  <c r="N482" i="20"/>
  <c r="M481" i="20"/>
  <c r="AE482" i="20"/>
  <c r="AD481" i="20"/>
  <c r="AB481" i="20"/>
  <c r="AC482" i="20"/>
  <c r="AC481" i="20"/>
  <c r="AE481" i="20"/>
  <c r="AD482" i="20"/>
  <c r="D498" i="20" l="1" a="1"/>
  <c r="F500" i="20" s="1"/>
  <c r="D483" i="20"/>
  <c r="D496" i="20" s="1" a="1"/>
  <c r="D497" i="20" s="1"/>
  <c r="AI482" i="20"/>
  <c r="AG482" i="20"/>
  <c r="AH482" i="20"/>
  <c r="AI481" i="20"/>
  <c r="AH481" i="20"/>
  <c r="AF482" i="20"/>
  <c r="AG481" i="20"/>
  <c r="X482" i="20"/>
  <c r="X481" i="20"/>
  <c r="AA481" i="20"/>
  <c r="AA482" i="20"/>
  <c r="Z482" i="20"/>
  <c r="Z481" i="20"/>
  <c r="Y481" i="20"/>
  <c r="F498" i="20" l="1"/>
  <c r="E499" i="20"/>
  <c r="D499" i="20"/>
  <c r="E500" i="20"/>
  <c r="E498" i="20"/>
  <c r="F499" i="20"/>
  <c r="D500" i="20"/>
  <c r="D498" i="20"/>
  <c r="D481" i="20" a="1"/>
  <c r="F481" i="20" s="1"/>
  <c r="D496" i="20"/>
  <c r="G482" i="20" l="1"/>
  <c r="D481" i="20"/>
  <c r="E481" i="20"/>
  <c r="G481" i="20"/>
  <c r="E482" i="20"/>
  <c r="F482" i="20"/>
  <c r="D482" i="20"/>
  <c r="D494" i="20" l="1" a="1"/>
  <c r="G494" i="20" s="1"/>
  <c r="E495" i="20" l="1"/>
  <c r="D494" i="20"/>
  <c r="D495" i="20"/>
  <c r="F495" i="20"/>
  <c r="E494" i="20"/>
  <c r="F494" i="20"/>
  <c r="G495" i="20"/>
  <c r="AF492" i="20" l="1" a="1"/>
  <c r="AF493" i="20" s="1"/>
  <c r="X492" i="20" a="1"/>
  <c r="X493" i="20" s="1"/>
  <c r="T492" i="20" a="1"/>
  <c r="T492" i="20" s="1"/>
  <c r="AB492" i="20" a="1"/>
  <c r="AB492" i="20" s="1"/>
  <c r="L492" i="20" a="1"/>
  <c r="L493" i="20" s="1"/>
  <c r="P492" i="20" a="1"/>
  <c r="P492" i="20" s="1"/>
  <c r="AF492" i="20" l="1"/>
  <c r="AF494" i="20" s="1" a="1"/>
  <c r="T493" i="20"/>
  <c r="T494" i="20" s="1" a="1"/>
  <c r="T495" i="20" s="1"/>
  <c r="X492" i="20"/>
  <c r="X494" i="20" s="1" a="1"/>
  <c r="X495" i="20" s="1"/>
  <c r="AB493" i="20"/>
  <c r="AB494" i="20" s="1" a="1"/>
  <c r="AB494" i="20" s="1"/>
  <c r="P493" i="20"/>
  <c r="P494" i="20" s="1" a="1"/>
  <c r="L492" i="20"/>
  <c r="L494" i="20" s="1" a="1"/>
  <c r="L495" i="20" s="1"/>
  <c r="X494" i="20" l="1"/>
  <c r="X496" i="20" s="1" a="1"/>
  <c r="L494" i="20"/>
  <c r="L496" i="20" s="1" a="1"/>
  <c r="AB495" i="20"/>
  <c r="AB496" i="20" s="1" a="1"/>
  <c r="T494" i="20"/>
  <c r="U492" i="20" s="1" a="1"/>
  <c r="U493" i="20" s="1"/>
  <c r="AF494" i="20"/>
  <c r="AF495" i="20"/>
  <c r="P495" i="20"/>
  <c r="P494" i="20"/>
  <c r="Y492" i="20" l="1" a="1"/>
  <c r="Y493" i="20" s="1"/>
  <c r="M492" i="20" a="1"/>
  <c r="M493" i="20" s="1"/>
  <c r="AC492" i="20" a="1"/>
  <c r="AC492" i="20" s="1"/>
  <c r="AG492" i="20" a="1"/>
  <c r="AG493" i="20" s="1"/>
  <c r="L496" i="20"/>
  <c r="L497" i="20"/>
  <c r="U492" i="20"/>
  <c r="U494" i="20" s="1" a="1"/>
  <c r="T496" i="20" a="1"/>
  <c r="X496" i="20"/>
  <c r="X497" i="20"/>
  <c r="Q492" i="20" a="1"/>
  <c r="P496" i="20" a="1"/>
  <c r="AB496" i="20"/>
  <c r="AB497" i="20"/>
  <c r="AF496" i="20" a="1"/>
  <c r="Y492" i="20" l="1"/>
  <c r="Y494" i="20" s="1" a="1"/>
  <c r="M492" i="20"/>
  <c r="M494" i="20" s="1" a="1"/>
  <c r="AC493" i="20"/>
  <c r="AC494" i="20" s="1" a="1"/>
  <c r="AG492" i="20"/>
  <c r="AG494" i="20" s="1" a="1"/>
  <c r="AG494" i="20" s="1"/>
  <c r="T496" i="20"/>
  <c r="T497" i="20"/>
  <c r="U495" i="20"/>
  <c r="U494" i="20"/>
  <c r="AF496" i="20"/>
  <c r="AF497" i="20"/>
  <c r="Q493" i="20"/>
  <c r="Q492" i="20"/>
  <c r="P496" i="20"/>
  <c r="P497" i="20"/>
  <c r="Q494" i="20" l="1" a="1"/>
  <c r="Q494" i="20" s="1"/>
  <c r="M495" i="20"/>
  <c r="M494" i="20"/>
  <c r="U498" i="20" a="1"/>
  <c r="U496" i="20" a="1"/>
  <c r="AG495" i="20"/>
  <c r="AG496" i="20" s="1" a="1"/>
  <c r="AC495" i="20"/>
  <c r="AC494" i="20"/>
  <c r="Y494" i="20"/>
  <c r="Y495" i="20"/>
  <c r="Q495" i="20" l="1"/>
  <c r="Q496" i="20" s="1" a="1"/>
  <c r="Q496" i="20" s="1"/>
  <c r="AG498" i="20" a="1"/>
  <c r="AG500" i="20" s="1"/>
  <c r="M496" i="20" a="1"/>
  <c r="M498" i="20" a="1"/>
  <c r="U497" i="20"/>
  <c r="U496" i="20"/>
  <c r="U498" i="20"/>
  <c r="U499" i="20"/>
  <c r="U500" i="20"/>
  <c r="AC498" i="20" a="1"/>
  <c r="AC496" i="20" a="1"/>
  <c r="Y498" i="20" a="1"/>
  <c r="Y496" i="20" a="1"/>
  <c r="AG497" i="20"/>
  <c r="AG496" i="20"/>
  <c r="Q498" i="20" l="1" a="1"/>
  <c r="Q499" i="20" s="1"/>
  <c r="Q497" i="20"/>
  <c r="AG498" i="20"/>
  <c r="AG499" i="20"/>
  <c r="M498" i="20"/>
  <c r="M499" i="20"/>
  <c r="M500" i="20"/>
  <c r="U501" i="20" a="1"/>
  <c r="U502" i="20" s="1"/>
  <c r="M497" i="20"/>
  <c r="M496" i="20"/>
  <c r="AC497" i="20"/>
  <c r="AC496" i="20"/>
  <c r="AC498" i="20"/>
  <c r="AC500" i="20"/>
  <c r="AC499" i="20"/>
  <c r="Y497" i="20"/>
  <c r="Y496" i="20"/>
  <c r="Y500" i="20"/>
  <c r="Y498" i="20"/>
  <c r="Y499" i="20"/>
  <c r="Q498" i="20" l="1"/>
  <c r="Q500" i="20"/>
  <c r="AG501" i="20" a="1"/>
  <c r="AG501" i="20" s="1"/>
  <c r="U501" i="20"/>
  <c r="U503" i="20"/>
  <c r="M501" i="20" a="1"/>
  <c r="AC501" i="20" a="1"/>
  <c r="Y501" i="20" a="1"/>
  <c r="Q501" i="20" l="1" a="1"/>
  <c r="Q503" i="20" s="1"/>
  <c r="AG503" i="20"/>
  <c r="AG502" i="20"/>
  <c r="U504" i="20" a="1"/>
  <c r="U506" i="20" s="1"/>
  <c r="T518" i="20"/>
  <c r="M501" i="20"/>
  <c r="M502" i="20"/>
  <c r="M503" i="20"/>
  <c r="AC501" i="20"/>
  <c r="AC503" i="20"/>
  <c r="AC502" i="20"/>
  <c r="Y502" i="20"/>
  <c r="Y501" i="20"/>
  <c r="Y503" i="20"/>
  <c r="Q501" i="20" l="1"/>
  <c r="Q502" i="20"/>
  <c r="AF518" i="20"/>
  <c r="AG504" i="20" a="1"/>
  <c r="AG505" i="20" s="1"/>
  <c r="U505" i="20"/>
  <c r="U504" i="20"/>
  <c r="L518" i="20"/>
  <c r="M504" i="20" a="1"/>
  <c r="AB518" i="20"/>
  <c r="AC504" i="20" a="1"/>
  <c r="X518" i="20"/>
  <c r="Y504" i="20" a="1"/>
  <c r="Q504" i="20" l="1" a="1"/>
  <c r="Q506" i="20" s="1"/>
  <c r="P518" i="20"/>
  <c r="D518" i="20" s="1"/>
  <c r="AG506" i="20"/>
  <c r="AG504" i="20"/>
  <c r="V508" i="20" a="1"/>
  <c r="V508" i="20" s="1"/>
  <c r="M504" i="20"/>
  <c r="M505" i="20"/>
  <c r="M506" i="20"/>
  <c r="AC504" i="20"/>
  <c r="AC506" i="20"/>
  <c r="AC505" i="20"/>
  <c r="Y505" i="20"/>
  <c r="Y504" i="20"/>
  <c r="Y506" i="20"/>
  <c r="Q504" i="20" l="1"/>
  <c r="Q505" i="20"/>
  <c r="AH508" i="20" a="1"/>
  <c r="AH509" i="20" s="1"/>
  <c r="V509" i="20"/>
  <c r="V510" i="20"/>
  <c r="N508" i="20" a="1"/>
  <c r="N509" i="20" s="1"/>
  <c r="Z508" i="20" a="1"/>
  <c r="Z510" i="20" s="1"/>
  <c r="AD508" i="20" a="1"/>
  <c r="R508" i="20" l="1" a="1"/>
  <c r="R509" i="20" s="1"/>
  <c r="AH510" i="20"/>
  <c r="AH508" i="20"/>
  <c r="U515" i="20" a="1"/>
  <c r="U516" i="20" s="1"/>
  <c r="T515" i="20" a="1"/>
  <c r="T516" i="20" s="1"/>
  <c r="V515" i="20" a="1"/>
  <c r="V516" i="20" s="1"/>
  <c r="U508" i="20" a="1"/>
  <c r="U508" i="20" s="1"/>
  <c r="N510" i="20"/>
  <c r="N508" i="20"/>
  <c r="Z509" i="20"/>
  <c r="Z508" i="20"/>
  <c r="AF515" i="20" a="1"/>
  <c r="AD510" i="20"/>
  <c r="AD508" i="20"/>
  <c r="AD509" i="20"/>
  <c r="R508" i="20" l="1"/>
  <c r="R510" i="20"/>
  <c r="AG508" i="20" a="1"/>
  <c r="AG509" i="20" s="1"/>
  <c r="AH515" i="20" a="1"/>
  <c r="AH516" i="20" s="1"/>
  <c r="AG515" i="20" a="1"/>
  <c r="AG517" i="20" s="1"/>
  <c r="U517" i="20"/>
  <c r="U515" i="20"/>
  <c r="V515" i="20"/>
  <c r="V517" i="20"/>
  <c r="M515" i="20" a="1"/>
  <c r="M515" i="20" s="1"/>
  <c r="T517" i="20"/>
  <c r="T515" i="20"/>
  <c r="Y515" i="20" a="1"/>
  <c r="Y516" i="20" s="1"/>
  <c r="U509" i="20"/>
  <c r="T508" i="20" s="1" a="1"/>
  <c r="L515" i="20" a="1"/>
  <c r="L516" i="20" s="1"/>
  <c r="Y508" i="20" a="1"/>
  <c r="Y509" i="20" s="1"/>
  <c r="M508" i="20" a="1"/>
  <c r="M509" i="20" s="1"/>
  <c r="N515" i="20" a="1"/>
  <c r="N515" i="20" s="1"/>
  <c r="Z515" i="20" a="1"/>
  <c r="Z515" i="20" s="1"/>
  <c r="X515" i="20" a="1"/>
  <c r="X517" i="20" s="1"/>
  <c r="AF517" i="20"/>
  <c r="AF516" i="20"/>
  <c r="AF515" i="20"/>
  <c r="AB515" i="20" a="1"/>
  <c r="AD515" i="20" a="1"/>
  <c r="AC508" i="20" a="1"/>
  <c r="AC515" i="20" a="1"/>
  <c r="P515" i="20" a="1"/>
  <c r="Q508" i="20" a="1"/>
  <c r="AH515" i="20" l="1"/>
  <c r="AH517" i="20"/>
  <c r="R515" i="20" a="1"/>
  <c r="R515" i="20" s="1"/>
  <c r="Q515" i="20" a="1"/>
  <c r="Q516" i="20" s="1"/>
  <c r="AG508" i="20"/>
  <c r="AF508" i="20" s="1" a="1"/>
  <c r="AG515" i="20"/>
  <c r="AG516" i="20"/>
  <c r="Z516" i="20"/>
  <c r="Z517" i="20"/>
  <c r="M516" i="20"/>
  <c r="M517" i="20"/>
  <c r="Y517" i="20"/>
  <c r="Y508" i="20"/>
  <c r="X508" i="20" s="1" a="1"/>
  <c r="T513" i="20" a="1"/>
  <c r="T513" i="20" s="1"/>
  <c r="Y515" i="20"/>
  <c r="X515" i="20"/>
  <c r="L517" i="20"/>
  <c r="L515" i="20"/>
  <c r="N516" i="20"/>
  <c r="M508" i="20"/>
  <c r="L508" i="20" s="1" a="1"/>
  <c r="X516" i="20"/>
  <c r="N517" i="20"/>
  <c r="T509" i="20"/>
  <c r="T508" i="20"/>
  <c r="AF513" i="20" a="1"/>
  <c r="AC508" i="20"/>
  <c r="AC509" i="20"/>
  <c r="AC516" i="20"/>
  <c r="AC517" i="20"/>
  <c r="AC515" i="20"/>
  <c r="AD516" i="20"/>
  <c r="AD515" i="20"/>
  <c r="AD517" i="20"/>
  <c r="AB516" i="20"/>
  <c r="AB517" i="20"/>
  <c r="AB515" i="20"/>
  <c r="Q508" i="20"/>
  <c r="Q509" i="20"/>
  <c r="P516" i="20"/>
  <c r="P517" i="20"/>
  <c r="P515" i="20"/>
  <c r="R517" i="20" l="1"/>
  <c r="R516" i="20"/>
  <c r="Q517" i="20"/>
  <c r="Q515" i="20"/>
  <c r="D515" i="20" s="1" a="1"/>
  <c r="X513" i="20" a="1"/>
  <c r="X513" i="20" s="1"/>
  <c r="T514" i="20"/>
  <c r="L513" i="20" a="1"/>
  <c r="L514" i="20" s="1"/>
  <c r="T511" i="20" a="1"/>
  <c r="V512" i="20" s="1"/>
  <c r="AB513" i="20" a="1"/>
  <c r="AB513" i="20" s="1"/>
  <c r="L508" i="20"/>
  <c r="L509" i="20"/>
  <c r="AF509" i="20"/>
  <c r="AF508" i="20"/>
  <c r="AF514" i="20"/>
  <c r="AF513" i="20"/>
  <c r="AB508" i="20" a="1"/>
  <c r="X509" i="20"/>
  <c r="X508" i="20"/>
  <c r="P508" i="20" a="1"/>
  <c r="P513" i="20" a="1"/>
  <c r="X514" i="20" l="1"/>
  <c r="L513" i="20"/>
  <c r="T512" i="20"/>
  <c r="W512" i="20"/>
  <c r="U512" i="20"/>
  <c r="U511" i="20"/>
  <c r="V511" i="20"/>
  <c r="W511" i="20"/>
  <c r="T511" i="20"/>
  <c r="AB514" i="20"/>
  <c r="X511" i="20" a="1"/>
  <c r="Z511" i="20" s="1"/>
  <c r="L511" i="20" a="1"/>
  <c r="O511" i="20" s="1"/>
  <c r="AF511" i="20" a="1"/>
  <c r="AG511" i="20" s="1"/>
  <c r="AB508" i="20"/>
  <c r="AB509" i="20"/>
  <c r="P514" i="20"/>
  <c r="P513" i="20"/>
  <c r="P508" i="20"/>
  <c r="P509" i="20"/>
  <c r="E516" i="20"/>
  <c r="E517" i="20"/>
  <c r="E515" i="20"/>
  <c r="F515" i="20"/>
  <c r="D516" i="20"/>
  <c r="D515" i="20"/>
  <c r="F516" i="20"/>
  <c r="F517" i="20"/>
  <c r="D517" i="20"/>
  <c r="AA512" i="20" l="1"/>
  <c r="X512" i="20"/>
  <c r="Z512" i="20"/>
  <c r="Y512" i="20"/>
  <c r="AA511" i="20"/>
  <c r="X511" i="20"/>
  <c r="Y511" i="20"/>
  <c r="AB511" i="20" a="1"/>
  <c r="AE512" i="20" s="1"/>
  <c r="N511" i="20"/>
  <c r="N512" i="20"/>
  <c r="M512" i="20"/>
  <c r="O512" i="20"/>
  <c r="L511" i="20"/>
  <c r="L512" i="20"/>
  <c r="M511" i="20"/>
  <c r="AI512" i="20"/>
  <c r="AF511" i="20"/>
  <c r="AH512" i="20"/>
  <c r="AG512" i="20"/>
  <c r="AF512" i="20"/>
  <c r="AH511" i="20"/>
  <c r="AI511" i="20"/>
  <c r="P511" i="20" a="1"/>
  <c r="P512" i="20" s="1"/>
  <c r="D528" i="20" a="1"/>
  <c r="D513" i="20" a="1"/>
  <c r="AD511" i="20" l="1"/>
  <c r="AC511" i="20"/>
  <c r="AD512" i="20"/>
  <c r="AB512" i="20"/>
  <c r="AE511" i="20"/>
  <c r="AC512" i="20"/>
  <c r="AB511" i="20"/>
  <c r="S512" i="20"/>
  <c r="R512" i="20"/>
  <c r="P511" i="20"/>
  <c r="S511" i="20"/>
  <c r="Q512" i="20"/>
  <c r="Q511" i="20"/>
  <c r="R511" i="20"/>
  <c r="D513" i="20"/>
  <c r="D514" i="20"/>
  <c r="F530" i="20"/>
  <c r="D528" i="20"/>
  <c r="F529" i="20"/>
  <c r="E528" i="20"/>
  <c r="E530" i="20"/>
  <c r="D529" i="20"/>
  <c r="E529" i="20"/>
  <c r="F528" i="20"/>
  <c r="D530" i="20"/>
  <c r="D511" i="20" l="1" a="1"/>
  <c r="G511" i="20" s="1"/>
  <c r="D526" i="20" a="1"/>
  <c r="D527" i="20" s="1"/>
  <c r="E512" i="20" l="1"/>
  <c r="E511" i="20"/>
  <c r="D511" i="20"/>
  <c r="G512" i="20"/>
  <c r="F512" i="20"/>
  <c r="F511" i="20"/>
  <c r="D512" i="20"/>
  <c r="D526" i="20"/>
  <c r="D524" i="20" l="1" a="1"/>
  <c r="G524" i="20" s="1"/>
  <c r="F524" i="20" l="1"/>
  <c r="E524" i="20"/>
  <c r="G525" i="20"/>
  <c r="D525" i="20"/>
  <c r="E525" i="20"/>
  <c r="D524" i="20"/>
  <c r="F525" i="20"/>
  <c r="AF522" i="20" l="1" a="1"/>
  <c r="AF523" i="20" s="1"/>
  <c r="T522" i="20" a="1"/>
  <c r="T523" i="20" s="1"/>
  <c r="AB522" i="20" a="1"/>
  <c r="AB523" i="20" s="1"/>
  <c r="X522" i="20" a="1"/>
  <c r="X522" i="20" s="1"/>
  <c r="L522" i="20" a="1"/>
  <c r="L523" i="20" s="1"/>
  <c r="P522" i="20" a="1"/>
  <c r="P522" i="20" s="1"/>
  <c r="AF522" i="20" l="1"/>
  <c r="AF524" i="20" s="1" a="1"/>
  <c r="AB522" i="20"/>
  <c r="AB524" i="20" s="1" a="1"/>
  <c r="X523" i="20"/>
  <c r="T522" i="20"/>
  <c r="P523" i="20"/>
  <c r="P524" i="20" s="1" a="1"/>
  <c r="P524" i="20" s="1"/>
  <c r="L522" i="20"/>
  <c r="L524" i="20" s="1" a="1"/>
  <c r="L524" i="20" s="1"/>
  <c r="X524" i="20" a="1"/>
  <c r="X525" i="20" s="1"/>
  <c r="T524" i="20" a="1"/>
  <c r="T525" i="20" s="1"/>
  <c r="L525" i="20" l="1"/>
  <c r="M522" i="20" s="1" a="1"/>
  <c r="P525" i="20"/>
  <c r="P526" i="20" s="1" a="1"/>
  <c r="X524" i="20"/>
  <c r="X526" i="20" s="1" a="1"/>
  <c r="T524" i="20"/>
  <c r="AF524" i="20"/>
  <c r="AF525" i="20"/>
  <c r="AB524" i="20"/>
  <c r="AB525" i="20"/>
  <c r="Q522" i="20" l="1" a="1"/>
  <c r="Q523" i="20" s="1"/>
  <c r="Y522" i="20" a="1"/>
  <c r="Y523" i="20" s="1"/>
  <c r="L526" i="20" a="1"/>
  <c r="L527" i="20" s="1"/>
  <c r="U522" i="20" a="1"/>
  <c r="T526" i="20" a="1"/>
  <c r="P526" i="20"/>
  <c r="P527" i="20"/>
  <c r="M523" i="20"/>
  <c r="M522" i="20"/>
  <c r="X527" i="20"/>
  <c r="X526" i="20"/>
  <c r="AB526" i="20" a="1"/>
  <c r="AC522" i="20" a="1"/>
  <c r="AG522" i="20" a="1"/>
  <c r="AF526" i="20" a="1"/>
  <c r="Q522" i="20" l="1"/>
  <c r="Q524" i="20" s="1" a="1"/>
  <c r="Q524" i="20" s="1"/>
  <c r="Y522" i="20"/>
  <c r="Y524" i="20" s="1" a="1"/>
  <c r="L526" i="20"/>
  <c r="M524" i="20" a="1"/>
  <c r="M524" i="20" s="1"/>
  <c r="T526" i="20"/>
  <c r="T527" i="20"/>
  <c r="U522" i="20"/>
  <c r="U523" i="20"/>
  <c r="AG523" i="20"/>
  <c r="AG522" i="20"/>
  <c r="AB527" i="20"/>
  <c r="AB526" i="20"/>
  <c r="AF526" i="20"/>
  <c r="AF527" i="20"/>
  <c r="AC523" i="20"/>
  <c r="AC522" i="20"/>
  <c r="Q525" i="20" l="1"/>
  <c r="Q526" i="20" s="1" a="1"/>
  <c r="U524" i="20" a="1"/>
  <c r="U525" i="20" s="1"/>
  <c r="M525" i="20"/>
  <c r="M528" i="20" s="1" a="1"/>
  <c r="M530" i="20" s="1"/>
  <c r="AC524" i="20" a="1"/>
  <c r="AC524" i="20" s="1"/>
  <c r="AG524" i="20" a="1"/>
  <c r="AG525" i="20" s="1"/>
  <c r="Q528" i="20" a="1"/>
  <c r="Y524" i="20"/>
  <c r="Y525" i="20"/>
  <c r="M526" i="20" l="1" a="1"/>
  <c r="M527" i="20" s="1"/>
  <c r="M528" i="20"/>
  <c r="M529" i="20"/>
  <c r="U524" i="20"/>
  <c r="AG524" i="20"/>
  <c r="AG526" i="20" s="1" a="1"/>
  <c r="AC525" i="20"/>
  <c r="AC526" i="20" s="1" a="1"/>
  <c r="AC527" i="20" s="1"/>
  <c r="Q528" i="20"/>
  <c r="Q530" i="20"/>
  <c r="Q529" i="20"/>
  <c r="Q527" i="20"/>
  <c r="Q526" i="20"/>
  <c r="Y528" i="20" a="1"/>
  <c r="Y526" i="20" a="1"/>
  <c r="M531" i="20" l="1" a="1"/>
  <c r="M531" i="20" s="1"/>
  <c r="M526" i="20"/>
  <c r="AG528" i="20" a="1"/>
  <c r="AG530" i="20" s="1"/>
  <c r="U528" i="20" a="1"/>
  <c r="U526" i="20" a="1"/>
  <c r="AC526" i="20"/>
  <c r="AC528" i="20" a="1"/>
  <c r="AG527" i="20"/>
  <c r="AG526" i="20"/>
  <c r="Y527" i="20"/>
  <c r="Y526" i="20"/>
  <c r="Y530" i="20"/>
  <c r="Y529" i="20"/>
  <c r="Y528" i="20"/>
  <c r="Q531" i="20" a="1"/>
  <c r="M533" i="20" l="1"/>
  <c r="M532" i="20"/>
  <c r="AG529" i="20"/>
  <c r="AG528" i="20"/>
  <c r="U529" i="20"/>
  <c r="U528" i="20"/>
  <c r="U530" i="20"/>
  <c r="U526" i="20"/>
  <c r="U527" i="20"/>
  <c r="Y531" i="20" a="1"/>
  <c r="Y533" i="20" s="1"/>
  <c r="AC530" i="20"/>
  <c r="AC528" i="20"/>
  <c r="AC529" i="20"/>
  <c r="Q532" i="20"/>
  <c r="Q533" i="20"/>
  <c r="Q531" i="20"/>
  <c r="L548" i="20" l="1"/>
  <c r="M534" i="20" a="1"/>
  <c r="M536" i="20" s="1"/>
  <c r="AG531" i="20" a="1"/>
  <c r="AG531" i="20" s="1"/>
  <c r="U531" i="20" a="1"/>
  <c r="AC531" i="20" a="1"/>
  <c r="AC532" i="20" s="1"/>
  <c r="Y531" i="20"/>
  <c r="Y532" i="20"/>
  <c r="Q534" i="20" a="1"/>
  <c r="P548" i="20"/>
  <c r="M534" i="20" l="1"/>
  <c r="M535" i="20"/>
  <c r="AG533" i="20"/>
  <c r="AG532" i="20"/>
  <c r="Y534" i="20" a="1"/>
  <c r="Y535" i="20" s="1"/>
  <c r="X548" i="20"/>
  <c r="U532" i="20"/>
  <c r="U531" i="20"/>
  <c r="U533" i="20"/>
  <c r="AC531" i="20"/>
  <c r="AC533" i="20"/>
  <c r="Q535" i="20"/>
  <c r="Q534" i="20"/>
  <c r="Q536" i="20"/>
  <c r="N538" i="20" l="1" a="1"/>
  <c r="N540" i="20" s="1"/>
  <c r="AF548" i="20"/>
  <c r="AG534" i="20" a="1"/>
  <c r="AG536" i="20" s="1"/>
  <c r="Y536" i="20"/>
  <c r="Y534" i="20"/>
  <c r="AB548" i="20"/>
  <c r="T548" i="20"/>
  <c r="U534" i="20" a="1"/>
  <c r="AC534" i="20" a="1"/>
  <c r="R538" i="20" a="1"/>
  <c r="N539" i="20" l="1"/>
  <c r="N538" i="20"/>
  <c r="Z538" i="20" a="1"/>
  <c r="Z540" i="20" s="1"/>
  <c r="AG534" i="20"/>
  <c r="AG535" i="20"/>
  <c r="D548" i="20"/>
  <c r="AC536" i="20"/>
  <c r="AC535" i="20"/>
  <c r="U535" i="20"/>
  <c r="U534" i="20"/>
  <c r="U536" i="20"/>
  <c r="AC534" i="20"/>
  <c r="R539" i="20"/>
  <c r="R540" i="20"/>
  <c r="R538" i="20"/>
  <c r="M545" i="20" l="1" a="1"/>
  <c r="M545" i="20" s="1"/>
  <c r="N545" i="20" a="1"/>
  <c r="N547" i="20" s="1"/>
  <c r="M538" i="20" a="1"/>
  <c r="M538" i="20" s="1"/>
  <c r="L545" i="20" a="1"/>
  <c r="L546" i="20" s="1"/>
  <c r="Z539" i="20"/>
  <c r="Z538" i="20"/>
  <c r="AH538" i="20" a="1"/>
  <c r="AH540" i="20" s="1"/>
  <c r="V538" i="20" a="1"/>
  <c r="AD538" i="20" a="1"/>
  <c r="AD540" i="20" s="1"/>
  <c r="P545" i="20" a="1"/>
  <c r="Q545" i="20" a="1"/>
  <c r="R545" i="20" a="1"/>
  <c r="Q538" i="20" a="1"/>
  <c r="M547" i="20" l="1"/>
  <c r="M546" i="20"/>
  <c r="M539" i="20"/>
  <c r="L538" i="20" s="1" a="1"/>
  <c r="N545" i="20"/>
  <c r="N546" i="20"/>
  <c r="L545" i="20"/>
  <c r="L547" i="20"/>
  <c r="X545" i="20" a="1"/>
  <c r="X546" i="20" s="1"/>
  <c r="Y545" i="20" a="1"/>
  <c r="Y546" i="20" s="1"/>
  <c r="Y538" i="20" a="1"/>
  <c r="Y539" i="20" s="1"/>
  <c r="Z545" i="20" a="1"/>
  <c r="Z546" i="20" s="1"/>
  <c r="AH539" i="20"/>
  <c r="AH538" i="20"/>
  <c r="AD539" i="20"/>
  <c r="AD538" i="20"/>
  <c r="V538" i="20"/>
  <c r="V539" i="20"/>
  <c r="V540" i="20"/>
  <c r="R547" i="20"/>
  <c r="R545" i="20"/>
  <c r="R546" i="20"/>
  <c r="Q545" i="20"/>
  <c r="Q547" i="20"/>
  <c r="Q546" i="20"/>
  <c r="P545" i="20"/>
  <c r="P547" i="20"/>
  <c r="P546" i="20"/>
  <c r="Q538" i="20"/>
  <c r="Q539" i="20"/>
  <c r="L543" i="20" l="1" a="1"/>
  <c r="L544" i="20" s="1"/>
  <c r="X547" i="20"/>
  <c r="X545" i="20"/>
  <c r="AG538" i="20" a="1"/>
  <c r="AG538" i="20" s="1"/>
  <c r="Y545" i="20"/>
  <c r="Z547" i="20"/>
  <c r="Y547" i="20"/>
  <c r="Z545" i="20"/>
  <c r="Y538" i="20"/>
  <c r="X538" i="20" s="1" a="1"/>
  <c r="AH545" i="20" a="1"/>
  <c r="AH545" i="20" s="1"/>
  <c r="AG545" i="20" a="1"/>
  <c r="AG545" i="20" s="1"/>
  <c r="AF545" i="20" a="1"/>
  <c r="AF547" i="20" s="1"/>
  <c r="AC545" i="20" a="1"/>
  <c r="AC546" i="20" s="1"/>
  <c r="AC538" i="20" a="1"/>
  <c r="AC538" i="20" s="1"/>
  <c r="U545" i="20" a="1"/>
  <c r="U538" i="20" a="1"/>
  <c r="T545" i="20" a="1"/>
  <c r="V545" i="20" a="1"/>
  <c r="AB545" i="20" a="1"/>
  <c r="AD545" i="20" a="1"/>
  <c r="X543" i="20" a="1"/>
  <c r="P543" i="20" a="1"/>
  <c r="P538" i="20" a="1"/>
  <c r="L539" i="20"/>
  <c r="L538" i="20"/>
  <c r="L543" i="20" l="1"/>
  <c r="AG539" i="20"/>
  <c r="AF538" i="20" s="1" a="1"/>
  <c r="AG547" i="20"/>
  <c r="AG546" i="20"/>
  <c r="AF546" i="20"/>
  <c r="AH546" i="20"/>
  <c r="AH547" i="20"/>
  <c r="AF545" i="20"/>
  <c r="AC545" i="20"/>
  <c r="AC547" i="20"/>
  <c r="AC539" i="20"/>
  <c r="AB546" i="20"/>
  <c r="AB545" i="20"/>
  <c r="AB547" i="20"/>
  <c r="U547" i="20"/>
  <c r="U546" i="20"/>
  <c r="U545" i="20"/>
  <c r="V546" i="20"/>
  <c r="V545" i="20"/>
  <c r="V547" i="20"/>
  <c r="T547" i="20"/>
  <c r="T545" i="20"/>
  <c r="T546" i="20"/>
  <c r="AD547" i="20"/>
  <c r="AD546" i="20"/>
  <c r="AD545" i="20"/>
  <c r="U538" i="20"/>
  <c r="U539" i="20"/>
  <c r="L541" i="20" a="1"/>
  <c r="N542" i="20" s="1"/>
  <c r="P539" i="20"/>
  <c r="P538" i="20"/>
  <c r="X538" i="20"/>
  <c r="X539" i="20"/>
  <c r="P543" i="20"/>
  <c r="P544" i="20"/>
  <c r="X544" i="20"/>
  <c r="X543" i="20"/>
  <c r="AF543" i="20" l="1" a="1"/>
  <c r="AF544" i="20" s="1"/>
  <c r="D545" i="20" a="1"/>
  <c r="D545" i="20" s="1"/>
  <c r="AF539" i="20"/>
  <c r="AF538" i="20"/>
  <c r="AB543" i="20" a="1"/>
  <c r="AB538" i="20" a="1"/>
  <c r="T543" i="20" a="1"/>
  <c r="T538" i="20" a="1"/>
  <c r="P541" i="20" a="1"/>
  <c r="R541" i="20" s="1"/>
  <c r="M541" i="20"/>
  <c r="O541" i="20"/>
  <c r="O542" i="20"/>
  <c r="L541" i="20"/>
  <c r="N541" i="20"/>
  <c r="M542" i="20"/>
  <c r="L542" i="20"/>
  <c r="X541" i="20" a="1"/>
  <c r="AF543" i="20" l="1"/>
  <c r="E545" i="20"/>
  <c r="E547" i="20"/>
  <c r="E546" i="20"/>
  <c r="D546" i="20"/>
  <c r="F545" i="20"/>
  <c r="F547" i="20"/>
  <c r="F546" i="20"/>
  <c r="D547" i="20"/>
  <c r="AF541" i="20" a="1"/>
  <c r="AB538" i="20"/>
  <c r="AB539" i="20"/>
  <c r="AB543" i="20"/>
  <c r="AB544" i="20"/>
  <c r="T538" i="20"/>
  <c r="T539" i="20"/>
  <c r="R542" i="20"/>
  <c r="T543" i="20"/>
  <c r="T544" i="20"/>
  <c r="P542" i="20"/>
  <c r="S542" i="20"/>
  <c r="Q541" i="20"/>
  <c r="S541" i="20"/>
  <c r="P541" i="20"/>
  <c r="Q542" i="20"/>
  <c r="Z542" i="20"/>
  <c r="X542" i="20"/>
  <c r="Z541" i="20"/>
  <c r="Y542" i="20"/>
  <c r="AA542" i="20"/>
  <c r="AA541" i="20"/>
  <c r="Y541" i="20"/>
  <c r="X541" i="20"/>
  <c r="D543" i="20" l="1" a="1"/>
  <c r="D543" i="20" s="1"/>
  <c r="D558" i="20" a="1"/>
  <c r="F559" i="20" s="1"/>
  <c r="AB541" i="20" a="1"/>
  <c r="AE542" i="20" s="1"/>
  <c r="AG541" i="20"/>
  <c r="AF541" i="20"/>
  <c r="AI542" i="20"/>
  <c r="AF542" i="20"/>
  <c r="AG542" i="20"/>
  <c r="AI541" i="20"/>
  <c r="AH542" i="20"/>
  <c r="AH541" i="20"/>
  <c r="T541" i="20" a="1"/>
  <c r="D544" i="20" l="1"/>
  <c r="D556" i="20" s="1" a="1"/>
  <c r="D556" i="20" s="1"/>
  <c r="F560" i="20"/>
  <c r="D559" i="20"/>
  <c r="E558" i="20"/>
  <c r="F558" i="20"/>
  <c r="D558" i="20"/>
  <c r="E559" i="20"/>
  <c r="D560" i="20"/>
  <c r="E560" i="20"/>
  <c r="AB541" i="20"/>
  <c r="AD541" i="20"/>
  <c r="AC541" i="20"/>
  <c r="AD542" i="20"/>
  <c r="AC542" i="20"/>
  <c r="AB542" i="20"/>
  <c r="AE541" i="20"/>
  <c r="W541" i="20"/>
  <c r="V542" i="20"/>
  <c r="V541" i="20"/>
  <c r="W542" i="20"/>
  <c r="U541" i="20"/>
  <c r="U542" i="20"/>
  <c r="T541" i="20"/>
  <c r="T542" i="20"/>
  <c r="D557" i="20" l="1"/>
  <c r="D541" i="20" a="1"/>
  <c r="E542" i="20" s="1"/>
  <c r="E541" i="20" l="1"/>
  <c r="F541" i="20"/>
  <c r="D541" i="20"/>
  <c r="D542" i="20"/>
  <c r="G541" i="20"/>
  <c r="F542" i="20"/>
  <c r="G542" i="20"/>
  <c r="D554" i="20" l="1" a="1"/>
  <c r="D554" i="20" l="1"/>
  <c r="F555" i="20"/>
  <c r="F554" i="20"/>
  <c r="E554" i="20"/>
  <c r="G555" i="20"/>
  <c r="D555" i="20"/>
  <c r="G554" i="20"/>
  <c r="E555" i="20"/>
  <c r="AB552" i="20" l="1" a="1"/>
  <c r="P552" i="20" a="1"/>
  <c r="AF552" i="20" a="1"/>
  <c r="X552" i="20" a="1"/>
  <c r="L552" i="20" a="1"/>
  <c r="T552" i="20" a="1"/>
  <c r="X552" i="20" l="1"/>
  <c r="X553" i="20"/>
  <c r="AF552" i="20"/>
  <c r="AF553" i="20"/>
  <c r="T553" i="20"/>
  <c r="T552" i="20"/>
  <c r="P552" i="20"/>
  <c r="P553" i="20"/>
  <c r="L552" i="20"/>
  <c r="L553" i="20"/>
  <c r="AB553" i="20"/>
  <c r="AB552" i="20"/>
  <c r="AB554" i="20" l="1" a="1"/>
  <c r="AB554" i="20" s="1"/>
  <c r="L554" i="20" a="1"/>
  <c r="L554" i="20" s="1"/>
  <c r="P554" i="20" a="1"/>
  <c r="P555" i="20" s="1"/>
  <c r="T554" i="20" a="1"/>
  <c r="T555" i="20" s="1"/>
  <c r="AF554" i="20" a="1"/>
  <c r="AF555" i="20" s="1"/>
  <c r="X554" i="20" a="1"/>
  <c r="X555" i="20" s="1"/>
  <c r="L555" i="20" l="1"/>
  <c r="M552" i="20" s="1" a="1"/>
  <c r="M553" i="20" s="1"/>
  <c r="AB555" i="20"/>
  <c r="AB556" i="20" s="1" a="1"/>
  <c r="T554" i="20"/>
  <c r="T556" i="20" s="1" a="1"/>
  <c r="P554" i="20"/>
  <c r="P556" i="20" s="1" a="1"/>
  <c r="L556" i="20" a="1"/>
  <c r="L556" i="20" s="1"/>
  <c r="X554" i="20"/>
  <c r="Y552" i="20" s="1" a="1"/>
  <c r="AF554" i="20"/>
  <c r="AG552" i="20" s="1" a="1"/>
  <c r="X556" i="20" l="1" a="1"/>
  <c r="X557" i="20" s="1"/>
  <c r="AC552" i="20" a="1"/>
  <c r="AC552" i="20" s="1"/>
  <c r="Q552" i="20" a="1"/>
  <c r="Q552" i="20" s="1"/>
  <c r="M552" i="20"/>
  <c r="AF556" i="20" a="1"/>
  <c r="AF556" i="20" s="1"/>
  <c r="L557" i="20"/>
  <c r="U552" i="20" a="1"/>
  <c r="U553" i="20" s="1"/>
  <c r="M554" i="20" a="1"/>
  <c r="P557" i="20"/>
  <c r="P556" i="20"/>
  <c r="Y553" i="20"/>
  <c r="Y552" i="20"/>
  <c r="AG552" i="20"/>
  <c r="AG553" i="20"/>
  <c r="AB556" i="20"/>
  <c r="AB557" i="20"/>
  <c r="T557" i="20"/>
  <c r="T556" i="20"/>
  <c r="X556" i="20" l="1"/>
  <c r="AC553" i="20"/>
  <c r="Q553" i="20"/>
  <c r="Q554" i="20" s="1" a="1"/>
  <c r="Q555" i="20" s="1"/>
  <c r="AC554" i="20" a="1"/>
  <c r="AC554" i="20" s="1"/>
  <c r="AF557" i="20"/>
  <c r="U552" i="20"/>
  <c r="U554" i="20" s="1" a="1"/>
  <c r="U554" i="20" s="1"/>
  <c r="Y554" i="20" a="1"/>
  <c r="Y554" i="20" s="1"/>
  <c r="M555" i="20"/>
  <c r="M554" i="20"/>
  <c r="AG554" i="20" a="1"/>
  <c r="AC555" i="20" l="1"/>
  <c r="AC556" i="20" s="1" a="1"/>
  <c r="Q554" i="20"/>
  <c r="Q556" i="20" s="1" a="1"/>
  <c r="U555" i="20"/>
  <c r="U556" i="20" s="1" a="1"/>
  <c r="U557" i="20" s="1"/>
  <c r="Y555" i="20"/>
  <c r="Y558" i="20" s="1" a="1"/>
  <c r="M558" i="20" a="1"/>
  <c r="M556" i="20" a="1"/>
  <c r="AG554" i="20"/>
  <c r="AG555" i="20"/>
  <c r="AC558" i="20" a="1"/>
  <c r="Q558" i="20" a="1"/>
  <c r="Y556" i="20" l="1" a="1"/>
  <c r="Y557" i="20" s="1"/>
  <c r="U556" i="20"/>
  <c r="U558" i="20" a="1"/>
  <c r="U560" i="20" s="1"/>
  <c r="M557" i="20"/>
  <c r="M556" i="20"/>
  <c r="M560" i="20"/>
  <c r="M558" i="20"/>
  <c r="M559" i="20"/>
  <c r="Y559" i="20"/>
  <c r="Y560" i="20"/>
  <c r="Y558" i="20"/>
  <c r="AC556" i="20"/>
  <c r="AC557" i="20"/>
  <c r="AC559" i="20"/>
  <c r="AC560" i="20"/>
  <c r="AC558" i="20"/>
  <c r="Q557" i="20"/>
  <c r="Q556" i="20"/>
  <c r="Q558" i="20"/>
  <c r="Q559" i="20"/>
  <c r="Q560" i="20"/>
  <c r="AG558" i="20" a="1"/>
  <c r="AG556" i="20" a="1"/>
  <c r="Y556" i="20" l="1"/>
  <c r="U558" i="20"/>
  <c r="U559" i="20"/>
  <c r="M561" i="20" a="1"/>
  <c r="M561" i="20" s="1"/>
  <c r="Q561" i="20" a="1"/>
  <c r="Q562" i="20" s="1"/>
  <c r="AG560" i="20"/>
  <c r="AG558" i="20"/>
  <c r="AG559" i="20"/>
  <c r="AC561" i="20" a="1"/>
  <c r="AG556" i="20"/>
  <c r="AG557" i="20"/>
  <c r="Y561" i="20" a="1"/>
  <c r="U561" i="20" l="1" a="1"/>
  <c r="U561" i="20" s="1"/>
  <c r="AG561" i="20" a="1"/>
  <c r="AG562" i="20" s="1"/>
  <c r="M562" i="20"/>
  <c r="Q563" i="20"/>
  <c r="M563" i="20"/>
  <c r="Q561" i="20"/>
  <c r="AC562" i="20"/>
  <c r="AC563" i="20"/>
  <c r="AC561" i="20"/>
  <c r="Y563" i="20"/>
  <c r="Y561" i="20"/>
  <c r="Y562" i="20"/>
  <c r="Q564" i="20" l="1" a="1"/>
  <c r="Q564" i="20" s="1"/>
  <c r="U563" i="20"/>
  <c r="U562" i="20"/>
  <c r="P578" i="20"/>
  <c r="M564" i="20" a="1"/>
  <c r="M566" i="20" s="1"/>
  <c r="AG561" i="20"/>
  <c r="AG563" i="20"/>
  <c r="L578" i="20"/>
  <c r="X578" i="20"/>
  <c r="Y564" i="20" a="1"/>
  <c r="AC564" i="20" a="1"/>
  <c r="AB578" i="20"/>
  <c r="AF578" i="20" l="1"/>
  <c r="T578" i="20"/>
  <c r="Q565" i="20"/>
  <c r="Q566" i="20"/>
  <c r="U564" i="20" a="1"/>
  <c r="U565" i="20" s="1"/>
  <c r="M565" i="20"/>
  <c r="M564" i="20"/>
  <c r="AG564" i="20" a="1"/>
  <c r="AG566" i="20" s="1"/>
  <c r="AC564" i="20"/>
  <c r="AC565" i="20"/>
  <c r="AC566" i="20"/>
  <c r="Y566" i="20"/>
  <c r="Y565" i="20"/>
  <c r="Y564" i="20"/>
  <c r="D578" i="20" l="1"/>
  <c r="R568" i="20" a="1"/>
  <c r="R570" i="20" s="1"/>
  <c r="N568" i="20" a="1"/>
  <c r="N570" i="20" s="1"/>
  <c r="U564" i="20"/>
  <c r="U566" i="20"/>
  <c r="AG565" i="20"/>
  <c r="AG564" i="20"/>
  <c r="AD568" i="20" a="1"/>
  <c r="Z568" i="20" a="1"/>
  <c r="AH568" i="20" l="1" a="1"/>
  <c r="AH568" i="20" s="1"/>
  <c r="R568" i="20"/>
  <c r="R569" i="20"/>
  <c r="N569" i="20"/>
  <c r="N568" i="20"/>
  <c r="V568" i="20" a="1"/>
  <c r="V570" i="20" s="1"/>
  <c r="AD570" i="20"/>
  <c r="AD569" i="20"/>
  <c r="AD568" i="20"/>
  <c r="Z569" i="20"/>
  <c r="Z568" i="20"/>
  <c r="Z570" i="20"/>
  <c r="AH569" i="20" l="1"/>
  <c r="AH570" i="20"/>
  <c r="Q568" i="20" a="1"/>
  <c r="Q569" i="20" s="1"/>
  <c r="R575" i="20" a="1"/>
  <c r="R576" i="20" s="1"/>
  <c r="M568" i="20" a="1"/>
  <c r="M569" i="20" s="1"/>
  <c r="Q575" i="20" a="1"/>
  <c r="Q576" i="20" s="1"/>
  <c r="P575" i="20" a="1"/>
  <c r="P575" i="20" s="1"/>
  <c r="N575" i="20" a="1"/>
  <c r="N576" i="20" s="1"/>
  <c r="M575" i="20" a="1"/>
  <c r="M576" i="20" s="1"/>
  <c r="V569" i="20"/>
  <c r="L575" i="20" a="1"/>
  <c r="L576" i="20" s="1"/>
  <c r="V568" i="20"/>
  <c r="AC575" i="20" a="1"/>
  <c r="AB575" i="20" a="1"/>
  <c r="AD575" i="20" a="1"/>
  <c r="AC568" i="20" a="1"/>
  <c r="Z575" i="20" a="1"/>
  <c r="X575" i="20" a="1"/>
  <c r="Y575" i="20" a="1"/>
  <c r="Y568" i="20" a="1"/>
  <c r="Q577" i="20" l="1"/>
  <c r="AF575" i="20" a="1"/>
  <c r="AF575" i="20" s="1"/>
  <c r="Q575" i="20"/>
  <c r="AG568" i="20" a="1"/>
  <c r="AG568" i="20" s="1"/>
  <c r="M568" i="20"/>
  <c r="L573" i="20" s="1" a="1"/>
  <c r="AG575" i="20" a="1"/>
  <c r="AG577" i="20" s="1"/>
  <c r="AH575" i="20" a="1"/>
  <c r="AH577" i="20" s="1"/>
  <c r="R575" i="20"/>
  <c r="Q568" i="20"/>
  <c r="P573" i="20" s="1" a="1"/>
  <c r="P574" i="20" s="1"/>
  <c r="N575" i="20"/>
  <c r="R577" i="20"/>
  <c r="P576" i="20"/>
  <c r="P577" i="20"/>
  <c r="M577" i="20"/>
  <c r="N577" i="20"/>
  <c r="M575" i="20"/>
  <c r="L577" i="20"/>
  <c r="U568" i="20" a="1"/>
  <c r="U568" i="20" s="1"/>
  <c r="L575" i="20"/>
  <c r="T575" i="20" a="1"/>
  <c r="T577" i="20" s="1"/>
  <c r="V575" i="20" a="1"/>
  <c r="V577" i="20" s="1"/>
  <c r="U575" i="20" a="1"/>
  <c r="U577" i="20" s="1"/>
  <c r="AC568" i="20"/>
  <c r="AC569" i="20"/>
  <c r="AD575" i="20"/>
  <c r="AD576" i="20"/>
  <c r="AD577" i="20"/>
  <c r="AB577" i="20"/>
  <c r="AB575" i="20"/>
  <c r="AB576" i="20"/>
  <c r="AC577" i="20"/>
  <c r="AC576" i="20"/>
  <c r="AC575" i="20"/>
  <c r="Y569" i="20"/>
  <c r="Y568" i="20"/>
  <c r="Y577" i="20"/>
  <c r="Y576" i="20"/>
  <c r="Y575" i="20"/>
  <c r="X577" i="20"/>
  <c r="X576" i="20"/>
  <c r="X575" i="20"/>
  <c r="Z576" i="20"/>
  <c r="Z577" i="20"/>
  <c r="Z575" i="20"/>
  <c r="L568" i="20" l="1" a="1"/>
  <c r="L569" i="20" s="1"/>
  <c r="AF576" i="20"/>
  <c r="AF577" i="20"/>
  <c r="AG569" i="20"/>
  <c r="AF568" i="20" s="1" a="1"/>
  <c r="AG575" i="20"/>
  <c r="AH576" i="20"/>
  <c r="AH575" i="20"/>
  <c r="P573" i="20"/>
  <c r="AG576" i="20"/>
  <c r="P568" i="20" a="1"/>
  <c r="U569" i="20"/>
  <c r="T573" i="20" s="1" a="1"/>
  <c r="AF573" i="20" a="1"/>
  <c r="T575" i="20"/>
  <c r="T576" i="20"/>
  <c r="V576" i="20"/>
  <c r="U576" i="20"/>
  <c r="V575" i="20"/>
  <c r="U575" i="20"/>
  <c r="L574" i="20"/>
  <c r="L573" i="20"/>
  <c r="AB573" i="20" a="1"/>
  <c r="AB568" i="20" a="1"/>
  <c r="X568" i="20" a="1"/>
  <c r="X573" i="20" a="1"/>
  <c r="L568" i="20" l="1"/>
  <c r="L571" i="20" s="1" a="1"/>
  <c r="O571" i="20" s="1"/>
  <c r="T568" i="20" a="1"/>
  <c r="T569" i="20" s="1"/>
  <c r="P569" i="20"/>
  <c r="P568" i="20"/>
  <c r="D575" i="20" a="1"/>
  <c r="D577" i="20" s="1"/>
  <c r="AF568" i="20"/>
  <c r="AF569" i="20"/>
  <c r="AF574" i="20"/>
  <c r="AF573" i="20"/>
  <c r="T573" i="20"/>
  <c r="T574" i="20"/>
  <c r="AB569" i="20"/>
  <c r="AB568" i="20"/>
  <c r="AB574" i="20"/>
  <c r="AB573" i="20"/>
  <c r="X574" i="20"/>
  <c r="X573" i="20"/>
  <c r="X568" i="20"/>
  <c r="X569" i="20"/>
  <c r="T568" i="20" l="1"/>
  <c r="T571" i="20" s="1" a="1"/>
  <c r="P571" i="20" a="1"/>
  <c r="P572" i="20" s="1"/>
  <c r="F575" i="20"/>
  <c r="E576" i="20"/>
  <c r="F576" i="20"/>
  <c r="D576" i="20"/>
  <c r="D575" i="20"/>
  <c r="E575" i="20"/>
  <c r="E577" i="20"/>
  <c r="F577" i="20"/>
  <c r="AF571" i="20" a="1"/>
  <c r="L572" i="20"/>
  <c r="N572" i="20"/>
  <c r="N571" i="20"/>
  <c r="M571" i="20"/>
  <c r="M572" i="20"/>
  <c r="O572" i="20"/>
  <c r="L571" i="20"/>
  <c r="AB571" i="20" a="1"/>
  <c r="AD571" i="20" s="1"/>
  <c r="X571" i="20" a="1"/>
  <c r="X572" i="20" s="1"/>
  <c r="D573" i="20" a="1"/>
  <c r="D573" i="20" s="1"/>
  <c r="Q572" i="20" l="1"/>
  <c r="P571" i="20"/>
  <c r="R572" i="20"/>
  <c r="S571" i="20"/>
  <c r="S572" i="20"/>
  <c r="Q571" i="20"/>
  <c r="R571" i="20"/>
  <c r="D588" i="20" a="1"/>
  <c r="D588" i="20" s="1"/>
  <c r="AF572" i="20"/>
  <c r="AH571" i="20"/>
  <c r="AG572" i="20"/>
  <c r="AG571" i="20"/>
  <c r="AF571" i="20"/>
  <c r="AI571" i="20"/>
  <c r="AI572" i="20"/>
  <c r="AH572" i="20"/>
  <c r="W571" i="20"/>
  <c r="V572" i="20"/>
  <c r="U571" i="20"/>
  <c r="U572" i="20"/>
  <c r="T571" i="20"/>
  <c r="V571" i="20"/>
  <c r="T572" i="20"/>
  <c r="W572" i="20"/>
  <c r="AE571" i="20"/>
  <c r="AB572" i="20"/>
  <c r="AE572" i="20"/>
  <c r="AC572" i="20"/>
  <c r="AB571" i="20"/>
  <c r="AC571" i="20"/>
  <c r="AD572" i="20"/>
  <c r="D574" i="20"/>
  <c r="D586" i="20" s="1" a="1"/>
  <c r="D587" i="20" s="1"/>
  <c r="Y572" i="20"/>
  <c r="AA571" i="20"/>
  <c r="X571" i="20"/>
  <c r="Z572" i="20"/>
  <c r="AA572" i="20"/>
  <c r="Z571" i="20"/>
  <c r="Y571" i="20"/>
  <c r="D590" i="20" l="1"/>
  <c r="F589" i="20"/>
  <c r="E590" i="20"/>
  <c r="F590" i="20"/>
  <c r="E589" i="20"/>
  <c r="E588" i="20"/>
  <c r="F588" i="20"/>
  <c r="D589" i="20"/>
  <c r="D571" i="20" a="1"/>
  <c r="E572" i="20" s="1"/>
  <c r="D586" i="20"/>
  <c r="F571" i="20" l="1"/>
  <c r="D572" i="20"/>
  <c r="G571" i="20"/>
  <c r="D571" i="20"/>
  <c r="F572" i="20"/>
  <c r="G572" i="20"/>
  <c r="E571" i="20"/>
  <c r="D584" i="20" l="1" a="1"/>
  <c r="G585" i="20" l="1"/>
  <c r="E584" i="20"/>
  <c r="F585" i="20"/>
  <c r="G584" i="20"/>
  <c r="E585" i="20"/>
  <c r="D584" i="20"/>
  <c r="F584" i="20"/>
  <c r="D585" i="20"/>
  <c r="T582" i="20" l="1" a="1"/>
  <c r="P582" i="20" a="1"/>
  <c r="L582" i="20" a="1"/>
  <c r="AB582" i="20" a="1"/>
  <c r="AF582" i="20" a="1"/>
  <c r="X582" i="20" a="1"/>
  <c r="AB583" i="20" l="1"/>
  <c r="AB582" i="20"/>
  <c r="L582" i="20"/>
  <c r="L583" i="20"/>
  <c r="X583" i="20"/>
  <c r="X582" i="20"/>
  <c r="P583" i="20"/>
  <c r="P582" i="20"/>
  <c r="AF583" i="20"/>
  <c r="AF582" i="20"/>
  <c r="T582" i="20"/>
  <c r="T583" i="20"/>
  <c r="T584" i="20" l="1" a="1"/>
  <c r="T584" i="20" s="1"/>
  <c r="P584" i="20" a="1"/>
  <c r="P584" i="20" s="1"/>
  <c r="L584" i="20" a="1"/>
  <c r="L585" i="20" s="1"/>
  <c r="AF584" i="20" a="1"/>
  <c r="AF584" i="20" s="1"/>
  <c r="X584" i="20" a="1"/>
  <c r="X585" i="20" s="1"/>
  <c r="AB584" i="20" a="1"/>
  <c r="AB584" i="20" s="1"/>
  <c r="P585" i="20" l="1"/>
  <c r="P586" i="20" s="1" a="1"/>
  <c r="X584" i="20"/>
  <c r="X586" i="20" s="1" a="1"/>
  <c r="AF585" i="20"/>
  <c r="AF586" i="20" s="1" a="1"/>
  <c r="AB585" i="20"/>
  <c r="AC582" i="20" s="1" a="1"/>
  <c r="T585" i="20"/>
  <c r="T586" i="20" s="1" a="1"/>
  <c r="L584" i="20"/>
  <c r="M582" i="20" s="1" a="1"/>
  <c r="L586" i="20" l="1" a="1"/>
  <c r="L586" i="20" s="1"/>
  <c r="AG582" i="20" a="1"/>
  <c r="AG582" i="20" s="1"/>
  <c r="Q582" i="20" a="1"/>
  <c r="Q582" i="20" s="1"/>
  <c r="AB586" i="20" a="1"/>
  <c r="AB586" i="20" s="1"/>
  <c r="Y582" i="20" a="1"/>
  <c r="Y582" i="20" s="1"/>
  <c r="X587" i="20"/>
  <c r="X586" i="20"/>
  <c r="U582" i="20" a="1"/>
  <c r="U582" i="20" s="1"/>
  <c r="M583" i="20"/>
  <c r="M582" i="20"/>
  <c r="P586" i="20"/>
  <c r="P587" i="20"/>
  <c r="T587" i="20"/>
  <c r="T586" i="20"/>
  <c r="AC583" i="20"/>
  <c r="AC582" i="20"/>
  <c r="AF586" i="20"/>
  <c r="AF587" i="20"/>
  <c r="L587" i="20" l="1"/>
  <c r="AG583" i="20"/>
  <c r="Q583" i="20"/>
  <c r="AC584" i="20" a="1"/>
  <c r="AC584" i="20" s="1"/>
  <c r="AB587" i="20"/>
  <c r="Y583" i="20"/>
  <c r="Y584" i="20" s="1" a="1"/>
  <c r="Y585" i="20" s="1"/>
  <c r="Q584" i="20" a="1"/>
  <c r="Q584" i="20" s="1"/>
  <c r="U583" i="20"/>
  <c r="U584" i="20" s="1" a="1"/>
  <c r="U584" i="20" s="1"/>
  <c r="M584" i="20" a="1"/>
  <c r="M585" i="20" s="1"/>
  <c r="AG584" i="20" a="1"/>
  <c r="AC585" i="20" l="1"/>
  <c r="AC586" i="20" s="1" a="1"/>
  <c r="AC587" i="20" s="1"/>
  <c r="Q585" i="20"/>
  <c r="Q588" i="20" s="1" a="1"/>
  <c r="Y584" i="20"/>
  <c r="Y588" i="20" s="1" a="1"/>
  <c r="M584" i="20"/>
  <c r="M586" i="20" s="1" a="1"/>
  <c r="M586" i="20" s="1"/>
  <c r="U585" i="20"/>
  <c r="U586" i="20" s="1" a="1"/>
  <c r="U586" i="20" s="1"/>
  <c r="Q586" i="20" a="1"/>
  <c r="AG584" i="20"/>
  <c r="AG585" i="20"/>
  <c r="Y586" i="20" l="1" a="1"/>
  <c r="Y586" i="20" s="1"/>
  <c r="AC586" i="20"/>
  <c r="AC588" i="20" a="1"/>
  <c r="AC589" i="20" s="1"/>
  <c r="M587" i="20"/>
  <c r="U587" i="20"/>
  <c r="M588" i="20" a="1"/>
  <c r="M588" i="20" s="1"/>
  <c r="U588" i="20" a="1"/>
  <c r="U589" i="20" s="1"/>
  <c r="Y588" i="20"/>
  <c r="Y590" i="20"/>
  <c r="Y589" i="20"/>
  <c r="Q588" i="20"/>
  <c r="Q589" i="20"/>
  <c r="Q590" i="20"/>
  <c r="AG588" i="20" a="1"/>
  <c r="AG586" i="20" a="1"/>
  <c r="Q586" i="20"/>
  <c r="Q587" i="20"/>
  <c r="Y587" i="20" l="1"/>
  <c r="AC590" i="20"/>
  <c r="AC588" i="20"/>
  <c r="M590" i="20"/>
  <c r="M589" i="20"/>
  <c r="Y591" i="20" a="1"/>
  <c r="U590" i="20"/>
  <c r="U588" i="20"/>
  <c r="AG586" i="20"/>
  <c r="AG587" i="20"/>
  <c r="AG590" i="20"/>
  <c r="AG588" i="20"/>
  <c r="AG589" i="20"/>
  <c r="Q591" i="20" a="1"/>
  <c r="AC591" i="20" l="1" a="1"/>
  <c r="AC591" i="20" s="1"/>
  <c r="M591" i="20" a="1"/>
  <c r="M591" i="20" s="1"/>
  <c r="U591" i="20" a="1"/>
  <c r="U592" i="20" s="1"/>
  <c r="Y593" i="20"/>
  <c r="Y592" i="20"/>
  <c r="Y591" i="20"/>
  <c r="AG591" i="20" a="1"/>
  <c r="AG591" i="20" s="1"/>
  <c r="Q591" i="20"/>
  <c r="Q592" i="20"/>
  <c r="Q593" i="20"/>
  <c r="AC593" i="20" l="1"/>
  <c r="AC592" i="20"/>
  <c r="M593" i="20"/>
  <c r="M592" i="20"/>
  <c r="U591" i="20"/>
  <c r="U593" i="20"/>
  <c r="Y594" i="20" a="1"/>
  <c r="X608" i="20"/>
  <c r="AG592" i="20"/>
  <c r="AG593" i="20"/>
  <c r="Q594" i="20" a="1"/>
  <c r="P608" i="20"/>
  <c r="AC594" i="20" l="1" a="1"/>
  <c r="AC595" i="20" s="1"/>
  <c r="AB608" i="20"/>
  <c r="M594" i="20" a="1"/>
  <c r="M596" i="20" s="1"/>
  <c r="L608" i="20"/>
  <c r="T608" i="20"/>
  <c r="AF608" i="20"/>
  <c r="U594" i="20" a="1"/>
  <c r="U596" i="20" s="1"/>
  <c r="AG594" i="20" a="1"/>
  <c r="AG594" i="20" s="1"/>
  <c r="Y595" i="20"/>
  <c r="Y594" i="20"/>
  <c r="Y596" i="20"/>
  <c r="Q594" i="20"/>
  <c r="Q595" i="20"/>
  <c r="Q596" i="20"/>
  <c r="AC596" i="20" l="1"/>
  <c r="AC594" i="20"/>
  <c r="M594" i="20"/>
  <c r="M595" i="20"/>
  <c r="U595" i="20"/>
  <c r="D608" i="20"/>
  <c r="U594" i="20"/>
  <c r="AG595" i="20"/>
  <c r="AG596" i="20"/>
  <c r="Z598" i="20" a="1"/>
  <c r="R598" i="20" a="1"/>
  <c r="R599" i="20" s="1"/>
  <c r="AD598" i="20" l="1" a="1"/>
  <c r="AD599" i="20" s="1"/>
  <c r="V598" i="20" a="1"/>
  <c r="V599" i="20" s="1"/>
  <c r="N598" i="20" a="1"/>
  <c r="N600" i="20" s="1"/>
  <c r="AH598" i="20" a="1"/>
  <c r="AH600" i="20" s="1"/>
  <c r="Z598" i="20"/>
  <c r="Z600" i="20"/>
  <c r="Z599" i="20"/>
  <c r="R598" i="20"/>
  <c r="R600" i="20"/>
  <c r="AD600" i="20" l="1"/>
  <c r="AD598" i="20"/>
  <c r="V598" i="20"/>
  <c r="V600" i="20"/>
  <c r="N599" i="20"/>
  <c r="N598" i="20"/>
  <c r="AH599" i="20"/>
  <c r="AH598" i="20"/>
  <c r="X605" i="20" a="1"/>
  <c r="Z605" i="20" a="1"/>
  <c r="Y605" i="20" a="1"/>
  <c r="Y598" i="20" a="1"/>
  <c r="P605" i="20" a="1"/>
  <c r="Q605" i="20" a="1"/>
  <c r="R605" i="20" a="1"/>
  <c r="Q598" i="20" a="1"/>
  <c r="AB605" i="20" l="1" a="1"/>
  <c r="AB605" i="20" s="1"/>
  <c r="AD605" i="20" a="1"/>
  <c r="AD607" i="20" s="1"/>
  <c r="AC598" i="20" a="1"/>
  <c r="AC598" i="20" s="1"/>
  <c r="AC605" i="20" a="1"/>
  <c r="AC606" i="20" s="1"/>
  <c r="V605" i="20" a="1"/>
  <c r="V605" i="20" s="1"/>
  <c r="AG598" i="20" a="1"/>
  <c r="AG599" i="20" s="1"/>
  <c r="M605" i="20" a="1"/>
  <c r="M607" i="20" s="1"/>
  <c r="U598" i="20" a="1"/>
  <c r="U598" i="20" s="1"/>
  <c r="U605" i="20" a="1"/>
  <c r="U605" i="20" s="1"/>
  <c r="T605" i="20" a="1"/>
  <c r="T607" i="20" s="1"/>
  <c r="M598" i="20" a="1"/>
  <c r="N605" i="20" a="1"/>
  <c r="AH605" i="20" a="1"/>
  <c r="AH605" i="20" s="1"/>
  <c r="L605" i="20" a="1"/>
  <c r="AF605" i="20" a="1"/>
  <c r="AF607" i="20" s="1"/>
  <c r="AG605" i="20" a="1"/>
  <c r="AG607" i="20" s="1"/>
  <c r="Y598" i="20"/>
  <c r="Y599" i="20"/>
  <c r="Y606" i="20"/>
  <c r="Y605" i="20"/>
  <c r="Y607" i="20"/>
  <c r="Z606" i="20"/>
  <c r="Z605" i="20"/>
  <c r="Z607" i="20"/>
  <c r="X605" i="20"/>
  <c r="X607" i="20"/>
  <c r="X606" i="20"/>
  <c r="R607" i="20"/>
  <c r="R606" i="20"/>
  <c r="R605" i="20"/>
  <c r="Q607" i="20"/>
  <c r="Q606" i="20"/>
  <c r="Q605" i="20"/>
  <c r="Q599" i="20"/>
  <c r="Q598" i="20"/>
  <c r="P606" i="20"/>
  <c r="P605" i="20"/>
  <c r="P607" i="20"/>
  <c r="AB607" i="20" l="1"/>
  <c r="AD605" i="20"/>
  <c r="AD606" i="20"/>
  <c r="V607" i="20"/>
  <c r="M605" i="20"/>
  <c r="AC605" i="20"/>
  <c r="AB606" i="20"/>
  <c r="AC599" i="20"/>
  <c r="AB603" i="20" s="1" a="1"/>
  <c r="V606" i="20"/>
  <c r="AC607" i="20"/>
  <c r="M606" i="20"/>
  <c r="AG598" i="20"/>
  <c r="AF598" i="20" s="1" a="1"/>
  <c r="AG606" i="20"/>
  <c r="AH607" i="20"/>
  <c r="U606" i="20"/>
  <c r="AH606" i="20"/>
  <c r="U607" i="20"/>
  <c r="U599" i="20"/>
  <c r="T606" i="20"/>
  <c r="T605" i="20"/>
  <c r="M598" i="20"/>
  <c r="M599" i="20"/>
  <c r="L605" i="20"/>
  <c r="L607" i="20"/>
  <c r="L606" i="20"/>
  <c r="N607" i="20"/>
  <c r="N605" i="20"/>
  <c r="N606" i="20"/>
  <c r="AF605" i="20"/>
  <c r="AF606" i="20"/>
  <c r="AG605" i="20"/>
  <c r="X598" i="20" a="1"/>
  <c r="X599" i="20" s="1"/>
  <c r="X603" i="20" a="1"/>
  <c r="P598" i="20" a="1"/>
  <c r="P603" i="20" a="1"/>
  <c r="AB598" i="20" l="1" a="1"/>
  <c r="AB599" i="20" s="1"/>
  <c r="AF603" i="20" a="1"/>
  <c r="AF604" i="20" s="1"/>
  <c r="D605" i="20" a="1"/>
  <c r="F605" i="20" s="1"/>
  <c r="T603" i="20" a="1"/>
  <c r="T598" i="20" a="1"/>
  <c r="L598" i="20" a="1"/>
  <c r="L603" i="20" a="1"/>
  <c r="AB603" i="20"/>
  <c r="AB604" i="20"/>
  <c r="X598" i="20"/>
  <c r="X601" i="20" s="1" a="1"/>
  <c r="X604" i="20"/>
  <c r="X603" i="20"/>
  <c r="P598" i="20"/>
  <c r="P599" i="20"/>
  <c r="P603" i="20"/>
  <c r="P604" i="20"/>
  <c r="AF598" i="20"/>
  <c r="AF599" i="20"/>
  <c r="AF603" i="20"/>
  <c r="AB598" i="20" l="1"/>
  <c r="AB601" i="20" s="1" a="1"/>
  <c r="AD602" i="20" s="1"/>
  <c r="D605" i="20"/>
  <c r="E605" i="20"/>
  <c r="F606" i="20"/>
  <c r="D606" i="20"/>
  <c r="D607" i="20"/>
  <c r="E607" i="20"/>
  <c r="E606" i="20"/>
  <c r="F607" i="20"/>
  <c r="T599" i="20"/>
  <c r="T598" i="20"/>
  <c r="T604" i="20"/>
  <c r="T603" i="20"/>
  <c r="L599" i="20"/>
  <c r="L598" i="20"/>
  <c r="L603" i="20"/>
  <c r="L604" i="20"/>
  <c r="X602" i="20"/>
  <c r="Z601" i="20"/>
  <c r="Z602" i="20"/>
  <c r="Y601" i="20"/>
  <c r="Y602" i="20"/>
  <c r="AA602" i="20"/>
  <c r="AA601" i="20"/>
  <c r="X601" i="20"/>
  <c r="P601" i="20" a="1"/>
  <c r="S601" i="20" s="1"/>
  <c r="AF601" i="20" a="1"/>
  <c r="AE602" i="20" l="1"/>
  <c r="AD601" i="20"/>
  <c r="AC602" i="20"/>
  <c r="AB602" i="20"/>
  <c r="AC601" i="20"/>
  <c r="AE601" i="20"/>
  <c r="AB601" i="20"/>
  <c r="D618" i="20" a="1"/>
  <c r="E619" i="20" s="1"/>
  <c r="T601" i="20" a="1"/>
  <c r="V601" i="20" s="1"/>
  <c r="D603" i="20" a="1"/>
  <c r="D604" i="20" s="1"/>
  <c r="L601" i="20" a="1"/>
  <c r="M602" i="20" s="1"/>
  <c r="S602" i="20"/>
  <c r="Q601" i="20"/>
  <c r="R602" i="20"/>
  <c r="P602" i="20"/>
  <c r="P601" i="20"/>
  <c r="Q602" i="20"/>
  <c r="R601" i="20"/>
  <c r="AH601" i="20"/>
  <c r="AI602" i="20"/>
  <c r="AG601" i="20"/>
  <c r="AI601" i="20"/>
  <c r="AF602" i="20"/>
  <c r="AH602" i="20"/>
  <c r="AG602" i="20"/>
  <c r="AF601" i="20"/>
  <c r="D620" i="20" l="1"/>
  <c r="D619" i="20"/>
  <c r="F618" i="20"/>
  <c r="E618" i="20"/>
  <c r="D618" i="20"/>
  <c r="F620" i="20"/>
  <c r="E620" i="20"/>
  <c r="F619" i="20"/>
  <c r="U602" i="20"/>
  <c r="T602" i="20"/>
  <c r="T601" i="20"/>
  <c r="U601" i="20"/>
  <c r="W602" i="20"/>
  <c r="W601" i="20"/>
  <c r="V602" i="20"/>
  <c r="N602" i="20"/>
  <c r="D603" i="20"/>
  <c r="D616" i="20" s="1" a="1"/>
  <c r="O601" i="20"/>
  <c r="N601" i="20"/>
  <c r="L601" i="20"/>
  <c r="M601" i="20"/>
  <c r="O602" i="20"/>
  <c r="L602" i="20"/>
  <c r="D601" i="20" l="1" a="1"/>
  <c r="D601" i="20" s="1"/>
  <c r="D617" i="20"/>
  <c r="D616" i="20"/>
  <c r="E602" i="20" l="1"/>
  <c r="F602" i="20"/>
  <c r="E601" i="20"/>
  <c r="G601" i="20"/>
  <c r="G602" i="20"/>
  <c r="D602" i="20"/>
  <c r="F601" i="20"/>
  <c r="D614" i="20" l="1" a="1"/>
  <c r="E614" i="20" s="1"/>
  <c r="G615" i="20" l="1"/>
  <c r="F614" i="20"/>
  <c r="D614" i="20"/>
  <c r="D615" i="20"/>
  <c r="E615" i="20"/>
  <c r="G614" i="20"/>
  <c r="F615" i="20"/>
  <c r="X612" i="20" l="1" a="1"/>
  <c r="X612" i="20" s="1"/>
  <c r="L612" i="20" a="1"/>
  <c r="L613" i="20" s="1"/>
  <c r="AF612" i="20" a="1"/>
  <c r="AF612" i="20" s="1"/>
  <c r="T612" i="20" a="1"/>
  <c r="AB612" i="20" a="1"/>
  <c r="P612" i="20" a="1"/>
  <c r="P613" i="20" s="1"/>
  <c r="X613" i="20" l="1"/>
  <c r="X614" i="20" s="1" a="1"/>
  <c r="X615" i="20" s="1"/>
  <c r="AF613" i="20"/>
  <c r="AF614" i="20" s="1" a="1"/>
  <c r="L612" i="20"/>
  <c r="L614" i="20" s="1" a="1"/>
  <c r="L614" i="20" s="1"/>
  <c r="AB613" i="20"/>
  <c r="AB612" i="20"/>
  <c r="P612" i="20"/>
  <c r="P614" i="20" s="1" a="1"/>
  <c r="T612" i="20"/>
  <c r="T613" i="20"/>
  <c r="X614" i="20" l="1"/>
  <c r="X616" i="20" s="1" a="1"/>
  <c r="AF614" i="20"/>
  <c r="AF615" i="20"/>
  <c r="L615" i="20"/>
  <c r="L616" i="20" s="1" a="1"/>
  <c r="L617" i="20" s="1"/>
  <c r="T614" i="20" a="1"/>
  <c r="T615" i="20" s="1"/>
  <c r="AB614" i="20" a="1"/>
  <c r="P614" i="20"/>
  <c r="P615" i="20"/>
  <c r="Y612" i="20" a="1"/>
  <c r="AG612" i="20" l="1" a="1"/>
  <c r="AG612" i="20" s="1"/>
  <c r="T614" i="20"/>
  <c r="U612" i="20" s="1" a="1"/>
  <c r="U612" i="20" s="1"/>
  <c r="M612" i="20" a="1"/>
  <c r="M612" i="20" s="1"/>
  <c r="L616" i="20"/>
  <c r="AF616" i="20" a="1"/>
  <c r="AF617" i="20" s="1"/>
  <c r="AB615" i="20"/>
  <c r="AB614" i="20"/>
  <c r="P616" i="20" a="1"/>
  <c r="Q612" i="20" a="1"/>
  <c r="X617" i="20"/>
  <c r="X616" i="20"/>
  <c r="Y612" i="20"/>
  <c r="Y613" i="20"/>
  <c r="T616" i="20" l="1" a="1"/>
  <c r="T616" i="20" s="1"/>
  <c r="AG613" i="20"/>
  <c r="AG614" i="20" s="1" a="1"/>
  <c r="AG614" i="20" s="1"/>
  <c r="AF616" i="20"/>
  <c r="U613" i="20"/>
  <c r="U614" i="20" s="1" a="1"/>
  <c r="U615" i="20" s="1"/>
  <c r="M613" i="20"/>
  <c r="M614" i="20" s="1" a="1"/>
  <c r="M615" i="20" s="1"/>
  <c r="AC612" i="20" a="1"/>
  <c r="AB616" i="20" a="1"/>
  <c r="Q613" i="20"/>
  <c r="Q612" i="20"/>
  <c r="P617" i="20"/>
  <c r="P616" i="20"/>
  <c r="Y614" i="20" a="1"/>
  <c r="T617" i="20" l="1"/>
  <c r="M614" i="20"/>
  <c r="M616" i="20" s="1" a="1"/>
  <c r="AC612" i="20"/>
  <c r="AC613" i="20"/>
  <c r="AB616" i="20"/>
  <c r="AB617" i="20"/>
  <c r="Q614" i="20" a="1"/>
  <c r="Y615" i="20"/>
  <c r="Y614" i="20"/>
  <c r="U614" i="20"/>
  <c r="U616" i="20" s="1" a="1"/>
  <c r="AG615" i="20"/>
  <c r="AG618" i="20" s="1" a="1"/>
  <c r="AG620" i="20" s="1"/>
  <c r="M618" i="20" l="1" a="1"/>
  <c r="M619" i="20" s="1"/>
  <c r="U618" i="20" a="1"/>
  <c r="U619" i="20" s="1"/>
  <c r="AC614" i="20" a="1"/>
  <c r="AC615" i="20" s="1"/>
  <c r="Q614" i="20"/>
  <c r="Q615" i="20"/>
  <c r="Y616" i="20" a="1"/>
  <c r="Y618" i="20" a="1"/>
  <c r="AG619" i="20"/>
  <c r="AG618" i="20"/>
  <c r="AG616" i="20" a="1"/>
  <c r="M617" i="20"/>
  <c r="M616" i="20"/>
  <c r="U617" i="20"/>
  <c r="U616" i="20"/>
  <c r="M618" i="20" l="1"/>
  <c r="M620" i="20"/>
  <c r="U620" i="20"/>
  <c r="U618" i="20"/>
  <c r="Q616" i="20" a="1"/>
  <c r="Q617" i="20" s="1"/>
  <c r="AC614" i="20"/>
  <c r="AC616" i="20" s="1" a="1"/>
  <c r="Q618" i="20" a="1"/>
  <c r="AG621" i="20" a="1"/>
  <c r="AG623" i="20" s="1"/>
  <c r="Y620" i="20"/>
  <c r="Y619" i="20"/>
  <c r="Y618" i="20"/>
  <c r="Y616" i="20"/>
  <c r="Y617" i="20"/>
  <c r="AG616" i="20"/>
  <c r="AG617" i="20"/>
  <c r="M621" i="20" l="1" a="1"/>
  <c r="M621" i="20" s="1"/>
  <c r="U621" i="20" a="1"/>
  <c r="U621" i="20" s="1"/>
  <c r="AC618" i="20" a="1"/>
  <c r="AC620" i="20" s="1"/>
  <c r="Q616" i="20"/>
  <c r="Y621" i="20" a="1"/>
  <c r="Y623" i="20" s="1"/>
  <c r="AC617" i="20"/>
  <c r="AC616" i="20"/>
  <c r="Q619" i="20"/>
  <c r="Q618" i="20"/>
  <c r="Q620" i="20"/>
  <c r="AG621" i="20"/>
  <c r="AG622" i="20"/>
  <c r="M623" i="20" l="1"/>
  <c r="M622" i="20"/>
  <c r="U623" i="20"/>
  <c r="U622" i="20"/>
  <c r="AC619" i="20"/>
  <c r="AC618" i="20"/>
  <c r="Y622" i="20"/>
  <c r="Y621" i="20"/>
  <c r="Q621" i="20" a="1"/>
  <c r="AF638" i="20"/>
  <c r="AG624" i="20" a="1"/>
  <c r="AG626" i="20" s="1"/>
  <c r="M624" i="20" l="1" a="1"/>
  <c r="M625" i="20" s="1"/>
  <c r="L638" i="20"/>
  <c r="U624" i="20" a="1"/>
  <c r="U625" i="20" s="1"/>
  <c r="T638" i="20"/>
  <c r="AC621" i="20" a="1"/>
  <c r="AC621" i="20" s="1"/>
  <c r="X638" i="20"/>
  <c r="Y624" i="20" a="1"/>
  <c r="Y625" i="20" s="1"/>
  <c r="AG625" i="20"/>
  <c r="Q623" i="20"/>
  <c r="Q622" i="20"/>
  <c r="Q621" i="20"/>
  <c r="AG624" i="20"/>
  <c r="AH628" i="20" s="1" a="1"/>
  <c r="AH630" i="20" s="1"/>
  <c r="M626" i="20" l="1"/>
  <c r="M624" i="20"/>
  <c r="N628" i="20" s="1" a="1"/>
  <c r="N628" i="20" s="1"/>
  <c r="U624" i="20"/>
  <c r="U626" i="20"/>
  <c r="AC623" i="20"/>
  <c r="AC622" i="20"/>
  <c r="Y624" i="20"/>
  <c r="Y626" i="20"/>
  <c r="Q624" i="20" a="1"/>
  <c r="P638" i="20"/>
  <c r="AH629" i="20"/>
  <c r="AH628" i="20"/>
  <c r="V628" i="20" l="1" a="1"/>
  <c r="V630" i="20" s="1"/>
  <c r="Z628" i="20" a="1"/>
  <c r="Z630" i="20" s="1"/>
  <c r="AC624" i="20" a="1"/>
  <c r="AC625" i="20" s="1"/>
  <c r="AB638" i="20"/>
  <c r="D638" i="20" s="1"/>
  <c r="AG635" i="20" a="1"/>
  <c r="AG637" i="20" s="1"/>
  <c r="AH635" i="20" a="1"/>
  <c r="AH636" i="20" s="1"/>
  <c r="Q624" i="20"/>
  <c r="Q626" i="20"/>
  <c r="Q625" i="20"/>
  <c r="AG628" i="20" a="1"/>
  <c r="AG629" i="20" s="1"/>
  <c r="AF635" i="20" a="1"/>
  <c r="AF635" i="20" s="1"/>
  <c r="N629" i="20"/>
  <c r="N630" i="20"/>
  <c r="V628" i="20" l="1"/>
  <c r="V629" i="20"/>
  <c r="Z628" i="20"/>
  <c r="Z629" i="20"/>
  <c r="AC624" i="20"/>
  <c r="AC626" i="20"/>
  <c r="AH635" i="20"/>
  <c r="AG636" i="20"/>
  <c r="AG635" i="20"/>
  <c r="AH637" i="20"/>
  <c r="AF636" i="20"/>
  <c r="AF637" i="20"/>
  <c r="AG628" i="20"/>
  <c r="AF628" i="20" s="1" a="1"/>
  <c r="R628" i="20" a="1"/>
  <c r="L635" i="20" a="1"/>
  <c r="L635" i="20" s="1"/>
  <c r="N635" i="20" a="1"/>
  <c r="N637" i="20" s="1"/>
  <c r="M628" i="20" a="1"/>
  <c r="M628" i="20" s="1"/>
  <c r="M635" i="20" a="1"/>
  <c r="M635" i="20" s="1"/>
  <c r="T635" i="20" l="1" a="1"/>
  <c r="T636" i="20" s="1"/>
  <c r="U628" i="20" a="1"/>
  <c r="U629" i="20" s="1"/>
  <c r="V635" i="20" a="1"/>
  <c r="V635" i="20" s="1"/>
  <c r="Y635" i="20" a="1"/>
  <c r="Y635" i="20" s="1"/>
  <c r="U635" i="20" a="1"/>
  <c r="U635" i="20" s="1"/>
  <c r="Y628" i="20" a="1"/>
  <c r="Y628" i="20" s="1"/>
  <c r="X635" i="20" a="1"/>
  <c r="X635" i="20" s="1"/>
  <c r="Z635" i="20" a="1"/>
  <c r="Z637" i="20" s="1"/>
  <c r="AD628" i="20" a="1"/>
  <c r="AD628" i="20" s="1"/>
  <c r="AF633" i="20" a="1"/>
  <c r="AF634" i="20" s="1"/>
  <c r="L637" i="20"/>
  <c r="L636" i="20"/>
  <c r="R630" i="20"/>
  <c r="R629" i="20"/>
  <c r="R628" i="20"/>
  <c r="M636" i="20"/>
  <c r="N636" i="20"/>
  <c r="N635" i="20"/>
  <c r="M637" i="20"/>
  <c r="M629" i="20"/>
  <c r="L628" i="20" s="1" a="1"/>
  <c r="L629" i="20" s="1"/>
  <c r="AF629" i="20"/>
  <c r="AF628" i="20"/>
  <c r="T637" i="20" l="1"/>
  <c r="T635" i="20"/>
  <c r="V637" i="20"/>
  <c r="Y637" i="20"/>
  <c r="Y636" i="20"/>
  <c r="U628" i="20"/>
  <c r="T628" i="20" s="1" a="1"/>
  <c r="T628" i="20" s="1"/>
  <c r="V636" i="20"/>
  <c r="U637" i="20"/>
  <c r="U636" i="20"/>
  <c r="Y629" i="20"/>
  <c r="X633" i="20" s="1" a="1"/>
  <c r="X634" i="20" s="1"/>
  <c r="Z635" i="20"/>
  <c r="X636" i="20"/>
  <c r="X637" i="20"/>
  <c r="Z636" i="20"/>
  <c r="AD630" i="20"/>
  <c r="AD629" i="20"/>
  <c r="AF633" i="20"/>
  <c r="T633" i="20" a="1"/>
  <c r="T633" i="20" s="1"/>
  <c r="Q628" i="20" a="1"/>
  <c r="P635" i="20" a="1"/>
  <c r="Q635" i="20" a="1"/>
  <c r="R635" i="20" a="1"/>
  <c r="AF631" i="20" a="1"/>
  <c r="AI631" i="20" s="1"/>
  <c r="L628" i="20"/>
  <c r="L631" i="20" s="1" a="1"/>
  <c r="L633" i="20" a="1"/>
  <c r="T629" i="20" l="1"/>
  <c r="X633" i="20"/>
  <c r="X628" i="20" a="1"/>
  <c r="AD635" i="20" a="1"/>
  <c r="AD636" i="20" s="1"/>
  <c r="T634" i="20"/>
  <c r="AC635" i="20" a="1"/>
  <c r="AC628" i="20" a="1"/>
  <c r="AB635" i="20" a="1"/>
  <c r="R636" i="20"/>
  <c r="R637" i="20"/>
  <c r="R635" i="20"/>
  <c r="Q637" i="20"/>
  <c r="Q636" i="20"/>
  <c r="Q635" i="20"/>
  <c r="P635" i="20"/>
  <c r="P637" i="20"/>
  <c r="P636" i="20"/>
  <c r="Q629" i="20"/>
  <c r="Q628" i="20"/>
  <c r="AI632" i="20"/>
  <c r="AF631" i="20"/>
  <c r="AF632" i="20"/>
  <c r="AG631" i="20"/>
  <c r="AG632" i="20"/>
  <c r="AH631" i="20"/>
  <c r="AH632" i="20"/>
  <c r="L633" i="20"/>
  <c r="L634" i="20"/>
  <c r="T631" i="20" a="1"/>
  <c r="N632" i="20"/>
  <c r="O631" i="20"/>
  <c r="M631" i="20"/>
  <c r="L631" i="20"/>
  <c r="N631" i="20"/>
  <c r="M632" i="20"/>
  <c r="L632" i="20"/>
  <c r="O632" i="20"/>
  <c r="X628" i="20" l="1"/>
  <c r="X629" i="20"/>
  <c r="AD635" i="20"/>
  <c r="AD637" i="20"/>
  <c r="AB637" i="20"/>
  <c r="AB636" i="20"/>
  <c r="AB635" i="20"/>
  <c r="AC628" i="20"/>
  <c r="AC629" i="20"/>
  <c r="AC635" i="20"/>
  <c r="AC636" i="20"/>
  <c r="AC637" i="20"/>
  <c r="P628" i="20" a="1"/>
  <c r="P633" i="20" a="1"/>
  <c r="U631" i="20"/>
  <c r="W631" i="20"/>
  <c r="T632" i="20"/>
  <c r="W632" i="20"/>
  <c r="V631" i="20"/>
  <c r="V632" i="20"/>
  <c r="U632" i="20"/>
  <c r="T631" i="20"/>
  <c r="X631" i="20" l="1" a="1"/>
  <c r="Y632" i="20" s="1"/>
  <c r="AB628" i="20" a="1"/>
  <c r="AB628" i="20" s="1"/>
  <c r="D635" i="20" a="1"/>
  <c r="F635" i="20" s="1"/>
  <c r="AB633" i="20" a="1"/>
  <c r="P633" i="20"/>
  <c r="P634" i="20"/>
  <c r="P629" i="20"/>
  <c r="P628" i="20"/>
  <c r="Z632" i="20" l="1"/>
  <c r="X632" i="20"/>
  <c r="AA632" i="20"/>
  <c r="Z631" i="20"/>
  <c r="Y631" i="20"/>
  <c r="AA631" i="20"/>
  <c r="X631" i="20"/>
  <c r="F637" i="20"/>
  <c r="E637" i="20"/>
  <c r="E635" i="20"/>
  <c r="D637" i="20"/>
  <c r="E636" i="20"/>
  <c r="F636" i="20"/>
  <c r="AB629" i="20"/>
  <c r="AB631" i="20" s="1" a="1"/>
  <c r="AD632" i="20" s="1"/>
  <c r="D635" i="20"/>
  <c r="D636" i="20"/>
  <c r="AB634" i="20"/>
  <c r="AB633" i="20"/>
  <c r="P631" i="20" a="1"/>
  <c r="S632" i="20" s="1"/>
  <c r="D648" i="20" l="1" a="1"/>
  <c r="D649" i="20" s="1"/>
  <c r="AC631" i="20"/>
  <c r="AD631" i="20"/>
  <c r="D633" i="20" a="1"/>
  <c r="D633" i="20" s="1"/>
  <c r="AC632" i="20"/>
  <c r="AB632" i="20"/>
  <c r="AB631" i="20"/>
  <c r="AE631" i="20"/>
  <c r="AE632" i="20"/>
  <c r="P631" i="20"/>
  <c r="S631" i="20"/>
  <c r="R632" i="20"/>
  <c r="Q632" i="20"/>
  <c r="R631" i="20"/>
  <c r="P632" i="20"/>
  <c r="Q631" i="20"/>
  <c r="E650" i="20" l="1"/>
  <c r="D648" i="20"/>
  <c r="D650" i="20"/>
  <c r="E649" i="20"/>
  <c r="F650" i="20"/>
  <c r="F649" i="20"/>
  <c r="E648" i="20"/>
  <c r="F648" i="20"/>
  <c r="D634" i="20"/>
  <c r="D646" i="20" s="1" a="1"/>
  <c r="D646" i="20" s="1"/>
  <c r="D631" i="20" a="1"/>
  <c r="G632" i="20" s="1"/>
  <c r="D647" i="20" l="1"/>
  <c r="G631" i="20"/>
  <c r="F632" i="20"/>
  <c r="E632" i="20"/>
  <c r="D631" i="20"/>
  <c r="D632" i="20"/>
  <c r="F631" i="20"/>
  <c r="E631" i="20"/>
  <c r="D644" i="20" l="1" a="1"/>
  <c r="D644" i="20" s="1"/>
  <c r="E645" i="20" l="1"/>
  <c r="E644" i="20"/>
  <c r="D645" i="20"/>
  <c r="G645" i="20"/>
  <c r="F644" i="20"/>
  <c r="F645" i="20"/>
  <c r="G644" i="20"/>
  <c r="T642" i="20" l="1" a="1"/>
  <c r="T643" i="20" s="1"/>
  <c r="X642" i="20" a="1"/>
  <c r="X643" i="20" s="1"/>
  <c r="P642" i="20" a="1"/>
  <c r="P643" i="20" s="1"/>
  <c r="AF642" i="20" a="1"/>
  <c r="AF643" i="20" s="1"/>
  <c r="AB642" i="20" a="1"/>
  <c r="AB642" i="20" s="1"/>
  <c r="L642" i="20" a="1"/>
  <c r="L643" i="20" s="1"/>
  <c r="X642" i="20" l="1"/>
  <c r="T642" i="20"/>
  <c r="T644" i="20" s="1" a="1"/>
  <c r="T645" i="20" s="1"/>
  <c r="AF642" i="20"/>
  <c r="P642" i="20"/>
  <c r="AB643" i="20"/>
  <c r="AB644" i="20" s="1" a="1"/>
  <c r="AB644" i="20" s="1"/>
  <c r="L642" i="20"/>
  <c r="L644" i="20" s="1" a="1"/>
  <c r="L645" i="20" s="1"/>
  <c r="AF644" i="20" a="1"/>
  <c r="AF644" i="20" s="1"/>
  <c r="P644" i="20" a="1"/>
  <c r="P644" i="20" s="1"/>
  <c r="X644" i="20" a="1"/>
  <c r="X645" i="20" s="1"/>
  <c r="T644" i="20" l="1"/>
  <c r="U642" i="20" s="1" a="1"/>
  <c r="AB645" i="20"/>
  <c r="AC642" i="20" s="1" a="1"/>
  <c r="AC643" i="20" s="1"/>
  <c r="L644" i="20"/>
  <c r="M642" i="20" s="1" a="1"/>
  <c r="AF645" i="20"/>
  <c r="AF646" i="20" s="1" a="1"/>
  <c r="P645" i="20"/>
  <c r="Q642" i="20" s="1" a="1"/>
  <c r="Q643" i="20" s="1"/>
  <c r="X644" i="20"/>
  <c r="X646" i="20" s="1" a="1"/>
  <c r="T646" i="20" a="1"/>
  <c r="L646" i="20" l="1" a="1"/>
  <c r="L647" i="20" s="1"/>
  <c r="Y642" i="20" a="1"/>
  <c r="Y643" i="20" s="1"/>
  <c r="AB646" i="20" a="1"/>
  <c r="AB646" i="20" s="1"/>
  <c r="AC642" i="20"/>
  <c r="AC644" i="20" s="1" a="1"/>
  <c r="AC644" i="20" s="1"/>
  <c r="P646" i="20" a="1"/>
  <c r="P647" i="20" s="1"/>
  <c r="AG642" i="20" a="1"/>
  <c r="AG642" i="20" s="1"/>
  <c r="M643" i="20"/>
  <c r="M642" i="20"/>
  <c r="Q642" i="20"/>
  <c r="Q644" i="20" s="1" a="1"/>
  <c r="T647" i="20"/>
  <c r="T646" i="20"/>
  <c r="U643" i="20"/>
  <c r="U642" i="20"/>
  <c r="AF646" i="20"/>
  <c r="AF647" i="20"/>
  <c r="X646" i="20"/>
  <c r="X647" i="20"/>
  <c r="L646" i="20" l="1"/>
  <c r="Y642" i="20"/>
  <c r="AB647" i="20"/>
  <c r="AC645" i="20"/>
  <c r="AC646" i="20" s="1" a="1"/>
  <c r="AC646" i="20" s="1"/>
  <c r="P646" i="20"/>
  <c r="AG643" i="20"/>
  <c r="AG644" i="20" s="1" a="1"/>
  <c r="M644" i="20" a="1"/>
  <c r="M644" i="20" s="1"/>
  <c r="Y644" i="20" a="1"/>
  <c r="Y645" i="20" s="1"/>
  <c r="U644" i="20" a="1"/>
  <c r="U645" i="20" s="1"/>
  <c r="Q645" i="20"/>
  <c r="Q644" i="20"/>
  <c r="AC648" i="20" a="1"/>
  <c r="AC649" i="20" s="1"/>
  <c r="AC647" i="20" l="1"/>
  <c r="M645" i="20"/>
  <c r="M646" i="20" s="1" a="1"/>
  <c r="M646" i="20" s="1"/>
  <c r="U644" i="20"/>
  <c r="Y644" i="20"/>
  <c r="Y648" i="20" s="1" a="1"/>
  <c r="Q646" i="20" a="1"/>
  <c r="Q648" i="20" a="1"/>
  <c r="AC648" i="20"/>
  <c r="AC650" i="20"/>
  <c r="AG645" i="20"/>
  <c r="AG644" i="20"/>
  <c r="M648" i="20" l="1" a="1"/>
  <c r="M649" i="20" s="1"/>
  <c r="M647" i="20"/>
  <c r="Y646" i="20" a="1"/>
  <c r="Y646" i="20" s="1"/>
  <c r="AC651" i="20" a="1"/>
  <c r="AC652" i="20" s="1"/>
  <c r="Q650" i="20"/>
  <c r="Q648" i="20"/>
  <c r="Q649" i="20"/>
  <c r="Q646" i="20"/>
  <c r="Q647" i="20"/>
  <c r="U646" i="20" a="1"/>
  <c r="U648" i="20" a="1"/>
  <c r="Y650" i="20"/>
  <c r="Y649" i="20"/>
  <c r="Y648" i="20"/>
  <c r="AG646" i="20" a="1"/>
  <c r="AG648" i="20" a="1"/>
  <c r="M650" i="20" l="1"/>
  <c r="M648" i="20"/>
  <c r="Y647" i="20"/>
  <c r="Y651" i="20" a="1"/>
  <c r="Y653" i="20" s="1"/>
  <c r="AC653" i="20"/>
  <c r="AC651" i="20"/>
  <c r="U649" i="20"/>
  <c r="U648" i="20"/>
  <c r="U650" i="20"/>
  <c r="U647" i="20"/>
  <c r="U646" i="20"/>
  <c r="Q651" i="20" a="1"/>
  <c r="AG649" i="20"/>
  <c r="AG648" i="20"/>
  <c r="AG650" i="20"/>
  <c r="AG647" i="20"/>
  <c r="AG646" i="20"/>
  <c r="M651" i="20" l="1" a="1"/>
  <c r="Y652" i="20"/>
  <c r="Y651" i="20"/>
  <c r="AC654" i="20" a="1"/>
  <c r="AC654" i="20" s="1"/>
  <c r="AB668" i="20"/>
  <c r="U651" i="20" a="1"/>
  <c r="Q653" i="20"/>
  <c r="Q652" i="20"/>
  <c r="Q651" i="20"/>
  <c r="AG651" i="20" a="1"/>
  <c r="Y654" i="20" l="1" a="1"/>
  <c r="Y656" i="20" s="1"/>
  <c r="M652" i="20"/>
  <c r="M651" i="20"/>
  <c r="M653" i="20"/>
  <c r="X668" i="20"/>
  <c r="AC655" i="20"/>
  <c r="AC656" i="20"/>
  <c r="U651" i="20"/>
  <c r="U652" i="20"/>
  <c r="U653" i="20"/>
  <c r="Q654" i="20" a="1"/>
  <c r="P668" i="20"/>
  <c r="AG653" i="20"/>
  <c r="AG652" i="20"/>
  <c r="AG651" i="20"/>
  <c r="Y655" i="20" l="1"/>
  <c r="Y654" i="20"/>
  <c r="L668" i="20"/>
  <c r="M654" i="20" a="1"/>
  <c r="AD658" i="20" a="1"/>
  <c r="AD659" i="20" s="1"/>
  <c r="T668" i="20"/>
  <c r="U654" i="20" a="1"/>
  <c r="Q655" i="20"/>
  <c r="Q654" i="20"/>
  <c r="Q656" i="20"/>
  <c r="AG654" i="20" a="1"/>
  <c r="AF668" i="20"/>
  <c r="Z658" i="20" l="1" a="1"/>
  <c r="Z660" i="20" s="1"/>
  <c r="M655" i="20"/>
  <c r="M656" i="20"/>
  <c r="M654" i="20"/>
  <c r="AD660" i="20"/>
  <c r="AD658" i="20"/>
  <c r="D668" i="20"/>
  <c r="R658" i="20" a="1"/>
  <c r="U654" i="20"/>
  <c r="U656" i="20"/>
  <c r="U655" i="20"/>
  <c r="AG655" i="20"/>
  <c r="AG656" i="20"/>
  <c r="AG654" i="20"/>
  <c r="Z659" i="20" l="1"/>
  <c r="Z658" i="20"/>
  <c r="N658" i="20" a="1"/>
  <c r="N660" i="20" s="1"/>
  <c r="AC665" i="20" a="1"/>
  <c r="AC667" i="20" s="1"/>
  <c r="AB665" i="20" a="1"/>
  <c r="AB667" i="20" s="1"/>
  <c r="AC658" i="20" a="1"/>
  <c r="AC658" i="20" s="1"/>
  <c r="AD665" i="20" a="1"/>
  <c r="AD666" i="20" s="1"/>
  <c r="R660" i="20"/>
  <c r="R658" i="20"/>
  <c r="R659" i="20"/>
  <c r="V658" i="20" a="1"/>
  <c r="AH658" i="20" a="1"/>
  <c r="AH659" i="20" s="1"/>
  <c r="Y658" i="20" l="1" a="1"/>
  <c r="Y658" i="20" s="1"/>
  <c r="Z665" i="20" a="1"/>
  <c r="Z666" i="20" s="1"/>
  <c r="Y665" i="20" a="1"/>
  <c r="Y666" i="20" s="1"/>
  <c r="X665" i="20" a="1"/>
  <c r="X666" i="20" s="1"/>
  <c r="N658" i="20"/>
  <c r="N659" i="20"/>
  <c r="AC666" i="20"/>
  <c r="AB665" i="20"/>
  <c r="AB666" i="20"/>
  <c r="AC665" i="20"/>
  <c r="AD667" i="20"/>
  <c r="AC659" i="20"/>
  <c r="AB658" i="20" s="1" a="1"/>
  <c r="AD665" i="20"/>
  <c r="AH658" i="20"/>
  <c r="AH660" i="20"/>
  <c r="V660" i="20"/>
  <c r="V658" i="20"/>
  <c r="V659" i="20"/>
  <c r="Q658" i="20" a="1"/>
  <c r="Q665" i="20" a="1"/>
  <c r="P665" i="20" a="1"/>
  <c r="R665" i="20" a="1"/>
  <c r="Y659" i="20" l="1"/>
  <c r="X663" i="20" s="1" a="1"/>
  <c r="X663" i="20" s="1"/>
  <c r="Z665" i="20"/>
  <c r="Z667" i="20"/>
  <c r="Y665" i="20"/>
  <c r="Y667" i="20"/>
  <c r="X667" i="20"/>
  <c r="X665" i="20"/>
  <c r="AG658" i="20" a="1"/>
  <c r="AG658" i="20" s="1"/>
  <c r="M658" i="20" a="1"/>
  <c r="M659" i="20" s="1"/>
  <c r="N665" i="20" a="1"/>
  <c r="N665" i="20" s="1"/>
  <c r="M665" i="20" a="1"/>
  <c r="M667" i="20" s="1"/>
  <c r="L665" i="20" a="1"/>
  <c r="L667" i="20" s="1"/>
  <c r="AB663" i="20" a="1"/>
  <c r="AB664" i="20" s="1"/>
  <c r="AH665" i="20" a="1"/>
  <c r="AH665" i="20" s="1"/>
  <c r="AG665" i="20" a="1"/>
  <c r="AG665" i="20" s="1"/>
  <c r="AF665" i="20" a="1"/>
  <c r="AF667" i="20" s="1"/>
  <c r="AB658" i="20"/>
  <c r="AB659" i="20"/>
  <c r="R665" i="20"/>
  <c r="R666" i="20"/>
  <c r="R667" i="20"/>
  <c r="Q659" i="20"/>
  <c r="Q658" i="20"/>
  <c r="P667" i="20"/>
  <c r="P665" i="20"/>
  <c r="P666" i="20"/>
  <c r="T665" i="20" a="1"/>
  <c r="U658" i="20" a="1"/>
  <c r="U665" i="20" a="1"/>
  <c r="V665" i="20" a="1"/>
  <c r="Q666" i="20"/>
  <c r="Q665" i="20"/>
  <c r="Q667" i="20"/>
  <c r="X664" i="20" l="1"/>
  <c r="X658" i="20" a="1"/>
  <c r="X659" i="20" s="1"/>
  <c r="AG659" i="20"/>
  <c r="AF663" i="20" s="1" a="1"/>
  <c r="N667" i="20"/>
  <c r="N666" i="20"/>
  <c r="M658" i="20"/>
  <c r="L658" i="20" s="1" a="1"/>
  <c r="M665" i="20"/>
  <c r="M666" i="20"/>
  <c r="L665" i="20"/>
  <c r="L666" i="20"/>
  <c r="AB663" i="20"/>
  <c r="AH666" i="20"/>
  <c r="AF666" i="20"/>
  <c r="AH667" i="20"/>
  <c r="AF665" i="20"/>
  <c r="AG667" i="20"/>
  <c r="AB661" i="20" a="1"/>
  <c r="AG666" i="20"/>
  <c r="V666" i="20"/>
  <c r="V667" i="20"/>
  <c r="V665" i="20"/>
  <c r="U667" i="20"/>
  <c r="U665" i="20"/>
  <c r="U666" i="20"/>
  <c r="U659" i="20"/>
  <c r="U658" i="20"/>
  <c r="T667" i="20"/>
  <c r="T665" i="20"/>
  <c r="T666" i="20"/>
  <c r="P658" i="20" a="1"/>
  <c r="P663" i="20" a="1"/>
  <c r="X658" i="20" l="1"/>
  <c r="X661" i="20" s="1" a="1"/>
  <c r="Y662" i="20" s="1"/>
  <c r="AF658" i="20" a="1"/>
  <c r="AF658" i="20" s="1"/>
  <c r="L663" i="20" a="1"/>
  <c r="L664" i="20" s="1"/>
  <c r="L658" i="20"/>
  <c r="L659" i="20"/>
  <c r="AD661" i="20"/>
  <c r="AC662" i="20"/>
  <c r="AB662" i="20"/>
  <c r="AB661" i="20"/>
  <c r="AE661" i="20"/>
  <c r="AC661" i="20"/>
  <c r="AD662" i="20"/>
  <c r="AE662" i="20"/>
  <c r="D665" i="20" a="1"/>
  <c r="D666" i="20" s="1"/>
  <c r="P658" i="20"/>
  <c r="P659" i="20"/>
  <c r="T663" i="20" a="1"/>
  <c r="T658" i="20" a="1"/>
  <c r="P663" i="20"/>
  <c r="P664" i="20"/>
  <c r="AF664" i="20"/>
  <c r="AF663" i="20"/>
  <c r="X661" i="20" l="1"/>
  <c r="Y661" i="20"/>
  <c r="AA662" i="20"/>
  <c r="X662" i="20"/>
  <c r="Z662" i="20"/>
  <c r="Z661" i="20"/>
  <c r="AA661" i="20"/>
  <c r="AF659" i="20"/>
  <c r="L663" i="20"/>
  <c r="L661" i="20" a="1"/>
  <c r="F666" i="20"/>
  <c r="F665" i="20"/>
  <c r="E666" i="20"/>
  <c r="E665" i="20"/>
  <c r="D667" i="20"/>
  <c r="E667" i="20"/>
  <c r="F667" i="20"/>
  <c r="D665" i="20"/>
  <c r="T663" i="20"/>
  <c r="T664" i="20"/>
  <c r="P661" i="20" a="1"/>
  <c r="T659" i="20"/>
  <c r="T658" i="20"/>
  <c r="AF661" i="20" a="1"/>
  <c r="O662" i="20" l="1"/>
  <c r="N661" i="20"/>
  <c r="O661" i="20"/>
  <c r="L661" i="20"/>
  <c r="M661" i="20"/>
  <c r="M662" i="20"/>
  <c r="L662" i="20"/>
  <c r="N662" i="20"/>
  <c r="D678" i="20" a="1"/>
  <c r="D678" i="20" s="1"/>
  <c r="D663" i="20" a="1"/>
  <c r="D663" i="20" s="1"/>
  <c r="T661" i="20" a="1"/>
  <c r="W662" i="20" s="1"/>
  <c r="S661" i="20"/>
  <c r="Q662" i="20"/>
  <c r="R661" i="20"/>
  <c r="P661" i="20"/>
  <c r="Q661" i="20"/>
  <c r="P662" i="20"/>
  <c r="S662" i="20"/>
  <c r="R662" i="20"/>
  <c r="AG661" i="20"/>
  <c r="AF662" i="20"/>
  <c r="AH661" i="20"/>
  <c r="AI662" i="20"/>
  <c r="AG662" i="20"/>
  <c r="AH662" i="20"/>
  <c r="AF661" i="20"/>
  <c r="AI661" i="20"/>
  <c r="F678" i="20" l="1"/>
  <c r="E678" i="20"/>
  <c r="F680" i="20"/>
  <c r="F679" i="20"/>
  <c r="D679" i="20"/>
  <c r="D680" i="20"/>
  <c r="E680" i="20"/>
  <c r="E679" i="20"/>
  <c r="D664" i="20"/>
  <c r="D676" i="20" s="1" a="1"/>
  <c r="D677" i="20" s="1"/>
  <c r="T661" i="20"/>
  <c r="W661" i="20"/>
  <c r="U661" i="20"/>
  <c r="T662" i="20"/>
  <c r="U662" i="20"/>
  <c r="V661" i="20"/>
  <c r="V662" i="20"/>
  <c r="D661" i="20" l="1" a="1"/>
  <c r="E661" i="20" s="1"/>
  <c r="D676" i="20"/>
  <c r="D662" i="20" l="1"/>
  <c r="F661" i="20"/>
  <c r="E662" i="20"/>
  <c r="G661" i="20"/>
  <c r="G662" i="20"/>
  <c r="F662" i="20"/>
  <c r="D661" i="20"/>
  <c r="D674" i="20" l="1" a="1"/>
  <c r="F674" i="20" s="1"/>
  <c r="E674" i="20" l="1"/>
  <c r="G674" i="20"/>
  <c r="G675" i="20"/>
  <c r="D674" i="20"/>
  <c r="D675" i="20"/>
  <c r="E675" i="20"/>
  <c r="F675" i="20"/>
  <c r="X672" i="20" l="1" a="1"/>
  <c r="X673" i="20" s="1"/>
  <c r="AF672" i="20" a="1"/>
  <c r="AF673" i="20" s="1"/>
  <c r="AB672" i="20" a="1"/>
  <c r="AB673" i="20" s="1"/>
  <c r="T672" i="20" a="1"/>
  <c r="T672" i="20" s="1"/>
  <c r="L672" i="20" a="1"/>
  <c r="L672" i="20" s="1"/>
  <c r="P672" i="20" a="1"/>
  <c r="P673" i="20" s="1"/>
  <c r="AF672" i="20" l="1"/>
  <c r="AF674" i="20" s="1" a="1"/>
  <c r="AF675" i="20" s="1"/>
  <c r="L673" i="20"/>
  <c r="L674" i="20" s="1" a="1"/>
  <c r="L674" i="20" s="1"/>
  <c r="X672" i="20"/>
  <c r="X674" i="20" s="1" a="1"/>
  <c r="X675" i="20" s="1"/>
  <c r="AB672" i="20"/>
  <c r="AB674" i="20" s="1" a="1"/>
  <c r="AB674" i="20" s="1"/>
  <c r="T673" i="20"/>
  <c r="T674" i="20" s="1" a="1"/>
  <c r="T674" i="20" s="1"/>
  <c r="P672" i="20"/>
  <c r="P674" i="20" s="1" a="1"/>
  <c r="P675" i="20" s="1"/>
  <c r="L675" i="20" l="1"/>
  <c r="M672" i="20" s="1" a="1"/>
  <c r="M672" i="20" s="1"/>
  <c r="X674" i="20"/>
  <c r="T675" i="20"/>
  <c r="T676" i="20" s="1" a="1"/>
  <c r="T676" i="20" s="1"/>
  <c r="AF674" i="20"/>
  <c r="AG672" i="20" s="1" a="1"/>
  <c r="AG672" i="20" s="1"/>
  <c r="AB675" i="20"/>
  <c r="AB676" i="20" s="1" a="1"/>
  <c r="AB676" i="20" s="1"/>
  <c r="P674" i="20"/>
  <c r="P676" i="20" s="1" a="1"/>
  <c r="P676" i="20" s="1"/>
  <c r="L676" i="20" l="1" a="1"/>
  <c r="L676" i="20" s="1"/>
  <c r="U672" i="20" a="1"/>
  <c r="U673" i="20" s="1"/>
  <c r="X676" i="20" a="1"/>
  <c r="Y672" i="20" a="1"/>
  <c r="AG673" i="20"/>
  <c r="AB677" i="20"/>
  <c r="AF676" i="20" a="1"/>
  <c r="AC672" i="20" a="1"/>
  <c r="AC673" i="20" s="1"/>
  <c r="T677" i="20"/>
  <c r="Q672" i="20" a="1"/>
  <c r="Q672" i="20" s="1"/>
  <c r="M673" i="20"/>
  <c r="M674" i="20" s="1" a="1"/>
  <c r="M675" i="20" s="1"/>
  <c r="U672" i="20"/>
  <c r="U674" i="20" s="1" a="1"/>
  <c r="U674" i="20" s="1"/>
  <c r="AG674" i="20" a="1"/>
  <c r="AG675" i="20" s="1"/>
  <c r="P677" i="20"/>
  <c r="L677" i="20"/>
  <c r="Y672" i="20" l="1"/>
  <c r="Y673" i="20"/>
  <c r="X676" i="20"/>
  <c r="X677" i="20"/>
  <c r="AF676" i="20"/>
  <c r="AF677" i="20"/>
  <c r="AC672" i="20"/>
  <c r="AC674" i="20" s="1" a="1"/>
  <c r="AC674" i="20" s="1"/>
  <c r="Q673" i="20"/>
  <c r="Q674" i="20" s="1" a="1"/>
  <c r="M674" i="20"/>
  <c r="M678" i="20" s="1" a="1"/>
  <c r="AG674" i="20"/>
  <c r="AG676" i="20" s="1" a="1"/>
  <c r="U675" i="20"/>
  <c r="U678" i="20" s="1" a="1"/>
  <c r="U678" i="20" s="1"/>
  <c r="Y674" i="20" l="1" a="1"/>
  <c r="Y675" i="20" s="1"/>
  <c r="AC675" i="20"/>
  <c r="AC678" i="20" s="1" a="1"/>
  <c r="M676" i="20" a="1"/>
  <c r="M676" i="20" s="1"/>
  <c r="AG678" i="20" a="1"/>
  <c r="AG678" i="20" s="1"/>
  <c r="Q675" i="20"/>
  <c r="Q674" i="20"/>
  <c r="M680" i="20"/>
  <c r="M678" i="20"/>
  <c r="M679" i="20"/>
  <c r="AG676" i="20"/>
  <c r="AG677" i="20"/>
  <c r="U676" i="20" a="1"/>
  <c r="U676" i="20" s="1"/>
  <c r="U679" i="20"/>
  <c r="U680" i="20"/>
  <c r="AC676" i="20" l="1" a="1"/>
  <c r="AC677" i="20" s="1"/>
  <c r="Y674" i="20"/>
  <c r="Y678" i="20" s="1" a="1"/>
  <c r="M677" i="20"/>
  <c r="AG680" i="20"/>
  <c r="AG679" i="20"/>
  <c r="M681" i="20" a="1"/>
  <c r="M681" i="20" s="1"/>
  <c r="Q676" i="20" a="1"/>
  <c r="Q678" i="20" a="1"/>
  <c r="U677" i="20"/>
  <c r="U681" i="20" a="1"/>
  <c r="U681" i="20" s="1"/>
  <c r="AC680" i="20"/>
  <c r="AC679" i="20"/>
  <c r="AC678" i="20"/>
  <c r="AC676" i="20" l="1"/>
  <c r="Y676" i="20" a="1"/>
  <c r="Y676" i="20" s="1"/>
  <c r="Y680" i="20"/>
  <c r="Y678" i="20"/>
  <c r="Y679" i="20"/>
  <c r="AG681" i="20" a="1"/>
  <c r="AG683" i="20" s="1"/>
  <c r="M682" i="20"/>
  <c r="M683" i="20"/>
  <c r="Q679" i="20"/>
  <c r="Q678" i="20"/>
  <c r="Q680" i="20"/>
  <c r="Q676" i="20"/>
  <c r="Q677" i="20"/>
  <c r="U683" i="20"/>
  <c r="U682" i="20"/>
  <c r="AC681" i="20" a="1"/>
  <c r="AC681" i="20" s="1"/>
  <c r="Y681" i="20" l="1" a="1"/>
  <c r="Y681" i="20" s="1"/>
  <c r="Y677" i="20"/>
  <c r="AG682" i="20"/>
  <c r="AG681" i="20"/>
  <c r="U684" i="20" a="1"/>
  <c r="U686" i="20" s="1"/>
  <c r="M684" i="20" a="1"/>
  <c r="L698" i="20"/>
  <c r="Q681" i="20" a="1"/>
  <c r="Q682" i="20" s="1"/>
  <c r="T698" i="20"/>
  <c r="AC683" i="20"/>
  <c r="AC682" i="20"/>
  <c r="Y682" i="20" l="1"/>
  <c r="Y683" i="20"/>
  <c r="X698" i="20"/>
  <c r="AF698" i="20"/>
  <c r="AG684" i="20" a="1"/>
  <c r="U684" i="20"/>
  <c r="U685" i="20"/>
  <c r="M686" i="20"/>
  <c r="M685" i="20"/>
  <c r="M684" i="20"/>
  <c r="Q683" i="20"/>
  <c r="Q681" i="20"/>
  <c r="AB698" i="20"/>
  <c r="AC684" i="20" a="1"/>
  <c r="AC685" i="20" s="1"/>
  <c r="Y684" i="20" l="1" a="1"/>
  <c r="Y686" i="20" s="1"/>
  <c r="V688" i="20" a="1"/>
  <c r="V688" i="20" s="1"/>
  <c r="AG684" i="20"/>
  <c r="AG685" i="20"/>
  <c r="AG686" i="20"/>
  <c r="N688" i="20" a="1"/>
  <c r="N688" i="20" s="1"/>
  <c r="P698" i="20"/>
  <c r="D698" i="20" s="1"/>
  <c r="Q684" i="20" a="1"/>
  <c r="Q685" i="20" s="1"/>
  <c r="AC686" i="20"/>
  <c r="AC684" i="20"/>
  <c r="Y684" i="20" l="1"/>
  <c r="Y685" i="20"/>
  <c r="Z688" i="20" a="1"/>
  <c r="Z689" i="20" s="1"/>
  <c r="V689" i="20"/>
  <c r="V690" i="20"/>
  <c r="AH688" i="20" a="1"/>
  <c r="N689" i="20"/>
  <c r="N690" i="20"/>
  <c r="Q686" i="20"/>
  <c r="Q684" i="20"/>
  <c r="AD688" i="20" a="1"/>
  <c r="AD688" i="20" s="1"/>
  <c r="Z690" i="20" l="1"/>
  <c r="Z688" i="20"/>
  <c r="U695" i="20" a="1"/>
  <c r="U696" i="20" s="1"/>
  <c r="U688" i="20" a="1"/>
  <c r="U689" i="20" s="1"/>
  <c r="T695" i="20" a="1"/>
  <c r="T697" i="20" s="1"/>
  <c r="V695" i="20" a="1"/>
  <c r="V697" i="20" s="1"/>
  <c r="M688" i="20" a="1"/>
  <c r="M688" i="20" s="1"/>
  <c r="AH688" i="20"/>
  <c r="AH689" i="20"/>
  <c r="AH690" i="20"/>
  <c r="M695" i="20" a="1"/>
  <c r="M697" i="20" s="1"/>
  <c r="L695" i="20" a="1"/>
  <c r="L695" i="20" s="1"/>
  <c r="N695" i="20" a="1"/>
  <c r="N695" i="20" s="1"/>
  <c r="R688" i="20" a="1"/>
  <c r="R689" i="20" s="1"/>
  <c r="AD690" i="20"/>
  <c r="AD689" i="20"/>
  <c r="Y688" i="20" l="1" a="1"/>
  <c r="Y688" i="20" s="1"/>
  <c r="X695" i="20" a="1"/>
  <c r="X695" i="20" s="1"/>
  <c r="Y695" i="20" a="1"/>
  <c r="Y696" i="20" s="1"/>
  <c r="Z695" i="20" a="1"/>
  <c r="Z695" i="20" s="1"/>
  <c r="T696" i="20"/>
  <c r="U697" i="20"/>
  <c r="U688" i="20"/>
  <c r="T693" i="20" s="1" a="1"/>
  <c r="U695" i="20"/>
  <c r="T695" i="20"/>
  <c r="V695" i="20"/>
  <c r="V696" i="20"/>
  <c r="M689" i="20"/>
  <c r="L693" i="20" s="1" a="1"/>
  <c r="AG688" i="20" a="1"/>
  <c r="AG695" i="20" a="1"/>
  <c r="AH695" i="20" a="1"/>
  <c r="AF695" i="20" a="1"/>
  <c r="L696" i="20"/>
  <c r="M695" i="20"/>
  <c r="M696" i="20"/>
  <c r="L697" i="20"/>
  <c r="N696" i="20"/>
  <c r="N697" i="20"/>
  <c r="R690" i="20"/>
  <c r="R688" i="20"/>
  <c r="AD695" i="20" a="1"/>
  <c r="AD697" i="20" s="1"/>
  <c r="AB695" i="20" a="1"/>
  <c r="AB695" i="20" s="1"/>
  <c r="AC695" i="20" a="1"/>
  <c r="AC696" i="20" s="1"/>
  <c r="AC688" i="20" a="1"/>
  <c r="AC688" i="20" s="1"/>
  <c r="Y689" i="20" l="1"/>
  <c r="X693" i="20" s="1" a="1"/>
  <c r="X696" i="20"/>
  <c r="Y695" i="20"/>
  <c r="X697" i="20"/>
  <c r="Y697" i="20"/>
  <c r="Z697" i="20"/>
  <c r="Z696" i="20"/>
  <c r="T688" i="20" a="1"/>
  <c r="T689" i="20" s="1"/>
  <c r="L688" i="20" a="1"/>
  <c r="L689" i="20" s="1"/>
  <c r="Q688" i="20" a="1"/>
  <c r="Q689" i="20" s="1"/>
  <c r="AC697" i="20"/>
  <c r="AD695" i="20"/>
  <c r="AC695" i="20"/>
  <c r="Q695" i="20" a="1"/>
  <c r="Q697" i="20" s="1"/>
  <c r="AF695" i="20"/>
  <c r="AF697" i="20"/>
  <c r="AF696" i="20"/>
  <c r="AH695" i="20"/>
  <c r="AH697" i="20"/>
  <c r="AH696" i="20"/>
  <c r="AG697" i="20"/>
  <c r="AG695" i="20"/>
  <c r="AG696" i="20"/>
  <c r="AG688" i="20"/>
  <c r="AG689" i="20"/>
  <c r="R695" i="20" a="1"/>
  <c r="R696" i="20" s="1"/>
  <c r="P695" i="20" a="1"/>
  <c r="P695" i="20" s="1"/>
  <c r="AD696" i="20"/>
  <c r="AB697" i="20"/>
  <c r="AB696" i="20"/>
  <c r="AC689" i="20"/>
  <c r="AB688" i="20" s="1" a="1"/>
  <c r="L694" i="20"/>
  <c r="L693" i="20"/>
  <c r="T694" i="20"/>
  <c r="T693" i="20"/>
  <c r="X688" i="20" l="1" a="1"/>
  <c r="X688" i="20" s="1"/>
  <c r="X694" i="20"/>
  <c r="X693" i="20"/>
  <c r="T688" i="20"/>
  <c r="L688" i="20"/>
  <c r="Q688" i="20"/>
  <c r="P688" i="20" s="1" a="1"/>
  <c r="Q695" i="20"/>
  <c r="Q696" i="20"/>
  <c r="R697" i="20"/>
  <c r="AF688" i="20" a="1"/>
  <c r="AF693" i="20" a="1"/>
  <c r="R695" i="20"/>
  <c r="P697" i="20"/>
  <c r="P696" i="20"/>
  <c r="AB693" i="20" a="1"/>
  <c r="AB693" i="20" s="1"/>
  <c r="T691" i="20" a="1"/>
  <c r="U691" i="20" s="1"/>
  <c r="L691" i="20" a="1"/>
  <c r="O691" i="20" s="1"/>
  <c r="P693" i="20" a="1"/>
  <c r="AB688" i="20"/>
  <c r="AB689" i="20"/>
  <c r="X689" i="20" l="1"/>
  <c r="X691" i="20" s="1" a="1"/>
  <c r="AB694" i="20"/>
  <c r="AF694" i="20"/>
  <c r="AF693" i="20"/>
  <c r="AF688" i="20"/>
  <c r="AF689" i="20"/>
  <c r="D695" i="20" a="1"/>
  <c r="D697" i="20" s="1"/>
  <c r="U692" i="20"/>
  <c r="W691" i="20"/>
  <c r="V691" i="20"/>
  <c r="T691" i="20"/>
  <c r="V692" i="20"/>
  <c r="W692" i="20"/>
  <c r="T692" i="20"/>
  <c r="L691" i="20"/>
  <c r="O692" i="20"/>
  <c r="M691" i="20"/>
  <c r="N692" i="20"/>
  <c r="L692" i="20"/>
  <c r="M692" i="20"/>
  <c r="N691" i="20"/>
  <c r="P688" i="20"/>
  <c r="P689" i="20"/>
  <c r="P693" i="20"/>
  <c r="P694" i="20"/>
  <c r="AB691" i="20" a="1"/>
  <c r="AE692" i="20" s="1"/>
  <c r="Y691" i="20" l="1"/>
  <c r="Z692" i="20"/>
  <c r="AA692" i="20"/>
  <c r="Y692" i="20"/>
  <c r="X692" i="20"/>
  <c r="X691" i="20"/>
  <c r="AA691" i="20"/>
  <c r="Z691" i="20"/>
  <c r="AF691" i="20" a="1"/>
  <c r="AF692" i="20" s="1"/>
  <c r="E696" i="20"/>
  <c r="D696" i="20"/>
  <c r="F697" i="20"/>
  <c r="E695" i="20"/>
  <c r="F696" i="20"/>
  <c r="D695" i="20"/>
  <c r="E697" i="20"/>
  <c r="F695" i="20"/>
  <c r="D693" i="20" a="1"/>
  <c r="D694" i="20" s="1"/>
  <c r="P691" i="20" a="1"/>
  <c r="AE691" i="20"/>
  <c r="AB691" i="20"/>
  <c r="AC691" i="20"/>
  <c r="AD692" i="20"/>
  <c r="AB692" i="20"/>
  <c r="AD691" i="20"/>
  <c r="AC692" i="20"/>
  <c r="AH691" i="20" l="1"/>
  <c r="AF691" i="20"/>
  <c r="AG691" i="20"/>
  <c r="AI691" i="20"/>
  <c r="AH692" i="20"/>
  <c r="AG692" i="20"/>
  <c r="AI692" i="20"/>
  <c r="D708" i="20" a="1"/>
  <c r="E709" i="20" s="1"/>
  <c r="D693" i="20"/>
  <c r="D706" i="20" s="1" a="1"/>
  <c r="D707" i="20" s="1"/>
  <c r="P691" i="20"/>
  <c r="S692" i="20"/>
  <c r="P692" i="20"/>
  <c r="Q691" i="20"/>
  <c r="Q692" i="20"/>
  <c r="R691" i="20"/>
  <c r="R692" i="20"/>
  <c r="S691" i="20"/>
  <c r="F709" i="20" l="1"/>
  <c r="D708" i="20"/>
  <c r="D709" i="20"/>
  <c r="E710" i="20"/>
  <c r="D710" i="20"/>
  <c r="E708" i="20"/>
  <c r="F710" i="20"/>
  <c r="F708" i="20"/>
  <c r="D706" i="20"/>
  <c r="D691" i="20" a="1"/>
  <c r="D691" i="20" s="1"/>
  <c r="E692" i="20" l="1"/>
  <c r="F692" i="20"/>
  <c r="F691" i="20"/>
  <c r="G692" i="20"/>
  <c r="E691" i="20"/>
  <c r="D692" i="20"/>
  <c r="G691" i="20"/>
  <c r="D704" i="20" l="1" a="1"/>
  <c r="D705" i="20" s="1"/>
  <c r="G704" i="20" l="1"/>
  <c r="E705" i="20"/>
  <c r="E704" i="20"/>
  <c r="D704" i="20"/>
  <c r="F704" i="20"/>
  <c r="G705" i="20"/>
  <c r="F705" i="20"/>
  <c r="AB702" i="20" l="1" a="1"/>
  <c r="AB702" i="20" s="1"/>
  <c r="P702" i="20" a="1"/>
  <c r="P703" i="20" s="1"/>
  <c r="X702" i="20" a="1"/>
  <c r="X703" i="20" s="1"/>
  <c r="AF702" i="20" a="1"/>
  <c r="AF702" i="20" s="1"/>
  <c r="L702" i="20" a="1"/>
  <c r="L702" i="20" s="1"/>
  <c r="T702" i="20" a="1"/>
  <c r="T702" i="20" s="1"/>
  <c r="AB703" i="20" l="1"/>
  <c r="X702" i="20"/>
  <c r="P702" i="20"/>
  <c r="P704" i="20" s="1" a="1"/>
  <c r="AF703" i="20"/>
  <c r="T703" i="20"/>
  <c r="T704" i="20" s="1" a="1"/>
  <c r="T704" i="20" s="1"/>
  <c r="L703" i="20"/>
  <c r="L704" i="20" s="1" a="1"/>
  <c r="X704" i="20" a="1"/>
  <c r="X705" i="20" s="1"/>
  <c r="AF704" i="20" a="1"/>
  <c r="AF704" i="20" s="1"/>
  <c r="AB704" i="20" a="1"/>
  <c r="X704" i="20" l="1"/>
  <c r="X706" i="20" s="1" a="1"/>
  <c r="T705" i="20"/>
  <c r="T706" i="20" s="1" a="1"/>
  <c r="T707" i="20" s="1"/>
  <c r="AF705" i="20"/>
  <c r="AG702" i="20" s="1" a="1"/>
  <c r="AB704" i="20"/>
  <c r="AB705" i="20"/>
  <c r="U702" i="20" a="1"/>
  <c r="L705" i="20"/>
  <c r="L704" i="20"/>
  <c r="P704" i="20"/>
  <c r="P705" i="20"/>
  <c r="Y702" i="20" l="1" a="1"/>
  <c r="Y702" i="20" s="1"/>
  <c r="AF706" i="20" a="1"/>
  <c r="AF707" i="20" s="1"/>
  <c r="AC702" i="20" a="1"/>
  <c r="AC703" i="20" s="1"/>
  <c r="T706" i="20"/>
  <c r="P706" i="20" a="1"/>
  <c r="P707" i="20" s="1"/>
  <c r="L706" i="20" a="1"/>
  <c r="M702" i="20" a="1"/>
  <c r="Q702" i="20" a="1"/>
  <c r="U703" i="20"/>
  <c r="U702" i="20"/>
  <c r="X707" i="20"/>
  <c r="X706" i="20"/>
  <c r="AG702" i="20"/>
  <c r="AG703" i="20"/>
  <c r="AB706" i="20" a="1"/>
  <c r="Y703" i="20" l="1"/>
  <c r="Y704" i="20" s="1" a="1"/>
  <c r="AF706" i="20"/>
  <c r="AC702" i="20"/>
  <c r="AC704" i="20" s="1" a="1"/>
  <c r="AC704" i="20" s="1"/>
  <c r="P706" i="20"/>
  <c r="U704" i="20" a="1"/>
  <c r="U705" i="20" s="1"/>
  <c r="AB707" i="20"/>
  <c r="AB706" i="20"/>
  <c r="Q702" i="20"/>
  <c r="Q703" i="20"/>
  <c r="AG704" i="20" a="1"/>
  <c r="M703" i="20"/>
  <c r="M702" i="20"/>
  <c r="L706" i="20"/>
  <c r="L707" i="20"/>
  <c r="AC705" i="20" l="1"/>
  <c r="AC708" i="20" s="1" a="1"/>
  <c r="U704" i="20"/>
  <c r="U708" i="20" s="1" a="1"/>
  <c r="U709" i="20" s="1"/>
  <c r="M704" i="20" a="1"/>
  <c r="M704" i="20" s="1"/>
  <c r="Q704" i="20" a="1"/>
  <c r="Q705" i="20" s="1"/>
  <c r="Y705" i="20"/>
  <c r="Y704" i="20"/>
  <c r="AG704" i="20"/>
  <c r="AG705" i="20"/>
  <c r="U706" i="20" l="1" a="1"/>
  <c r="U707" i="20" s="1"/>
  <c r="AC708" i="20"/>
  <c r="AC709" i="20"/>
  <c r="AC710" i="20"/>
  <c r="AC706" i="20" a="1"/>
  <c r="AC706" i="20" s="1"/>
  <c r="AG706" i="20" a="1"/>
  <c r="AG707" i="20" s="1"/>
  <c r="Q704" i="20"/>
  <c r="Q708" i="20" s="1" a="1"/>
  <c r="M705" i="20"/>
  <c r="M708" i="20" s="1" a="1"/>
  <c r="U708" i="20"/>
  <c r="U710" i="20"/>
  <c r="Q706" i="20" a="1"/>
  <c r="AG708" i="20" a="1"/>
  <c r="Y706" i="20" a="1"/>
  <c r="Y708" i="20" a="1"/>
  <c r="U706" i="20" l="1"/>
  <c r="M706" i="20" a="1"/>
  <c r="M706" i="20" s="1"/>
  <c r="AC711" i="20" a="1"/>
  <c r="AC712" i="20" s="1"/>
  <c r="AC707" i="20"/>
  <c r="AG706" i="20"/>
  <c r="U711" i="20" a="1"/>
  <c r="M708" i="20"/>
  <c r="M710" i="20"/>
  <c r="M709" i="20"/>
  <c r="Q707" i="20"/>
  <c r="Q706" i="20"/>
  <c r="AG708" i="20"/>
  <c r="AG709" i="20"/>
  <c r="AG710" i="20"/>
  <c r="Y708" i="20"/>
  <c r="Y709" i="20"/>
  <c r="Y710" i="20"/>
  <c r="Y706" i="20"/>
  <c r="Y707" i="20"/>
  <c r="Q708" i="20"/>
  <c r="Q709" i="20"/>
  <c r="Q710" i="20"/>
  <c r="M707" i="20" l="1"/>
  <c r="AC711" i="20"/>
  <c r="AC713" i="20"/>
  <c r="U713" i="20"/>
  <c r="U711" i="20"/>
  <c r="U712" i="20"/>
  <c r="Y711" i="20" a="1"/>
  <c r="AG711" i="20" a="1"/>
  <c r="Q711" i="20" a="1"/>
  <c r="M711" i="20" a="1"/>
  <c r="AC714" i="20" l="1" a="1"/>
  <c r="AC714" i="20" s="1"/>
  <c r="AB728" i="20"/>
  <c r="T728" i="20"/>
  <c r="U714" i="20" a="1"/>
  <c r="Q712" i="20"/>
  <c r="Q711" i="20"/>
  <c r="Q713" i="20"/>
  <c r="M713" i="20"/>
  <c r="M711" i="20"/>
  <c r="M712" i="20"/>
  <c r="AG712" i="20"/>
  <c r="AG713" i="20"/>
  <c r="AG711" i="20"/>
  <c r="Y713" i="20"/>
  <c r="Y711" i="20"/>
  <c r="Y712" i="20"/>
  <c r="AC715" i="20" l="1"/>
  <c r="AC716" i="20"/>
  <c r="U715" i="20"/>
  <c r="U716" i="20"/>
  <c r="U714" i="20"/>
  <c r="P728" i="20"/>
  <c r="Q714" i="20" a="1"/>
  <c r="AG714" i="20" a="1"/>
  <c r="AF728" i="20"/>
  <c r="L728" i="20"/>
  <c r="M714" i="20" a="1"/>
  <c r="Y714" i="20" a="1"/>
  <c r="X728" i="20"/>
  <c r="AD718" i="20" l="1" a="1"/>
  <c r="AD720" i="20" s="1"/>
  <c r="V718" i="20" a="1"/>
  <c r="V720" i="20" s="1"/>
  <c r="Y716" i="20"/>
  <c r="Y715" i="20"/>
  <c r="Y714" i="20"/>
  <c r="AG714" i="20"/>
  <c r="AG716" i="20"/>
  <c r="AG715" i="20"/>
  <c r="M715" i="20"/>
  <c r="M716" i="20"/>
  <c r="M714" i="20"/>
  <c r="Q714" i="20"/>
  <c r="Q715" i="20"/>
  <c r="Q716" i="20"/>
  <c r="D728" i="20"/>
  <c r="AD719" i="20" l="1"/>
  <c r="AD718" i="20"/>
  <c r="N718" i="20" a="1"/>
  <c r="N719" i="20" s="1"/>
  <c r="V719" i="20"/>
  <c r="V718" i="20"/>
  <c r="AH718" i="20" a="1"/>
  <c r="AH718" i="20" s="1"/>
  <c r="Z718" i="20" a="1"/>
  <c r="Z719" i="20" s="1"/>
  <c r="R718" i="20" a="1"/>
  <c r="R720" i="20" s="1"/>
  <c r="U718" i="20" l="1" a="1"/>
  <c r="U719" i="20" s="1"/>
  <c r="AC718" i="20" a="1"/>
  <c r="AC719" i="20" s="1"/>
  <c r="AB725" i="20" a="1"/>
  <c r="AB727" i="20" s="1"/>
  <c r="AC725" i="20" a="1"/>
  <c r="AC727" i="20" s="1"/>
  <c r="AD725" i="20" a="1"/>
  <c r="AD726" i="20" s="1"/>
  <c r="V725" i="20" a="1"/>
  <c r="V726" i="20" s="1"/>
  <c r="N720" i="20"/>
  <c r="U725" i="20" a="1"/>
  <c r="U727" i="20" s="1"/>
  <c r="N718" i="20"/>
  <c r="AH720" i="20"/>
  <c r="Z720" i="20"/>
  <c r="Z718" i="20"/>
  <c r="T725" i="20" a="1"/>
  <c r="T727" i="20" s="1"/>
  <c r="R718" i="20"/>
  <c r="AH719" i="20"/>
  <c r="R719" i="20"/>
  <c r="U718" i="20" l="1"/>
  <c r="T718" i="20" s="1" a="1"/>
  <c r="M718" i="20" a="1"/>
  <c r="M718" i="20" s="1"/>
  <c r="AC726" i="20"/>
  <c r="AC718" i="20"/>
  <c r="AB718" i="20" s="1" a="1"/>
  <c r="AB725" i="20"/>
  <c r="AB726" i="20"/>
  <c r="AC725" i="20"/>
  <c r="AD725" i="20"/>
  <c r="AD727" i="20"/>
  <c r="V727" i="20"/>
  <c r="V725" i="20"/>
  <c r="Y718" i="20" a="1"/>
  <c r="Y719" i="20" s="1"/>
  <c r="M725" i="20" a="1"/>
  <c r="M727" i="20" s="1"/>
  <c r="N725" i="20" a="1"/>
  <c r="N725" i="20" s="1"/>
  <c r="L725" i="20" a="1"/>
  <c r="L725" i="20" s="1"/>
  <c r="Z725" i="20" a="1"/>
  <c r="Z725" i="20" s="1"/>
  <c r="AG718" i="20" a="1"/>
  <c r="AG718" i="20" s="1"/>
  <c r="Y725" i="20" a="1"/>
  <c r="Y727" i="20" s="1"/>
  <c r="U726" i="20"/>
  <c r="U725" i="20"/>
  <c r="AG725" i="20" a="1"/>
  <c r="AG727" i="20" s="1"/>
  <c r="X725" i="20" a="1"/>
  <c r="X726" i="20" s="1"/>
  <c r="Q725" i="20" a="1"/>
  <c r="Q726" i="20" s="1"/>
  <c r="Q718" i="20" a="1"/>
  <c r="Q719" i="20" s="1"/>
  <c r="R725" i="20" a="1"/>
  <c r="R726" i="20" s="1"/>
  <c r="P725" i="20" a="1"/>
  <c r="P727" i="20" s="1"/>
  <c r="AH725" i="20" a="1"/>
  <c r="AH726" i="20" s="1"/>
  <c r="T725" i="20"/>
  <c r="T726" i="20"/>
  <c r="AF725" i="20" a="1"/>
  <c r="AF725" i="20" s="1"/>
  <c r="AB723" i="20" l="1" a="1"/>
  <c r="AB724" i="20" s="1"/>
  <c r="T723" i="20" a="1"/>
  <c r="T724" i="20" s="1"/>
  <c r="M719" i="20"/>
  <c r="L723" i="20" s="1" a="1"/>
  <c r="M725" i="20"/>
  <c r="L727" i="20"/>
  <c r="M726" i="20"/>
  <c r="Z726" i="20"/>
  <c r="Y718" i="20"/>
  <c r="X718" i="20" s="1" a="1"/>
  <c r="Z727" i="20"/>
  <c r="N726" i="20"/>
  <c r="L726" i="20"/>
  <c r="AG725" i="20"/>
  <c r="AG726" i="20"/>
  <c r="AG719" i="20"/>
  <c r="AF723" i="20" s="1" a="1"/>
  <c r="N727" i="20"/>
  <c r="Y725" i="20"/>
  <c r="Q718" i="20"/>
  <c r="P723" i="20" s="1" a="1"/>
  <c r="Q725" i="20"/>
  <c r="Q727" i="20"/>
  <c r="Y726" i="20"/>
  <c r="X725" i="20"/>
  <c r="X727" i="20"/>
  <c r="R725" i="20"/>
  <c r="R727" i="20"/>
  <c r="P725" i="20"/>
  <c r="AF727" i="20"/>
  <c r="P726" i="20"/>
  <c r="AF726" i="20"/>
  <c r="AH727" i="20"/>
  <c r="AH725" i="20"/>
  <c r="T719" i="20"/>
  <c r="T718" i="20"/>
  <c r="AB718" i="20"/>
  <c r="AB719" i="20"/>
  <c r="AB723" i="20" l="1"/>
  <c r="T723" i="20"/>
  <c r="L718" i="20" a="1"/>
  <c r="L719" i="20" s="1"/>
  <c r="X723" i="20" a="1"/>
  <c r="X723" i="20" s="1"/>
  <c r="AF718" i="20" a="1"/>
  <c r="AF719" i="20" s="1"/>
  <c r="P718" i="20" a="1"/>
  <c r="P719" i="20" s="1"/>
  <c r="D725" i="20" a="1"/>
  <c r="D726" i="20" s="1"/>
  <c r="T721" i="20" a="1"/>
  <c r="W721" i="20" s="1"/>
  <c r="AB721" i="20" a="1"/>
  <c r="AC721" i="20" s="1"/>
  <c r="AF724" i="20"/>
  <c r="AF723" i="20"/>
  <c r="X719" i="20"/>
  <c r="X718" i="20"/>
  <c r="L723" i="20"/>
  <c r="L724" i="20"/>
  <c r="P723" i="20"/>
  <c r="P724" i="20"/>
  <c r="L718" i="20" l="1"/>
  <c r="L721" i="20" s="1" a="1"/>
  <c r="L721" i="20" s="1"/>
  <c r="X724" i="20"/>
  <c r="AF718" i="20"/>
  <c r="AF721" i="20" s="1" a="1"/>
  <c r="P718" i="20"/>
  <c r="P721" i="20" s="1" a="1"/>
  <c r="F725" i="20"/>
  <c r="E726" i="20"/>
  <c r="D727" i="20"/>
  <c r="F727" i="20"/>
  <c r="D725" i="20"/>
  <c r="E725" i="20"/>
  <c r="F726" i="20"/>
  <c r="E727" i="20"/>
  <c r="V721" i="20"/>
  <c r="T721" i="20"/>
  <c r="W722" i="20"/>
  <c r="U722" i="20"/>
  <c r="U721" i="20"/>
  <c r="T722" i="20"/>
  <c r="V722" i="20"/>
  <c r="AC722" i="20"/>
  <c r="AD721" i="20"/>
  <c r="AD722" i="20"/>
  <c r="AB722" i="20"/>
  <c r="AB721" i="20"/>
  <c r="AE721" i="20"/>
  <c r="AE722" i="20"/>
  <c r="X721" i="20" a="1"/>
  <c r="D723" i="20" a="1"/>
  <c r="D738" i="20" l="1" a="1"/>
  <c r="D739" i="20" s="1"/>
  <c r="O721" i="20"/>
  <c r="O722" i="20"/>
  <c r="N721" i="20"/>
  <c r="M722" i="20"/>
  <c r="M721" i="20"/>
  <c r="N722" i="20"/>
  <c r="L722" i="20"/>
  <c r="AI722" i="20"/>
  <c r="AH721" i="20"/>
  <c r="AG721" i="20"/>
  <c r="AF722" i="20"/>
  <c r="AG722" i="20"/>
  <c r="AH722" i="20"/>
  <c r="AF721" i="20"/>
  <c r="AI721" i="20"/>
  <c r="D724" i="20"/>
  <c r="D723" i="20"/>
  <c r="Y722" i="20"/>
  <c r="Z721" i="20"/>
  <c r="AA722" i="20"/>
  <c r="Z722" i="20"/>
  <c r="X722" i="20"/>
  <c r="AA721" i="20"/>
  <c r="X721" i="20"/>
  <c r="Y721" i="20"/>
  <c r="S721" i="20"/>
  <c r="R721" i="20"/>
  <c r="Q722" i="20"/>
  <c r="S722" i="20"/>
  <c r="Q721" i="20"/>
  <c r="P722" i="20"/>
  <c r="P721" i="20"/>
  <c r="R722" i="20"/>
  <c r="F738" i="20" l="1"/>
  <c r="F739" i="20"/>
  <c r="F740" i="20"/>
  <c r="E738" i="20"/>
  <c r="D740" i="20"/>
  <c r="E739" i="20"/>
  <c r="D738" i="20"/>
  <c r="E740" i="20"/>
  <c r="D736" i="20" a="1"/>
  <c r="D736" i="20" s="1"/>
  <c r="D721" i="20" a="1"/>
  <c r="F721" i="20" s="1"/>
  <c r="D737" i="20" l="1"/>
  <c r="D722" i="20"/>
  <c r="G722" i="20"/>
  <c r="F722" i="20"/>
  <c r="E722" i="20"/>
  <c r="D721" i="20"/>
  <c r="E721" i="20"/>
  <c r="G721" i="20"/>
  <c r="D734" i="20" l="1" a="1"/>
  <c r="G734" i="20" s="1"/>
  <c r="E734" i="20" l="1"/>
  <c r="E735" i="20"/>
  <c r="D734" i="20"/>
  <c r="D735" i="20"/>
  <c r="F734" i="20"/>
  <c r="F735" i="20"/>
  <c r="G735" i="20"/>
  <c r="L732" i="20" l="1" a="1"/>
  <c r="L732" i="20" s="1"/>
  <c r="P732" i="20" a="1"/>
  <c r="P733" i="20" s="1"/>
  <c r="T732" i="20" a="1"/>
  <c r="T732" i="20" s="1"/>
  <c r="X732" i="20" a="1"/>
  <c r="X732" i="20" s="1"/>
  <c r="AF732" i="20" a="1"/>
  <c r="AF732" i="20" s="1"/>
  <c r="AB732" i="20" a="1"/>
  <c r="AB733" i="20" s="1"/>
  <c r="L733" i="20" l="1"/>
  <c r="L734" i="20" s="1" a="1"/>
  <c r="P732" i="20"/>
  <c r="X733" i="20"/>
  <c r="X734" i="20" s="1" a="1"/>
  <c r="T733" i="20"/>
  <c r="T734" i="20" s="1" a="1"/>
  <c r="AF733" i="20"/>
  <c r="AF734" i="20" s="1" a="1"/>
  <c r="P734" i="20" a="1"/>
  <c r="P735" i="20" s="1"/>
  <c r="AB732" i="20"/>
  <c r="AB734" i="20" s="1" a="1"/>
  <c r="AB734" i="20" l="1"/>
  <c r="AB735" i="20"/>
  <c r="AF734" i="20"/>
  <c r="AF735" i="20"/>
  <c r="T734" i="20"/>
  <c r="T735" i="20"/>
  <c r="P734" i="20"/>
  <c r="P736" i="20" s="1" a="1"/>
  <c r="X735" i="20"/>
  <c r="X734" i="20"/>
  <c r="L734" i="20"/>
  <c r="L735" i="20"/>
  <c r="AC732" i="20" l="1" a="1"/>
  <c r="AC733" i="20" s="1"/>
  <c r="AG732" i="20" a="1"/>
  <c r="AG733" i="20" s="1"/>
  <c r="U732" i="20" a="1"/>
  <c r="U733" i="20" s="1"/>
  <c r="AB736" i="20" a="1"/>
  <c r="AB736" i="20" s="1"/>
  <c r="T736" i="20" a="1"/>
  <c r="T736" i="20" s="1"/>
  <c r="Q732" i="20" a="1"/>
  <c r="Q732" i="20" s="1"/>
  <c r="AF736" i="20" a="1"/>
  <c r="AF736" i="20" s="1"/>
  <c r="L736" i="20" a="1"/>
  <c r="L737" i="20" s="1"/>
  <c r="M732" i="20" a="1"/>
  <c r="M732" i="20" s="1"/>
  <c r="Y732" i="20" a="1"/>
  <c r="X736" i="20" a="1"/>
  <c r="P736" i="20"/>
  <c r="P737" i="20"/>
  <c r="U732" i="20" l="1"/>
  <c r="U734" i="20" s="1" a="1"/>
  <c r="AC732" i="20"/>
  <c r="AC734" i="20" s="1" a="1"/>
  <c r="AC734" i="20" s="1"/>
  <c r="AG732" i="20"/>
  <c r="AG734" i="20" s="1" a="1"/>
  <c r="AG734" i="20" s="1"/>
  <c r="AB737" i="20"/>
  <c r="T737" i="20"/>
  <c r="Q733" i="20"/>
  <c r="Q734" i="20" s="1" a="1"/>
  <c r="Q734" i="20" s="1"/>
  <c r="AF737" i="20"/>
  <c r="L736" i="20"/>
  <c r="M733" i="20"/>
  <c r="M734" i="20" s="1" a="1"/>
  <c r="Y733" i="20"/>
  <c r="Y732" i="20"/>
  <c r="X736" i="20"/>
  <c r="X737" i="20"/>
  <c r="AC735" i="20" l="1"/>
  <c r="AC736" i="20" s="1" a="1"/>
  <c r="Q735" i="20"/>
  <c r="Q736" i="20" s="1" a="1"/>
  <c r="AG735" i="20"/>
  <c r="AG738" i="20" s="1" a="1"/>
  <c r="Y734" i="20" a="1"/>
  <c r="Y734" i="20" s="1"/>
  <c r="U735" i="20"/>
  <c r="U734" i="20"/>
  <c r="M735" i="20"/>
  <c r="M734" i="20"/>
  <c r="Q738" i="20" l="1" a="1"/>
  <c r="Q739" i="20" s="1"/>
  <c r="AC738" i="20" a="1"/>
  <c r="AC740" i="20" s="1"/>
  <c r="AC736" i="20"/>
  <c r="AC737" i="20"/>
  <c r="Y735" i="20"/>
  <c r="Y736" i="20" s="1" a="1"/>
  <c r="AG736" i="20" a="1"/>
  <c r="AG736" i="20" s="1"/>
  <c r="Q736" i="20"/>
  <c r="Q737" i="20"/>
  <c r="M736" i="20" a="1"/>
  <c r="M738" i="20" a="1"/>
  <c r="U738" i="20" a="1"/>
  <c r="U736" i="20" a="1"/>
  <c r="AG738" i="20"/>
  <c r="AG739" i="20"/>
  <c r="AG740" i="20"/>
  <c r="Q738" i="20" l="1"/>
  <c r="Q740" i="20"/>
  <c r="AC739" i="20"/>
  <c r="AC738" i="20"/>
  <c r="Y738" i="20" a="1"/>
  <c r="Y740" i="20" s="1"/>
  <c r="AG737" i="20"/>
  <c r="Y737" i="20"/>
  <c r="Y736" i="20"/>
  <c r="M738" i="20"/>
  <c r="M739" i="20"/>
  <c r="M740" i="20"/>
  <c r="M736" i="20"/>
  <c r="M737" i="20"/>
  <c r="AG741" i="20" a="1"/>
  <c r="U736" i="20"/>
  <c r="U737" i="20"/>
  <c r="U738" i="20"/>
  <c r="U740" i="20"/>
  <c r="U739" i="20"/>
  <c r="Q741" i="20" l="1" a="1"/>
  <c r="Q742" i="20" s="1"/>
  <c r="AC741" i="20" a="1"/>
  <c r="AC743" i="20" s="1"/>
  <c r="Y738" i="20"/>
  <c r="Y739" i="20"/>
  <c r="AG741" i="20"/>
  <c r="AG742" i="20"/>
  <c r="AG743" i="20"/>
  <c r="M741" i="20" a="1"/>
  <c r="U741" i="20" a="1"/>
  <c r="Y741" i="20" l="1" a="1"/>
  <c r="Y742" i="20" s="1"/>
  <c r="Q741" i="20"/>
  <c r="Q743" i="20"/>
  <c r="AC741" i="20"/>
  <c r="AC742" i="20"/>
  <c r="M741" i="20"/>
  <c r="M742" i="20"/>
  <c r="M743" i="20"/>
  <c r="U741" i="20"/>
  <c r="U743" i="20"/>
  <c r="U742" i="20"/>
  <c r="AF758" i="20"/>
  <c r="AG744" i="20" a="1"/>
  <c r="Y741" i="20" l="1"/>
  <c r="Y743" i="20"/>
  <c r="P758" i="20"/>
  <c r="Q744" i="20" a="1"/>
  <c r="Q745" i="20" s="1"/>
  <c r="AB758" i="20"/>
  <c r="AC744" i="20" a="1"/>
  <c r="AC744" i="20" s="1"/>
  <c r="AG745" i="20"/>
  <c r="AG746" i="20"/>
  <c r="AG744" i="20"/>
  <c r="T758" i="20"/>
  <c r="U744" i="20" a="1"/>
  <c r="M744" i="20" a="1"/>
  <c r="L758" i="20"/>
  <c r="X758" i="20" l="1"/>
  <c r="D758" i="20" s="1"/>
  <c r="Y744" i="20" a="1"/>
  <c r="Y745" i="20" s="1"/>
  <c r="Q744" i="20"/>
  <c r="Q746" i="20"/>
  <c r="AC746" i="20"/>
  <c r="AC745" i="20"/>
  <c r="AH748" i="20" a="1"/>
  <c r="AH749" i="20" s="1"/>
  <c r="M746" i="20"/>
  <c r="M744" i="20"/>
  <c r="M745" i="20"/>
  <c r="U744" i="20"/>
  <c r="U745" i="20"/>
  <c r="U746" i="20"/>
  <c r="AD748" i="20" l="1" a="1"/>
  <c r="AD749" i="20" s="1"/>
  <c r="Y744" i="20"/>
  <c r="Y746" i="20"/>
  <c r="R748" i="20" a="1"/>
  <c r="R750" i="20" s="1"/>
  <c r="AH748" i="20"/>
  <c r="AH750" i="20"/>
  <c r="V748" i="20" a="1"/>
  <c r="N748" i="20" a="1"/>
  <c r="Z748" i="20" l="1" a="1"/>
  <c r="Z749" i="20" s="1"/>
  <c r="AD750" i="20"/>
  <c r="AD748" i="20"/>
  <c r="R749" i="20"/>
  <c r="R748" i="20"/>
  <c r="AF755" i="20" a="1"/>
  <c r="AF756" i="20" s="1"/>
  <c r="AH755" i="20" a="1"/>
  <c r="AH755" i="20" s="1"/>
  <c r="AG748" i="20" a="1"/>
  <c r="AG749" i="20" s="1"/>
  <c r="AG755" i="20" a="1"/>
  <c r="AG757" i="20" s="1"/>
  <c r="N750" i="20"/>
  <c r="N749" i="20"/>
  <c r="N748" i="20"/>
  <c r="V750" i="20"/>
  <c r="V749" i="20"/>
  <c r="V748" i="20"/>
  <c r="AC755" i="20" l="1" a="1"/>
  <c r="AC757" i="20" s="1"/>
  <c r="AD755" i="20" a="1"/>
  <c r="AD757" i="20" s="1"/>
  <c r="AC748" i="20" a="1"/>
  <c r="AC749" i="20" s="1"/>
  <c r="AB755" i="20" a="1"/>
  <c r="AB756" i="20" s="1"/>
  <c r="Z750" i="20"/>
  <c r="Z748" i="20"/>
  <c r="P755" i="20" a="1"/>
  <c r="P755" i="20" s="1"/>
  <c r="Q748" i="20" a="1"/>
  <c r="Q748" i="20" s="1"/>
  <c r="R755" i="20" a="1"/>
  <c r="R756" i="20" s="1"/>
  <c r="Q755" i="20" a="1"/>
  <c r="Q756" i="20" s="1"/>
  <c r="AF757" i="20"/>
  <c r="AG756" i="20"/>
  <c r="AF755" i="20"/>
  <c r="AG748" i="20"/>
  <c r="AF748" i="20" s="1" a="1"/>
  <c r="AH757" i="20"/>
  <c r="AH756" i="20"/>
  <c r="AG755" i="20"/>
  <c r="V755" i="20" a="1"/>
  <c r="U748" i="20" a="1"/>
  <c r="U755" i="20" a="1"/>
  <c r="T755" i="20" a="1"/>
  <c r="N755" i="20" a="1"/>
  <c r="L755" i="20" a="1"/>
  <c r="M748" i="20" a="1"/>
  <c r="M755" i="20" a="1"/>
  <c r="AD755" i="20" l="1"/>
  <c r="AD756" i="20"/>
  <c r="AC756" i="20"/>
  <c r="AC755" i="20"/>
  <c r="X755" i="20" a="1"/>
  <c r="X756" i="20" s="1"/>
  <c r="AC748" i="20"/>
  <c r="AB753" i="20" s="1" a="1"/>
  <c r="AB754" i="20" s="1"/>
  <c r="R755" i="20"/>
  <c r="Z755" i="20" a="1"/>
  <c r="Z756" i="20" s="1"/>
  <c r="AB757" i="20"/>
  <c r="P757" i="20"/>
  <c r="AB755" i="20"/>
  <c r="Y748" i="20" a="1"/>
  <c r="Y748" i="20" s="1"/>
  <c r="P756" i="20"/>
  <c r="Y755" i="20" a="1"/>
  <c r="Y757" i="20" s="1"/>
  <c r="Q749" i="20"/>
  <c r="P753" i="20" s="1" a="1"/>
  <c r="R757" i="20"/>
  <c r="Q755" i="20"/>
  <c r="Q757" i="20"/>
  <c r="AF753" i="20" a="1"/>
  <c r="AF753" i="20" s="1"/>
  <c r="AB748" i="20" a="1"/>
  <c r="AB748" i="20" s="1"/>
  <c r="N756" i="20"/>
  <c r="N755" i="20"/>
  <c r="N757" i="20"/>
  <c r="V755" i="20"/>
  <c r="V756" i="20"/>
  <c r="V757" i="20"/>
  <c r="AF749" i="20"/>
  <c r="AF748" i="20"/>
  <c r="M757" i="20"/>
  <c r="M755" i="20"/>
  <c r="M756" i="20"/>
  <c r="T756" i="20"/>
  <c r="T755" i="20"/>
  <c r="T757" i="20"/>
  <c r="M748" i="20"/>
  <c r="M749" i="20"/>
  <c r="U756" i="20"/>
  <c r="U755" i="20"/>
  <c r="U757" i="20"/>
  <c r="L755" i="20"/>
  <c r="L757" i="20"/>
  <c r="L756" i="20"/>
  <c r="U748" i="20"/>
  <c r="U749" i="20"/>
  <c r="AB753" i="20" l="1"/>
  <c r="X755" i="20"/>
  <c r="X757" i="20"/>
  <c r="Z757" i="20"/>
  <c r="Z755" i="20"/>
  <c r="Y749" i="20"/>
  <c r="X748" i="20" s="1" a="1"/>
  <c r="X748" i="20" s="1"/>
  <c r="Y756" i="20"/>
  <c r="Y755" i="20"/>
  <c r="P748" i="20" a="1"/>
  <c r="P748" i="20" s="1"/>
  <c r="AF754" i="20"/>
  <c r="AB749" i="20"/>
  <c r="AB751" i="20" s="1" a="1"/>
  <c r="AC751" i="20" s="1"/>
  <c r="AF751" i="20" a="1"/>
  <c r="AF751" i="20" s="1"/>
  <c r="T748" i="20" a="1"/>
  <c r="T749" i="20" s="1"/>
  <c r="P753" i="20"/>
  <c r="P754" i="20"/>
  <c r="L748" i="20" a="1"/>
  <c r="L753" i="20" a="1"/>
  <c r="T753" i="20" a="1"/>
  <c r="D755" i="20" l="1" a="1"/>
  <c r="E755" i="20" s="1"/>
  <c r="X753" i="20" a="1"/>
  <c r="X753" i="20" s="1"/>
  <c r="X749" i="20"/>
  <c r="X751" i="20" s="1" a="1"/>
  <c r="Y751" i="20" s="1"/>
  <c r="P749" i="20"/>
  <c r="P751" i="20" s="1" a="1"/>
  <c r="AB752" i="20"/>
  <c r="AD752" i="20"/>
  <c r="AD751" i="20"/>
  <c r="AE751" i="20"/>
  <c r="AC752" i="20"/>
  <c r="AG751" i="20"/>
  <c r="AB751" i="20"/>
  <c r="AE752" i="20"/>
  <c r="AG752" i="20"/>
  <c r="AH752" i="20"/>
  <c r="AI751" i="20"/>
  <c r="AH751" i="20"/>
  <c r="AI752" i="20"/>
  <c r="AF752" i="20"/>
  <c r="T748" i="20"/>
  <c r="T751" i="20" s="1" a="1"/>
  <c r="V751" i="20" s="1"/>
  <c r="L749" i="20"/>
  <c r="L748" i="20"/>
  <c r="T753" i="20"/>
  <c r="T754" i="20"/>
  <c r="L754" i="20"/>
  <c r="L753" i="20"/>
  <c r="D756" i="20" l="1"/>
  <c r="D757" i="20"/>
  <c r="F757" i="20"/>
  <c r="D755" i="20"/>
  <c r="E756" i="20"/>
  <c r="F756" i="20"/>
  <c r="F755" i="20"/>
  <c r="E757" i="20"/>
  <c r="X754" i="20"/>
  <c r="AA751" i="20"/>
  <c r="X752" i="20"/>
  <c r="Z752" i="20"/>
  <c r="Y752" i="20"/>
  <c r="AA752" i="20"/>
  <c r="Z751" i="20"/>
  <c r="X751" i="20"/>
  <c r="W751" i="20"/>
  <c r="U752" i="20"/>
  <c r="L751" i="20" a="1"/>
  <c r="O751" i="20" s="1"/>
  <c r="V752" i="20"/>
  <c r="D753" i="20" a="1"/>
  <c r="D753" i="20" s="1"/>
  <c r="U751" i="20"/>
  <c r="T752" i="20"/>
  <c r="T751" i="20"/>
  <c r="W752" i="20"/>
  <c r="Q752" i="20"/>
  <c r="Q751" i="20"/>
  <c r="S752" i="20"/>
  <c r="P752" i="20"/>
  <c r="S751" i="20"/>
  <c r="R752" i="20"/>
  <c r="R751" i="20"/>
  <c r="P751" i="20"/>
  <c r="D768" i="20" l="1" a="1"/>
  <c r="E770" i="20" s="1"/>
  <c r="N752" i="20"/>
  <c r="L752" i="20"/>
  <c r="M752" i="20"/>
  <c r="L751" i="20"/>
  <c r="M751" i="20"/>
  <c r="O752" i="20"/>
  <c r="D754" i="20"/>
  <c r="D766" i="20" s="1" a="1"/>
  <c r="D766" i="20" s="1"/>
  <c r="N751" i="20"/>
  <c r="F768" i="20" l="1"/>
  <c r="D768" i="20"/>
  <c r="D769" i="20"/>
  <c r="F769" i="20"/>
  <c r="F770" i="20"/>
  <c r="E769" i="20"/>
  <c r="D770" i="20"/>
  <c r="E768" i="20"/>
  <c r="D751" i="20" a="1"/>
  <c r="E751" i="20" s="1"/>
  <c r="D767" i="20"/>
  <c r="D752" i="20" l="1"/>
  <c r="E752" i="20"/>
  <c r="F751" i="20"/>
  <c r="F752" i="20"/>
  <c r="D751" i="20"/>
  <c r="G751" i="20"/>
  <c r="G752" i="20"/>
  <c r="D764" i="20" l="1" a="1"/>
  <c r="F765" i="20" s="1"/>
  <c r="G764" i="20" l="1"/>
  <c r="G765" i="20"/>
  <c r="F764" i="20"/>
  <c r="E765" i="20"/>
  <c r="D764" i="20"/>
  <c r="D765" i="20"/>
  <c r="E764" i="20"/>
  <c r="L762" i="20" l="1" a="1"/>
  <c r="L762" i="20" s="1"/>
  <c r="AB762" i="20" a="1"/>
  <c r="AB763" i="20" s="1"/>
  <c r="X762" i="20" a="1"/>
  <c r="X763" i="20" s="1"/>
  <c r="T762" i="20" a="1"/>
  <c r="T762" i="20" s="1"/>
  <c r="AF762" i="20" a="1"/>
  <c r="AF762" i="20" s="1"/>
  <c r="P762" i="20" a="1"/>
  <c r="P763" i="20" s="1"/>
  <c r="L763" i="20" l="1"/>
  <c r="L764" i="20" s="1" a="1"/>
  <c r="L764" i="20" s="1"/>
  <c r="X762" i="20"/>
  <c r="AB762" i="20"/>
  <c r="AB764" i="20" s="1" a="1"/>
  <c r="AB765" i="20" s="1"/>
  <c r="T763" i="20"/>
  <c r="T764" i="20" s="1" a="1"/>
  <c r="AF763" i="20"/>
  <c r="AF764" i="20" s="1" a="1"/>
  <c r="P762" i="20"/>
  <c r="P764" i="20" s="1" a="1"/>
  <c r="X764" i="20" a="1"/>
  <c r="AB764" i="20" l="1"/>
  <c r="AB766" i="20" s="1" a="1"/>
  <c r="L765" i="20"/>
  <c r="L766" i="20" s="1" a="1"/>
  <c r="X764" i="20"/>
  <c r="X765" i="20"/>
  <c r="AF765" i="20"/>
  <c r="AF764" i="20"/>
  <c r="AC762" i="20" a="1"/>
  <c r="T765" i="20"/>
  <c r="T764" i="20"/>
  <c r="P764" i="20"/>
  <c r="P765" i="20"/>
  <c r="Q762" i="20" s="1" a="1"/>
  <c r="M762" i="20" l="1" a="1"/>
  <c r="M762" i="20" s="1"/>
  <c r="T766" i="20" a="1"/>
  <c r="U762" i="20" a="1"/>
  <c r="AF766" i="20" a="1"/>
  <c r="AG762" i="20" a="1"/>
  <c r="L766" i="20"/>
  <c r="L767" i="20"/>
  <c r="Q762" i="20"/>
  <c r="Q763" i="20"/>
  <c r="AB766" i="20"/>
  <c r="AB767" i="20"/>
  <c r="P766" i="20" a="1"/>
  <c r="AC762" i="20"/>
  <c r="AC763" i="20"/>
  <c r="X766" i="20" a="1"/>
  <c r="Y762" i="20" a="1"/>
  <c r="M763" i="20" l="1"/>
  <c r="M764" i="20" s="1" a="1"/>
  <c r="AC764" i="20" a="1"/>
  <c r="AC765" i="20" s="1"/>
  <c r="U762" i="20"/>
  <c r="U763" i="20"/>
  <c r="X766" i="20"/>
  <c r="X767" i="20"/>
  <c r="T766" i="20"/>
  <c r="T767" i="20"/>
  <c r="AG763" i="20"/>
  <c r="AG762" i="20"/>
  <c r="Y763" i="20"/>
  <c r="Y762" i="20"/>
  <c r="P767" i="20"/>
  <c r="P766" i="20"/>
  <c r="Q764" i="20" a="1"/>
  <c r="AF766" i="20"/>
  <c r="AF767" i="20"/>
  <c r="AC764" i="20" l="1"/>
  <c r="Q764" i="20"/>
  <c r="Q765" i="20"/>
  <c r="Y764" i="20" a="1"/>
  <c r="U764" i="20" a="1"/>
  <c r="M764" i="20"/>
  <c r="M765" i="20"/>
  <c r="AG764" i="20" a="1"/>
  <c r="AC766" i="20" l="1" a="1"/>
  <c r="AC768" i="20" a="1"/>
  <c r="U764" i="20"/>
  <c r="U765" i="20"/>
  <c r="Y765" i="20"/>
  <c r="Y764" i="20"/>
  <c r="AG764" i="20"/>
  <c r="AG765" i="20"/>
  <c r="M766" i="20" a="1"/>
  <c r="M768" i="20" a="1"/>
  <c r="Q766" i="20" a="1"/>
  <c r="Q768" i="20" a="1"/>
  <c r="AC767" i="20" l="1"/>
  <c r="AC766" i="20"/>
  <c r="AC768" i="20"/>
  <c r="AC770" i="20"/>
  <c r="AC769" i="20"/>
  <c r="AG766" i="20" a="1"/>
  <c r="AG766" i="20" s="1"/>
  <c r="U766" i="20" a="1"/>
  <c r="U767" i="20" s="1"/>
  <c r="M770" i="20"/>
  <c r="M769" i="20"/>
  <c r="M768" i="20"/>
  <c r="Y766" i="20" a="1"/>
  <c r="Y768" i="20" a="1"/>
  <c r="Q768" i="20"/>
  <c r="Q769" i="20"/>
  <c r="Q770" i="20"/>
  <c r="M767" i="20"/>
  <c r="M766" i="20"/>
  <c r="Q766" i="20"/>
  <c r="Q767" i="20"/>
  <c r="AG768" i="20" a="1"/>
  <c r="U768" i="20" a="1"/>
  <c r="AC771" i="20" l="1" a="1"/>
  <c r="AC771" i="20" s="1"/>
  <c r="U766" i="20"/>
  <c r="AG767" i="20"/>
  <c r="M771" i="20" a="1"/>
  <c r="M771" i="20" s="1"/>
  <c r="Y766" i="20"/>
  <c r="Y767" i="20"/>
  <c r="U768" i="20"/>
  <c r="U769" i="20"/>
  <c r="U770" i="20"/>
  <c r="Q771" i="20" a="1"/>
  <c r="AG769" i="20"/>
  <c r="AG768" i="20"/>
  <c r="AG770" i="20"/>
  <c r="Y768" i="20"/>
  <c r="Y770" i="20"/>
  <c r="Y769" i="20"/>
  <c r="AC773" i="20" l="1"/>
  <c r="AC772" i="20"/>
  <c r="U771" i="20" a="1"/>
  <c r="U772" i="20" s="1"/>
  <c r="M773" i="20"/>
  <c r="M772" i="20"/>
  <c r="Y771" i="20" a="1"/>
  <c r="Y772" i="20" s="1"/>
  <c r="AG771" i="20" a="1"/>
  <c r="Q773" i="20"/>
  <c r="Q772" i="20"/>
  <c r="Q771" i="20"/>
  <c r="AB788" i="20" l="1"/>
  <c r="L788" i="20"/>
  <c r="AC774" i="20" a="1"/>
  <c r="M774" i="20" a="1"/>
  <c r="M775" i="20" s="1"/>
  <c r="U771" i="20"/>
  <c r="U773" i="20"/>
  <c r="Y773" i="20"/>
  <c r="Y771" i="20"/>
  <c r="AG773" i="20"/>
  <c r="AG772" i="20"/>
  <c r="AG771" i="20"/>
  <c r="P788" i="20"/>
  <c r="Q774" i="20" a="1"/>
  <c r="U774" i="20" l="1" a="1"/>
  <c r="U776" i="20" s="1"/>
  <c r="AC776" i="20"/>
  <c r="AC775" i="20"/>
  <c r="AC774" i="20"/>
  <c r="X788" i="20"/>
  <c r="M776" i="20"/>
  <c r="Y774" i="20" a="1"/>
  <c r="Y775" i="20" s="1"/>
  <c r="M774" i="20"/>
  <c r="T788" i="20"/>
  <c r="AF788" i="20"/>
  <c r="AG774" i="20" a="1"/>
  <c r="Q775" i="20"/>
  <c r="Q776" i="20"/>
  <c r="Q774" i="20"/>
  <c r="N778" i="20" l="1" a="1"/>
  <c r="N779" i="20" s="1"/>
  <c r="AD778" i="20" a="1"/>
  <c r="AD779" i="20" s="1"/>
  <c r="U774" i="20"/>
  <c r="U775" i="20"/>
  <c r="D788" i="20"/>
  <c r="Y776" i="20"/>
  <c r="Y774" i="20"/>
  <c r="R778" i="20" a="1"/>
  <c r="R779" i="20" s="1"/>
  <c r="AG776" i="20"/>
  <c r="AG774" i="20"/>
  <c r="AG775" i="20"/>
  <c r="V778" i="20" l="1" a="1"/>
  <c r="V778" i="20" s="1"/>
  <c r="N778" i="20"/>
  <c r="N780" i="20"/>
  <c r="M785" i="20" s="1" a="1"/>
  <c r="M786" i="20" s="1"/>
  <c r="AD780" i="20"/>
  <c r="AD778" i="20"/>
  <c r="Z778" i="20" a="1"/>
  <c r="Z779" i="20" s="1"/>
  <c r="AH778" i="20" a="1"/>
  <c r="AH780" i="20" s="1"/>
  <c r="R780" i="20"/>
  <c r="R778" i="20"/>
  <c r="V779" i="20" l="1"/>
  <c r="V780" i="20"/>
  <c r="L785" i="20" a="1"/>
  <c r="L785" i="20" s="1"/>
  <c r="M778" i="20" a="1"/>
  <c r="M778" i="20" s="1"/>
  <c r="N785" i="20" a="1"/>
  <c r="AC778" i="20" a="1"/>
  <c r="AC778" i="20" s="1"/>
  <c r="AD785" i="20" a="1"/>
  <c r="AD786" i="20" s="1"/>
  <c r="AC785" i="20" a="1"/>
  <c r="AC786" i="20" s="1"/>
  <c r="AB785" i="20" a="1"/>
  <c r="AB785" i="20" s="1"/>
  <c r="Z780" i="20"/>
  <c r="Z778" i="20"/>
  <c r="Q778" i="20" a="1"/>
  <c r="Q778" i="20" s="1"/>
  <c r="M787" i="20"/>
  <c r="M785" i="20"/>
  <c r="R785" i="20" a="1"/>
  <c r="R785" i="20" s="1"/>
  <c r="AH779" i="20"/>
  <c r="P785" i="20" a="1"/>
  <c r="P785" i="20" s="1"/>
  <c r="AH778" i="20"/>
  <c r="Q785" i="20" a="1"/>
  <c r="Q785" i="20" s="1"/>
  <c r="T785" i="20" l="1" a="1"/>
  <c r="T787" i="20" s="1"/>
  <c r="L786" i="20"/>
  <c r="U785" i="20" a="1"/>
  <c r="U785" i="20" s="1"/>
  <c r="V785" i="20" a="1"/>
  <c r="V787" i="20" s="1"/>
  <c r="L787" i="20"/>
  <c r="U778" i="20" a="1"/>
  <c r="U778" i="20" s="1"/>
  <c r="M779" i="20"/>
  <c r="L778" i="20" s="1" a="1"/>
  <c r="L779" i="20" s="1"/>
  <c r="N786" i="20"/>
  <c r="N787" i="20"/>
  <c r="N785" i="20"/>
  <c r="Y785" i="20" a="1"/>
  <c r="Y785" i="20" s="1"/>
  <c r="AC779" i="20"/>
  <c r="AB783" i="20" s="1" a="1"/>
  <c r="AB784" i="20" s="1"/>
  <c r="Y778" i="20" a="1"/>
  <c r="Y779" i="20" s="1"/>
  <c r="AD787" i="20"/>
  <c r="AD785" i="20"/>
  <c r="AB787" i="20"/>
  <c r="Z785" i="20" a="1"/>
  <c r="Z785" i="20" s="1"/>
  <c r="AB786" i="20"/>
  <c r="AG785" i="20" a="1"/>
  <c r="AG787" i="20" s="1"/>
  <c r="X785" i="20" a="1"/>
  <c r="X785" i="20" s="1"/>
  <c r="AC785" i="20"/>
  <c r="AC787" i="20"/>
  <c r="Q779" i="20"/>
  <c r="P778" i="20" s="1" a="1"/>
  <c r="P778" i="20" s="1"/>
  <c r="AG778" i="20" a="1"/>
  <c r="AG779" i="20" s="1"/>
  <c r="Q786" i="20"/>
  <c r="Q787" i="20"/>
  <c r="AF785" i="20" a="1"/>
  <c r="AF786" i="20" s="1"/>
  <c r="P786" i="20"/>
  <c r="P787" i="20"/>
  <c r="R787" i="20"/>
  <c r="AH785" i="20" a="1"/>
  <c r="AH785" i="20" s="1"/>
  <c r="R786" i="20"/>
  <c r="U787" i="20" l="1"/>
  <c r="T785" i="20"/>
  <c r="T786" i="20"/>
  <c r="L783" i="20" a="1"/>
  <c r="L784" i="20" s="1"/>
  <c r="U786" i="20"/>
  <c r="V786" i="20"/>
  <c r="V785" i="20"/>
  <c r="L778" i="20"/>
  <c r="L781" i="20" s="1" a="1"/>
  <c r="O781" i="20" s="1"/>
  <c r="U779" i="20"/>
  <c r="T783" i="20" s="1" a="1"/>
  <c r="Y787" i="20"/>
  <c r="Y786" i="20"/>
  <c r="AB778" i="20" a="1"/>
  <c r="AB779" i="20" s="1"/>
  <c r="Y778" i="20"/>
  <c r="X783" i="20" s="1" a="1"/>
  <c r="X787" i="20"/>
  <c r="X786" i="20"/>
  <c r="Z787" i="20"/>
  <c r="AG785" i="20"/>
  <c r="Z786" i="20"/>
  <c r="P779" i="20"/>
  <c r="P781" i="20" s="1" a="1"/>
  <c r="AG786" i="20"/>
  <c r="P783" i="20" a="1"/>
  <c r="P784" i="20" s="1"/>
  <c r="AG778" i="20"/>
  <c r="AF783" i="20" s="1" a="1"/>
  <c r="AF785" i="20"/>
  <c r="AF787" i="20"/>
  <c r="AB783" i="20"/>
  <c r="AH786" i="20"/>
  <c r="AH787" i="20"/>
  <c r="X778" i="20" l="1" a="1"/>
  <c r="X778" i="20" s="1"/>
  <c r="L783" i="20"/>
  <c r="L781" i="20"/>
  <c r="O782" i="20"/>
  <c r="L782" i="20"/>
  <c r="M782" i="20"/>
  <c r="N781" i="20"/>
  <c r="M781" i="20"/>
  <c r="N782" i="20"/>
  <c r="T778" i="20" a="1"/>
  <c r="T783" i="20"/>
  <c r="T784" i="20"/>
  <c r="AB778" i="20"/>
  <c r="AF778" i="20" a="1"/>
  <c r="AF779" i="20" s="1"/>
  <c r="P783" i="20"/>
  <c r="D785" i="20" a="1"/>
  <c r="D787" i="20" s="1"/>
  <c r="AB781" i="20" a="1"/>
  <c r="AE782" i="20" s="1"/>
  <c r="X783" i="20"/>
  <c r="X784" i="20"/>
  <c r="AF784" i="20"/>
  <c r="AF783" i="20"/>
  <c r="P782" i="20"/>
  <c r="R781" i="20"/>
  <c r="Q782" i="20"/>
  <c r="S781" i="20"/>
  <c r="R782" i="20"/>
  <c r="Q781" i="20"/>
  <c r="S782" i="20"/>
  <c r="P781" i="20"/>
  <c r="X779" i="20" l="1"/>
  <c r="T778" i="20"/>
  <c r="T779" i="20"/>
  <c r="AF778" i="20"/>
  <c r="AF781" i="20" s="1" a="1"/>
  <c r="AG782" i="20" s="1"/>
  <c r="F785" i="20"/>
  <c r="E787" i="20"/>
  <c r="E785" i="20"/>
  <c r="D786" i="20"/>
  <c r="E786" i="20"/>
  <c r="F786" i="20"/>
  <c r="D785" i="20"/>
  <c r="F787" i="20"/>
  <c r="AC782" i="20"/>
  <c r="AB781" i="20"/>
  <c r="AD782" i="20"/>
  <c r="AD781" i="20"/>
  <c r="AB782" i="20"/>
  <c r="AE781" i="20"/>
  <c r="AC781" i="20"/>
  <c r="D783" i="20" a="1"/>
  <c r="D784" i="20" s="1"/>
  <c r="X781" i="20" a="1"/>
  <c r="AA782" i="20" s="1"/>
  <c r="T781" i="20" l="1" a="1"/>
  <c r="D798" i="20" a="1"/>
  <c r="F799" i="20" s="1"/>
  <c r="AH781" i="20"/>
  <c r="AI782" i="20"/>
  <c r="AG781" i="20"/>
  <c r="AF781" i="20"/>
  <c r="AI781" i="20"/>
  <c r="AF782" i="20"/>
  <c r="AH782" i="20"/>
  <c r="D783" i="20"/>
  <c r="Z782" i="20"/>
  <c r="Z781" i="20"/>
  <c r="X781" i="20"/>
  <c r="Y782" i="20"/>
  <c r="Y781" i="20"/>
  <c r="X782" i="20"/>
  <c r="AA781" i="20"/>
  <c r="D796" i="20" a="1"/>
  <c r="D796" i="20" s="1"/>
  <c r="W781" i="20" l="1"/>
  <c r="V782" i="20"/>
  <c r="V781" i="20"/>
  <c r="U781" i="20"/>
  <c r="T781" i="20"/>
  <c r="U782" i="20"/>
  <c r="T782" i="20"/>
  <c r="W782" i="20"/>
  <c r="F798" i="20"/>
  <c r="E799" i="20"/>
  <c r="E798" i="20"/>
  <c r="F800" i="20"/>
  <c r="D798" i="20"/>
  <c r="D799" i="20"/>
  <c r="D800" i="20"/>
  <c r="E800" i="20"/>
  <c r="D797" i="20"/>
  <c r="D781" i="20" l="1" a="1"/>
  <c r="F782" i="20" s="1"/>
  <c r="D782" i="20" l="1"/>
  <c r="G782" i="20"/>
  <c r="F781" i="20"/>
  <c r="E782" i="20"/>
  <c r="E781" i="20"/>
  <c r="D781" i="20"/>
  <c r="G781" i="20"/>
  <c r="D794" i="20" l="1" a="1"/>
  <c r="D794" i="20" s="1"/>
  <c r="F794" i="20" l="1"/>
  <c r="D795" i="20"/>
  <c r="E795" i="20"/>
  <c r="E794" i="20"/>
  <c r="F795" i="20"/>
  <c r="G794" i="20"/>
  <c r="G795" i="20"/>
  <c r="AB792" i="20" l="1" a="1"/>
  <c r="AB793" i="20" s="1"/>
  <c r="T792" i="20" a="1"/>
  <c r="T792" i="20" s="1"/>
  <c r="X792" i="20" a="1"/>
  <c r="X792" i="20" s="1"/>
  <c r="AF792" i="20" a="1"/>
  <c r="AF792" i="20" s="1"/>
  <c r="L792" i="20" a="1"/>
  <c r="L792" i="20" s="1"/>
  <c r="P792" i="20" a="1"/>
  <c r="P793" i="20" s="1"/>
  <c r="AB792" i="20" l="1"/>
  <c r="AB794" i="20" s="1" a="1"/>
  <c r="X793" i="20"/>
  <c r="X794" i="20" s="1" a="1"/>
  <c r="X794" i="20" s="1"/>
  <c r="T793" i="20"/>
  <c r="AF793" i="20"/>
  <c r="AF794" i="20" s="1" a="1"/>
  <c r="AF794" i="20" s="1"/>
  <c r="P792" i="20"/>
  <c r="P794" i="20" s="1" a="1"/>
  <c r="P795" i="20" s="1"/>
  <c r="L793" i="20"/>
  <c r="L794" i="20" s="1" a="1"/>
  <c r="L795" i="20" s="1"/>
  <c r="T794" i="20" a="1"/>
  <c r="T794" i="20" s="1"/>
  <c r="AF795" i="20" l="1"/>
  <c r="AG792" i="20" s="1" a="1"/>
  <c r="X795" i="20"/>
  <c r="X796" i="20" s="1" a="1"/>
  <c r="T795" i="20"/>
  <c r="U792" i="20" s="1" a="1"/>
  <c r="U793" i="20" s="1"/>
  <c r="P794" i="20"/>
  <c r="P796" i="20" s="1" a="1"/>
  <c r="L794" i="20"/>
  <c r="L796" i="20" s="1" a="1"/>
  <c r="AB794" i="20"/>
  <c r="AB795" i="20"/>
  <c r="AF796" i="20" l="1" a="1"/>
  <c r="AF797" i="20" s="1"/>
  <c r="T796" i="20" a="1"/>
  <c r="T797" i="20" s="1"/>
  <c r="Q792" i="20" a="1"/>
  <c r="Q793" i="20" s="1"/>
  <c r="M792" i="20" a="1"/>
  <c r="M793" i="20" s="1"/>
  <c r="Y792" i="20" a="1"/>
  <c r="Y793" i="20" s="1"/>
  <c r="U792" i="20"/>
  <c r="U794" i="20" s="1" a="1"/>
  <c r="U794" i="20" s="1"/>
  <c r="AG792" i="20"/>
  <c r="AG793" i="20"/>
  <c r="X797" i="20"/>
  <c r="X796" i="20"/>
  <c r="L796" i="20"/>
  <c r="L797" i="20"/>
  <c r="AF796" i="20"/>
  <c r="P796" i="20"/>
  <c r="P797" i="20"/>
  <c r="AB796" i="20" a="1"/>
  <c r="AC792" i="20" a="1"/>
  <c r="T796" i="20" l="1"/>
  <c r="Q792" i="20"/>
  <c r="M792" i="20"/>
  <c r="Y792" i="20"/>
  <c r="Y794" i="20" s="1" a="1"/>
  <c r="Y794" i="20" s="1"/>
  <c r="U795" i="20"/>
  <c r="U798" i="20" s="1" a="1"/>
  <c r="Q794" i="20" a="1"/>
  <c r="Q795" i="20" s="1"/>
  <c r="AC793" i="20"/>
  <c r="AC792" i="20"/>
  <c r="AB796" i="20"/>
  <c r="AB797" i="20"/>
  <c r="M794" i="20" a="1"/>
  <c r="AG794" i="20" a="1"/>
  <c r="U796" i="20" l="1" a="1"/>
  <c r="U797" i="20" s="1"/>
  <c r="Q794" i="20"/>
  <c r="Q796" i="20" s="1" a="1"/>
  <c r="Q796" i="20" s="1"/>
  <c r="Y795" i="20"/>
  <c r="Y796" i="20" s="1" a="1"/>
  <c r="Y797" i="20" s="1"/>
  <c r="AC794" i="20" a="1"/>
  <c r="AC795" i="20" s="1"/>
  <c r="AG794" i="20"/>
  <c r="AG795" i="20"/>
  <c r="Q798" i="20" a="1"/>
  <c r="U799" i="20"/>
  <c r="U798" i="20"/>
  <c r="U800" i="20"/>
  <c r="M794" i="20"/>
  <c r="M795" i="20"/>
  <c r="U796" i="20" l="1"/>
  <c r="Y798" i="20" a="1"/>
  <c r="Y798" i="20" s="1"/>
  <c r="Q797" i="20"/>
  <c r="Y796" i="20"/>
  <c r="AC794" i="20"/>
  <c r="AC796" i="20" s="1" a="1"/>
  <c r="U801" i="20" a="1"/>
  <c r="U801" i="20" s="1"/>
  <c r="M798" i="20" a="1"/>
  <c r="M800" i="20" s="1"/>
  <c r="M796" i="20" a="1"/>
  <c r="AC798" i="20" a="1"/>
  <c r="AG796" i="20" a="1"/>
  <c r="AG798" i="20" a="1"/>
  <c r="Q798" i="20"/>
  <c r="Q800" i="20"/>
  <c r="Q799" i="20"/>
  <c r="Y800" i="20" l="1"/>
  <c r="Y799" i="20"/>
  <c r="U803" i="20"/>
  <c r="U802" i="20"/>
  <c r="M798" i="20"/>
  <c r="M799" i="20"/>
  <c r="AG800" i="20"/>
  <c r="AG799" i="20"/>
  <c r="AG798" i="20"/>
  <c r="M796" i="20"/>
  <c r="M797" i="20"/>
  <c r="Q801" i="20" a="1"/>
  <c r="AG797" i="20"/>
  <c r="AG796" i="20"/>
  <c r="AC797" i="20"/>
  <c r="AC796" i="20"/>
  <c r="AC800" i="20"/>
  <c r="AC798" i="20"/>
  <c r="AC799" i="20"/>
  <c r="Y801" i="20" l="1" a="1"/>
  <c r="Y801" i="20" s="1"/>
  <c r="U804" i="20" a="1"/>
  <c r="U804" i="20" s="1"/>
  <c r="T818" i="20"/>
  <c r="AG801" i="20" a="1"/>
  <c r="AG803" i="20" s="1"/>
  <c r="M801" i="20" a="1"/>
  <c r="AC801" i="20" a="1"/>
  <c r="Q802" i="20"/>
  <c r="Q801" i="20"/>
  <c r="Q803" i="20"/>
  <c r="Y803" i="20" l="1"/>
  <c r="Y802" i="20"/>
  <c r="U805" i="20"/>
  <c r="U806" i="20"/>
  <c r="AG802" i="20"/>
  <c r="AG801" i="20"/>
  <c r="M802" i="20"/>
  <c r="M803" i="20"/>
  <c r="M801" i="20"/>
  <c r="Q804" i="20" a="1"/>
  <c r="P818" i="20"/>
  <c r="AC803" i="20"/>
  <c r="AC802" i="20"/>
  <c r="AC801" i="20"/>
  <c r="Y804" i="20" l="1" a="1"/>
  <c r="Y806" i="20" s="1"/>
  <c r="X818" i="20"/>
  <c r="AF818" i="20"/>
  <c r="V808" i="20" a="1"/>
  <c r="V809" i="20" s="1"/>
  <c r="AG804" i="20" a="1"/>
  <c r="AG806" i="20" s="1"/>
  <c r="M804" i="20" a="1"/>
  <c r="L818" i="20"/>
  <c r="AC804" i="20" a="1"/>
  <c r="AC804" i="20" s="1"/>
  <c r="Q806" i="20"/>
  <c r="Q805" i="20"/>
  <c r="Q804" i="20"/>
  <c r="AB818" i="20"/>
  <c r="Y805" i="20" l="1"/>
  <c r="Y804" i="20"/>
  <c r="Z808" i="20" s="1" a="1"/>
  <c r="Z810" i="20" s="1"/>
  <c r="V808" i="20"/>
  <c r="V810" i="20"/>
  <c r="AG804" i="20"/>
  <c r="AG805" i="20"/>
  <c r="D818" i="20"/>
  <c r="AC805" i="20"/>
  <c r="AC806" i="20"/>
  <c r="M805" i="20"/>
  <c r="M804" i="20"/>
  <c r="M806" i="20"/>
  <c r="R808" i="20" a="1"/>
  <c r="R809" i="20" s="1"/>
  <c r="U808" i="20" l="1" a="1"/>
  <c r="U808" i="20" s="1"/>
  <c r="T815" i="20" a="1"/>
  <c r="T816" i="20" s="1"/>
  <c r="U815" i="20" a="1"/>
  <c r="U816" i="20" s="1"/>
  <c r="V815" i="20" a="1"/>
  <c r="V816" i="20" s="1"/>
  <c r="AH808" i="20" a="1"/>
  <c r="AH810" i="20" s="1"/>
  <c r="Z808" i="20"/>
  <c r="Z809" i="20"/>
  <c r="AD808" i="20" a="1"/>
  <c r="AD808" i="20" s="1"/>
  <c r="R810" i="20"/>
  <c r="R808" i="20"/>
  <c r="N808" i="20" a="1"/>
  <c r="N809" i="20" s="1"/>
  <c r="U809" i="20" l="1"/>
  <c r="T808" i="20" s="1" a="1"/>
  <c r="T809" i="20" s="1"/>
  <c r="T815" i="20"/>
  <c r="T817" i="20"/>
  <c r="V817" i="20"/>
  <c r="T813" i="20" a="1"/>
  <c r="T813" i="20" s="1"/>
  <c r="U815" i="20"/>
  <c r="V815" i="20"/>
  <c r="U817" i="20"/>
  <c r="AH809" i="20"/>
  <c r="AH808" i="20"/>
  <c r="Y808" i="20" a="1"/>
  <c r="Y809" i="20" s="1"/>
  <c r="Z815" i="20" a="1"/>
  <c r="Z816" i="20" s="1"/>
  <c r="R815" i="20" a="1"/>
  <c r="R816" i="20" s="1"/>
  <c r="X815" i="20" a="1"/>
  <c r="Y815" i="20" a="1"/>
  <c r="P815" i="20" a="1"/>
  <c r="P817" i="20" s="1"/>
  <c r="Q808" i="20" a="1"/>
  <c r="Q808" i="20" s="1"/>
  <c r="Q815" i="20" a="1"/>
  <c r="Q815" i="20" s="1"/>
  <c r="AD810" i="20"/>
  <c r="AD809" i="20"/>
  <c r="N810" i="20"/>
  <c r="N808" i="20"/>
  <c r="T808" i="20" l="1"/>
  <c r="T811" i="20" s="1" a="1"/>
  <c r="W812" i="20" s="1"/>
  <c r="T814" i="20"/>
  <c r="R815" i="20"/>
  <c r="AF815" i="20" a="1"/>
  <c r="AF815" i="20" s="1"/>
  <c r="AG808" i="20" a="1"/>
  <c r="AG809" i="20" s="1"/>
  <c r="AG815" i="20" a="1"/>
  <c r="AG816" i="20" s="1"/>
  <c r="AH815" i="20" a="1"/>
  <c r="AH816" i="20" s="1"/>
  <c r="R817" i="20"/>
  <c r="Y808" i="20"/>
  <c r="AB815" i="20" a="1"/>
  <c r="AB817" i="20" s="1"/>
  <c r="P816" i="20"/>
  <c r="Z817" i="20"/>
  <c r="Z815" i="20"/>
  <c r="X816" i="20"/>
  <c r="X817" i="20"/>
  <c r="X815" i="20"/>
  <c r="Y815" i="20"/>
  <c r="Y817" i="20"/>
  <c r="Y816" i="20"/>
  <c r="P815" i="20"/>
  <c r="Q817" i="20"/>
  <c r="Q816" i="20"/>
  <c r="Q809" i="20"/>
  <c r="P808" i="20" s="1" a="1"/>
  <c r="AC815" i="20" a="1"/>
  <c r="AC816" i="20" s="1"/>
  <c r="AC808" i="20" a="1"/>
  <c r="AC808" i="20" s="1"/>
  <c r="AD815" i="20" a="1"/>
  <c r="M815" i="20" a="1"/>
  <c r="M817" i="20" s="1"/>
  <c r="N815" i="20" a="1"/>
  <c r="N817" i="20" s="1"/>
  <c r="L815" i="20" a="1"/>
  <c r="M808" i="20" a="1"/>
  <c r="P813" i="20" a="1"/>
  <c r="P813" i="20" s="1"/>
  <c r="U811" i="20" l="1"/>
  <c r="W811" i="20"/>
  <c r="V812" i="20"/>
  <c r="T811" i="20"/>
  <c r="V811" i="20"/>
  <c r="T812" i="20"/>
  <c r="U812" i="20"/>
  <c r="AF816" i="20"/>
  <c r="AG808" i="20"/>
  <c r="AG817" i="20"/>
  <c r="AG815" i="20"/>
  <c r="AF817" i="20"/>
  <c r="AH815" i="20"/>
  <c r="AH817" i="20"/>
  <c r="AB816" i="20"/>
  <c r="AC817" i="20"/>
  <c r="X813" i="20" a="1"/>
  <c r="X808" i="20" a="1"/>
  <c r="AB815" i="20"/>
  <c r="AC815" i="20"/>
  <c r="AD817" i="20"/>
  <c r="AD816" i="20"/>
  <c r="AD815" i="20"/>
  <c r="AC809" i="20"/>
  <c r="M815" i="20"/>
  <c r="M816" i="20"/>
  <c r="N815" i="20"/>
  <c r="N816" i="20"/>
  <c r="L816" i="20"/>
  <c r="L817" i="20"/>
  <c r="L815" i="20"/>
  <c r="P814" i="20"/>
  <c r="M809" i="20"/>
  <c r="M808" i="20"/>
  <c r="P809" i="20"/>
  <c r="P808" i="20"/>
  <c r="AF808" i="20" l="1" a="1"/>
  <c r="AF813" i="20" a="1"/>
  <c r="X813" i="20"/>
  <c r="X814" i="20"/>
  <c r="X808" i="20"/>
  <c r="X809" i="20"/>
  <c r="AB808" i="20" a="1"/>
  <c r="AB813" i="20" a="1"/>
  <c r="D815" i="20" a="1"/>
  <c r="D817" i="20" s="1"/>
  <c r="P811" i="20" a="1"/>
  <c r="P812" i="20" s="1"/>
  <c r="L808" i="20" a="1"/>
  <c r="L813" i="20" a="1"/>
  <c r="AF813" i="20" l="1"/>
  <c r="AF814" i="20"/>
  <c r="AF808" i="20"/>
  <c r="AF809" i="20"/>
  <c r="X811" i="20" a="1"/>
  <c r="AB813" i="20"/>
  <c r="AB814" i="20"/>
  <c r="AB809" i="20"/>
  <c r="AB808" i="20"/>
  <c r="P811" i="20"/>
  <c r="E817" i="20"/>
  <c r="F816" i="20"/>
  <c r="F815" i="20"/>
  <c r="D816" i="20"/>
  <c r="E815" i="20"/>
  <c r="D815" i="20"/>
  <c r="E816" i="20"/>
  <c r="F817" i="20"/>
  <c r="Q812" i="20"/>
  <c r="R811" i="20"/>
  <c r="S812" i="20"/>
  <c r="S811" i="20"/>
  <c r="R812" i="20"/>
  <c r="Q811" i="20"/>
  <c r="L808" i="20"/>
  <c r="L809" i="20"/>
  <c r="L814" i="20"/>
  <c r="L813" i="20"/>
  <c r="AB811" i="20" l="1" a="1"/>
  <c r="AE812" i="20" s="1"/>
  <c r="AF811" i="20" a="1"/>
  <c r="AF812" i="20" s="1"/>
  <c r="X811" i="20"/>
  <c r="Y812" i="20"/>
  <c r="X812" i="20"/>
  <c r="Y811" i="20"/>
  <c r="Z811" i="20"/>
  <c r="AA811" i="20"/>
  <c r="AA812" i="20"/>
  <c r="Z812" i="20"/>
  <c r="D828" i="20" a="1"/>
  <c r="F830" i="20" s="1"/>
  <c r="D813" i="20" a="1"/>
  <c r="D814" i="20" s="1"/>
  <c r="L811" i="20" a="1"/>
  <c r="AB811" i="20" l="1"/>
  <c r="AB812" i="20"/>
  <c r="AC812" i="20"/>
  <c r="AE811" i="20"/>
  <c r="AC811" i="20"/>
  <c r="AD811" i="20"/>
  <c r="AD812" i="20"/>
  <c r="AG812" i="20"/>
  <c r="AG811" i="20"/>
  <c r="AF811" i="20"/>
  <c r="AI811" i="20"/>
  <c r="AH811" i="20"/>
  <c r="AI812" i="20"/>
  <c r="AH812" i="20"/>
  <c r="F828" i="20"/>
  <c r="D829" i="20"/>
  <c r="E828" i="20"/>
  <c r="E830" i="20"/>
  <c r="E829" i="20"/>
  <c r="D830" i="20"/>
  <c r="D828" i="20"/>
  <c r="F829" i="20"/>
  <c r="D813" i="20"/>
  <c r="D826" i="20" s="1" a="1"/>
  <c r="D827" i="20" s="1"/>
  <c r="N811" i="20"/>
  <c r="M812" i="20"/>
  <c r="O811" i="20"/>
  <c r="L812" i="20"/>
  <c r="L811" i="20"/>
  <c r="O812" i="20"/>
  <c r="M811" i="20"/>
  <c r="N812" i="20"/>
  <c r="D826" i="20" l="1"/>
  <c r="D811" i="20" a="1"/>
  <c r="F811" i="20" l="1"/>
  <c r="F812" i="20"/>
  <c r="G811" i="20"/>
  <c r="G812" i="20"/>
  <c r="E812" i="20"/>
  <c r="D811" i="20"/>
  <c r="D812" i="20"/>
  <c r="E811" i="20"/>
  <c r="D824" i="20" l="1" a="1"/>
  <c r="E825" i="20" s="1"/>
  <c r="F825" i="20" l="1"/>
  <c r="F824" i="20"/>
  <c r="E824" i="20"/>
  <c r="G824" i="20"/>
  <c r="G825" i="20"/>
  <c r="D825" i="20"/>
  <c r="D824" i="20"/>
  <c r="T822" i="20" l="1" a="1"/>
  <c r="T823" i="20" s="1"/>
  <c r="P822" i="20" a="1"/>
  <c r="L822" i="20" a="1"/>
  <c r="X822" i="20" a="1"/>
  <c r="X823" i="20" s="1"/>
  <c r="AF822" i="20" a="1"/>
  <c r="AF822" i="20" s="1"/>
  <c r="AB822" i="20" a="1"/>
  <c r="T822" i="20" l="1"/>
  <c r="T824" i="20" s="1" a="1"/>
  <c r="T824" i="20" s="1"/>
  <c r="X822" i="20"/>
  <c r="X824" i="20" s="1" a="1"/>
  <c r="X825" i="20" s="1"/>
  <c r="AF823" i="20"/>
  <c r="AF824" i="20" s="1" a="1"/>
  <c r="AB823" i="20"/>
  <c r="AB822" i="20"/>
  <c r="L822" i="20"/>
  <c r="L823" i="20"/>
  <c r="P823" i="20"/>
  <c r="P822" i="20"/>
  <c r="T825" i="20" l="1"/>
  <c r="X824" i="20"/>
  <c r="P824" i="20" a="1"/>
  <c r="P824" i="20" s="1"/>
  <c r="AB824" i="20" a="1"/>
  <c r="AB824" i="20" s="1"/>
  <c r="AF824" i="20"/>
  <c r="AF825" i="20"/>
  <c r="L824" i="20" a="1"/>
  <c r="T826" i="20" l="1" a="1"/>
  <c r="U822" i="20" a="1"/>
  <c r="P825" i="20"/>
  <c r="Q822" i="20" s="1" a="1"/>
  <c r="Y822" i="20" a="1"/>
  <c r="X826" i="20" a="1"/>
  <c r="AB825" i="20"/>
  <c r="AC822" i="20" s="1" a="1"/>
  <c r="AC822" i="20" s="1"/>
  <c r="L825" i="20"/>
  <c r="L824" i="20"/>
  <c r="AF826" i="20" a="1"/>
  <c r="AG822" i="20" a="1"/>
  <c r="P826" i="20" a="1"/>
  <c r="U823" i="20" l="1"/>
  <c r="U822" i="20"/>
  <c r="T827" i="20"/>
  <c r="T826" i="20"/>
  <c r="Y823" i="20"/>
  <c r="Y822" i="20"/>
  <c r="AB826" i="20" a="1"/>
  <c r="AB826" i="20" s="1"/>
  <c r="AC823" i="20"/>
  <c r="AC824" i="20" s="1" a="1"/>
  <c r="X827" i="20"/>
  <c r="X826" i="20"/>
  <c r="P826" i="20"/>
  <c r="P827" i="20"/>
  <c r="AG823" i="20"/>
  <c r="AG822" i="20"/>
  <c r="M822" i="20" a="1"/>
  <c r="L826" i="20" a="1"/>
  <c r="Q822" i="20"/>
  <c r="Q823" i="20"/>
  <c r="AF827" i="20"/>
  <c r="AF826" i="20"/>
  <c r="U824" i="20" l="1" a="1"/>
  <c r="U824" i="20" s="1"/>
  <c r="Y824" i="20" a="1"/>
  <c r="Y824" i="20" s="1"/>
  <c r="AB827" i="20"/>
  <c r="Q824" i="20" a="1"/>
  <c r="Q825" i="20" s="1"/>
  <c r="L827" i="20"/>
  <c r="L826" i="20"/>
  <c r="AC825" i="20"/>
  <c r="AC824" i="20"/>
  <c r="M823" i="20"/>
  <c r="M822" i="20"/>
  <c r="AG824" i="20" a="1"/>
  <c r="U825" i="20" l="1"/>
  <c r="U828" i="20" s="1" a="1"/>
  <c r="U830" i="20" s="1"/>
  <c r="Y825" i="20"/>
  <c r="Q824" i="20"/>
  <c r="M824" i="20" a="1"/>
  <c r="M825" i="20" s="1"/>
  <c r="AG824" i="20"/>
  <c r="AG825" i="20"/>
  <c r="AC828" i="20" a="1"/>
  <c r="AC826" i="20" a="1"/>
  <c r="U829" i="20" l="1"/>
  <c r="U828" i="20"/>
  <c r="U826" i="20" a="1"/>
  <c r="U826" i="20" s="1"/>
  <c r="Y826" i="20" a="1"/>
  <c r="Y828" i="20" a="1"/>
  <c r="M824" i="20"/>
  <c r="M826" i="20" s="1" a="1"/>
  <c r="Q826" i="20" a="1"/>
  <c r="Q828" i="20" a="1"/>
  <c r="AG826" i="20" a="1"/>
  <c r="AG827" i="20" s="1"/>
  <c r="AC826" i="20"/>
  <c r="AC827" i="20"/>
  <c r="AC829" i="20"/>
  <c r="AC830" i="20"/>
  <c r="AC828" i="20"/>
  <c r="AG828" i="20" a="1"/>
  <c r="M828" i="20" l="1" a="1"/>
  <c r="M828" i="20" s="1"/>
  <c r="U831" i="20" a="1"/>
  <c r="U833" i="20" s="1"/>
  <c r="U827" i="20"/>
  <c r="Y829" i="20"/>
  <c r="Y830" i="20"/>
  <c r="Y828" i="20"/>
  <c r="Y827" i="20"/>
  <c r="Y826" i="20"/>
  <c r="Q829" i="20"/>
  <c r="Q830" i="20"/>
  <c r="Q828" i="20"/>
  <c r="Q827" i="20"/>
  <c r="Q826" i="20"/>
  <c r="AG826" i="20"/>
  <c r="AC831" i="20" a="1"/>
  <c r="AC832" i="20" s="1"/>
  <c r="M827" i="20"/>
  <c r="M826" i="20"/>
  <c r="AG830" i="20"/>
  <c r="AG828" i="20"/>
  <c r="AG829" i="20"/>
  <c r="M830" i="20" l="1"/>
  <c r="M829" i="20"/>
  <c r="U831" i="20"/>
  <c r="U832" i="20"/>
  <c r="Q831" i="20" a="1"/>
  <c r="Q831" i="20" s="1"/>
  <c r="Y831" i="20" a="1"/>
  <c r="Y832" i="20" s="1"/>
  <c r="AC831" i="20"/>
  <c r="AG831" i="20" a="1"/>
  <c r="AG831" i="20" s="1"/>
  <c r="AC833" i="20"/>
  <c r="M831" i="20" a="1"/>
  <c r="U834" i="20" l="1" a="1"/>
  <c r="U834" i="20" s="1"/>
  <c r="T848" i="20"/>
  <c r="AB848" i="20"/>
  <c r="Q832" i="20"/>
  <c r="Y831" i="20"/>
  <c r="Y833" i="20"/>
  <c r="Q833" i="20"/>
  <c r="AG833" i="20"/>
  <c r="AC834" i="20" a="1"/>
  <c r="AC835" i="20" s="1"/>
  <c r="AG832" i="20"/>
  <c r="M833" i="20"/>
  <c r="M831" i="20"/>
  <c r="M832" i="20"/>
  <c r="AG834" i="20" l="1" a="1"/>
  <c r="AG835" i="20" s="1"/>
  <c r="U836" i="20"/>
  <c r="AF848" i="20"/>
  <c r="U835" i="20"/>
  <c r="Y834" i="20" a="1"/>
  <c r="Y834" i="20" s="1"/>
  <c r="P848" i="20"/>
  <c r="Q834" i="20" a="1"/>
  <c r="Q836" i="20" s="1"/>
  <c r="X848" i="20"/>
  <c r="AC834" i="20"/>
  <c r="AC836" i="20"/>
  <c r="L848" i="20"/>
  <c r="M834" i="20" a="1"/>
  <c r="V838" i="20" l="1" a="1"/>
  <c r="V839" i="20" s="1"/>
  <c r="AG836" i="20"/>
  <c r="AG834" i="20"/>
  <c r="Y836" i="20"/>
  <c r="Y835" i="20"/>
  <c r="Q835" i="20"/>
  <c r="Q834" i="20"/>
  <c r="D848" i="20"/>
  <c r="AD838" i="20" a="1"/>
  <c r="M835" i="20"/>
  <c r="M834" i="20"/>
  <c r="M836" i="20"/>
  <c r="AH838" i="20" l="1" a="1"/>
  <c r="AH838" i="20" s="1"/>
  <c r="V838" i="20"/>
  <c r="V840" i="20"/>
  <c r="U838" i="20" s="1" a="1"/>
  <c r="U839" i="20" s="1"/>
  <c r="Z838" i="20" a="1"/>
  <c r="Z840" i="20" s="1"/>
  <c r="R838" i="20" a="1"/>
  <c r="R839" i="20" s="1"/>
  <c r="AD839" i="20"/>
  <c r="AD840" i="20"/>
  <c r="AD838" i="20"/>
  <c r="N838" i="20" a="1"/>
  <c r="N839" i="20" s="1"/>
  <c r="U845" i="20" l="1" a="1"/>
  <c r="U846" i="20" s="1"/>
  <c r="V845" i="20" a="1"/>
  <c r="V846" i="20" s="1"/>
  <c r="T845" i="20" a="1"/>
  <c r="T845" i="20" s="1"/>
  <c r="AH839" i="20"/>
  <c r="AH840" i="20"/>
  <c r="Z838" i="20"/>
  <c r="Z839" i="20"/>
  <c r="U838" i="20"/>
  <c r="T843" i="20" s="1" a="1"/>
  <c r="R838" i="20"/>
  <c r="R840" i="20"/>
  <c r="N840" i="20"/>
  <c r="AB845" i="20" a="1"/>
  <c r="AC845" i="20" a="1"/>
  <c r="AD845" i="20" a="1"/>
  <c r="AC838" i="20" a="1"/>
  <c r="N838" i="20"/>
  <c r="AG838" i="20" l="1" a="1"/>
  <c r="AG838" i="20" s="1"/>
  <c r="V845" i="20"/>
  <c r="AG845" i="20" a="1"/>
  <c r="AG845" i="20" s="1"/>
  <c r="AH845" i="20" a="1"/>
  <c r="AH846" i="20" s="1"/>
  <c r="U845" i="20"/>
  <c r="AF845" i="20" a="1"/>
  <c r="AF846" i="20" s="1"/>
  <c r="U847" i="20"/>
  <c r="V847" i="20"/>
  <c r="T847" i="20"/>
  <c r="T846" i="20"/>
  <c r="T838" i="20" a="1"/>
  <c r="T839" i="20" s="1"/>
  <c r="Y838" i="20" a="1"/>
  <c r="Y839" i="20" s="1"/>
  <c r="X845" i="20" a="1"/>
  <c r="X846" i="20" s="1"/>
  <c r="Z845" i="20" a="1"/>
  <c r="Z845" i="20" s="1"/>
  <c r="Y845" i="20" a="1"/>
  <c r="Y845" i="20" s="1"/>
  <c r="Q838" i="20" a="1"/>
  <c r="R845" i="20" a="1"/>
  <c r="P845" i="20" a="1"/>
  <c r="Q845" i="20" a="1"/>
  <c r="L845" i="20" a="1"/>
  <c r="L846" i="20" s="1"/>
  <c r="N845" i="20" a="1"/>
  <c r="N846" i="20" s="1"/>
  <c r="M838" i="20" a="1"/>
  <c r="M838" i="20" s="1"/>
  <c r="M845" i="20" a="1"/>
  <c r="M846" i="20" s="1"/>
  <c r="AC839" i="20"/>
  <c r="AC838" i="20"/>
  <c r="AD847" i="20"/>
  <c r="AD846" i="20"/>
  <c r="AD845" i="20"/>
  <c r="AC846" i="20"/>
  <c r="AC847" i="20"/>
  <c r="AC845" i="20"/>
  <c r="AB847" i="20"/>
  <c r="AB846" i="20"/>
  <c r="AB845" i="20"/>
  <c r="AG839" i="20"/>
  <c r="AG846" i="20"/>
  <c r="AF847" i="20"/>
  <c r="T844" i="20"/>
  <c r="T843" i="20"/>
  <c r="AF845" i="20" l="1"/>
  <c r="AH847" i="20"/>
  <c r="AG847" i="20"/>
  <c r="AH845" i="20"/>
  <c r="T838" i="20"/>
  <c r="T841" i="20" s="1" a="1"/>
  <c r="V841" i="20" s="1"/>
  <c r="Y838" i="20"/>
  <c r="X838" i="20" s="1" a="1"/>
  <c r="X839" i="20" s="1"/>
  <c r="Z847" i="20"/>
  <c r="Z846" i="20"/>
  <c r="X845" i="20"/>
  <c r="X847" i="20"/>
  <c r="Y846" i="20"/>
  <c r="Y847" i="20"/>
  <c r="L845" i="20"/>
  <c r="Q839" i="20"/>
  <c r="Q838" i="20"/>
  <c r="L847" i="20"/>
  <c r="Q847" i="20"/>
  <c r="Q845" i="20"/>
  <c r="Q846" i="20"/>
  <c r="P846" i="20"/>
  <c r="P847" i="20"/>
  <c r="P845" i="20"/>
  <c r="R846" i="20"/>
  <c r="R845" i="20"/>
  <c r="R847" i="20"/>
  <c r="M845" i="20"/>
  <c r="N845" i="20"/>
  <c r="N847" i="20"/>
  <c r="M839" i="20"/>
  <c r="L838" i="20" s="1" a="1"/>
  <c r="M847" i="20"/>
  <c r="AB843" i="20" a="1"/>
  <c r="AB838" i="20" a="1"/>
  <c r="AF838" i="20" a="1"/>
  <c r="AF843" i="20" a="1"/>
  <c r="X843" i="20" l="1" a="1"/>
  <c r="X844" i="20" s="1"/>
  <c r="X838" i="20"/>
  <c r="X841" i="20" s="1" a="1"/>
  <c r="AA841" i="20" s="1"/>
  <c r="L843" i="20" a="1"/>
  <c r="L843" i="20" s="1"/>
  <c r="D845" i="20" a="1"/>
  <c r="D845" i="20" s="1"/>
  <c r="P843" i="20" a="1"/>
  <c r="P838" i="20" a="1"/>
  <c r="AB839" i="20"/>
  <c r="AB838" i="20"/>
  <c r="AB843" i="20"/>
  <c r="AB844" i="20"/>
  <c r="AF843" i="20"/>
  <c r="AF844" i="20"/>
  <c r="AF839" i="20"/>
  <c r="AF838" i="20"/>
  <c r="L839" i="20"/>
  <c r="L838" i="20"/>
  <c r="T841" i="20"/>
  <c r="T842" i="20"/>
  <c r="U842" i="20"/>
  <c r="V842" i="20"/>
  <c r="W842" i="20"/>
  <c r="U841" i="20"/>
  <c r="W841" i="20"/>
  <c r="AA842" i="20" l="1"/>
  <c r="Z842" i="20"/>
  <c r="X843" i="20"/>
  <c r="Y841" i="20"/>
  <c r="Z841" i="20"/>
  <c r="X842" i="20"/>
  <c r="X841" i="20"/>
  <c r="Y842" i="20"/>
  <c r="L844" i="20"/>
  <c r="E845" i="20"/>
  <c r="E847" i="20"/>
  <c r="F846" i="20"/>
  <c r="E846" i="20"/>
  <c r="F845" i="20"/>
  <c r="F847" i="20"/>
  <c r="D847" i="20"/>
  <c r="D846" i="20"/>
  <c r="AB841" i="20" a="1"/>
  <c r="AB842" i="20" s="1"/>
  <c r="P839" i="20"/>
  <c r="P838" i="20"/>
  <c r="P843" i="20"/>
  <c r="P844" i="20"/>
  <c r="L841" i="20" a="1"/>
  <c r="L842" i="20" s="1"/>
  <c r="AF841" i="20" a="1"/>
  <c r="AG842" i="20" s="1"/>
  <c r="P841" i="20" l="1" a="1"/>
  <c r="Q842" i="20" s="1"/>
  <c r="D843" i="20" a="1"/>
  <c r="D843" i="20" s="1"/>
  <c r="AD841" i="20"/>
  <c r="D858" i="20" a="1"/>
  <c r="AC842" i="20"/>
  <c r="AE841" i="20"/>
  <c r="AB841" i="20"/>
  <c r="AD842" i="20"/>
  <c r="AC841" i="20"/>
  <c r="AE842" i="20"/>
  <c r="L841" i="20"/>
  <c r="N841" i="20"/>
  <c r="AG841" i="20"/>
  <c r="AI842" i="20"/>
  <c r="O842" i="20"/>
  <c r="O841" i="20"/>
  <c r="AI841" i="20"/>
  <c r="AF841" i="20"/>
  <c r="M841" i="20"/>
  <c r="AH842" i="20"/>
  <c r="AF842" i="20"/>
  <c r="N842" i="20"/>
  <c r="M842" i="20"/>
  <c r="AH841" i="20"/>
  <c r="S842" i="20" l="1"/>
  <c r="R841" i="20"/>
  <c r="R842" i="20"/>
  <c r="P842" i="20"/>
  <c r="Q841" i="20"/>
  <c r="P841" i="20"/>
  <c r="S841" i="20"/>
  <c r="D844" i="20"/>
  <c r="D856" i="20" s="1" a="1"/>
  <c r="D856" i="20" s="1"/>
  <c r="E858" i="20"/>
  <c r="D860" i="20"/>
  <c r="F859" i="20"/>
  <c r="E859" i="20"/>
  <c r="F860" i="20"/>
  <c r="D859" i="20"/>
  <c r="E860" i="20"/>
  <c r="F858" i="20"/>
  <c r="D858" i="20"/>
  <c r="D841" i="20" l="1" a="1"/>
  <c r="F842" i="20" s="1"/>
  <c r="D857" i="20"/>
  <c r="D841" i="20" l="1"/>
  <c r="F841" i="20"/>
  <c r="G842" i="20"/>
  <c r="E841" i="20"/>
  <c r="G841" i="20"/>
  <c r="D842" i="20"/>
  <c r="E842" i="20"/>
  <c r="D854" i="20" l="1" a="1"/>
  <c r="G855" i="20" s="1"/>
  <c r="E855" i="20" l="1"/>
  <c r="E854" i="20"/>
  <c r="F854" i="20"/>
  <c r="D855" i="20"/>
  <c r="G854" i="20"/>
  <c r="F855" i="20"/>
  <c r="D854" i="20"/>
  <c r="P852" i="20" l="1" a="1"/>
  <c r="P852" i="20" s="1"/>
  <c r="AB852" i="20" a="1"/>
  <c r="AB852" i="20" s="1"/>
  <c r="T852" i="20" a="1"/>
  <c r="T852" i="20" s="1"/>
  <c r="L852" i="20" a="1"/>
  <c r="L853" i="20" s="1"/>
  <c r="AF852" i="20" a="1"/>
  <c r="X852" i="20" a="1"/>
  <c r="X853" i="20" s="1"/>
  <c r="P853" i="20" l="1"/>
  <c r="P854" i="20" s="1" a="1"/>
  <c r="P854" i="20" s="1"/>
  <c r="T853" i="20"/>
  <c r="T854" i="20" s="1" a="1"/>
  <c r="T855" i="20" s="1"/>
  <c r="AB853" i="20"/>
  <c r="AB854" i="20" s="1" a="1"/>
  <c r="AB855" i="20" s="1"/>
  <c r="L852" i="20"/>
  <c r="L854" i="20" s="1" a="1"/>
  <c r="L855" i="20" s="1"/>
  <c r="X852" i="20"/>
  <c r="X854" i="20" s="1" a="1"/>
  <c r="AF852" i="20"/>
  <c r="AF853" i="20"/>
  <c r="T854" i="20" l="1"/>
  <c r="AF854" i="20" a="1"/>
  <c r="AF854" i="20" s="1"/>
  <c r="AB854" i="20"/>
  <c r="L854" i="20"/>
  <c r="M852" i="20" s="1" a="1"/>
  <c r="X854" i="20"/>
  <c r="X855" i="20"/>
  <c r="P855" i="20"/>
  <c r="Q852" i="20" s="1" a="1"/>
  <c r="Q852" i="20" s="1"/>
  <c r="L856" i="20" l="1" a="1"/>
  <c r="L856" i="20" s="1"/>
  <c r="T856" i="20" a="1"/>
  <c r="U852" i="20" a="1"/>
  <c r="X856" i="20" a="1"/>
  <c r="X857" i="20" s="1"/>
  <c r="AF855" i="20"/>
  <c r="AG852" i="20" s="1" a="1"/>
  <c r="AB856" i="20" a="1"/>
  <c r="AC852" i="20" a="1"/>
  <c r="Y852" i="20" a="1"/>
  <c r="Q853" i="20"/>
  <c r="Q854" i="20" s="1" a="1"/>
  <c r="Q855" i="20" s="1"/>
  <c r="P856" i="20" a="1"/>
  <c r="P857" i="20" s="1"/>
  <c r="M853" i="20"/>
  <c r="M852" i="20"/>
  <c r="AF856" i="20" l="1" a="1"/>
  <c r="AF856" i="20" s="1"/>
  <c r="L857" i="20"/>
  <c r="X856" i="20"/>
  <c r="U853" i="20"/>
  <c r="U852" i="20"/>
  <c r="T856" i="20"/>
  <c r="T857" i="20"/>
  <c r="AB857" i="20"/>
  <c r="AB856" i="20"/>
  <c r="AC853" i="20"/>
  <c r="AC852" i="20"/>
  <c r="P856" i="20"/>
  <c r="Y853" i="20"/>
  <c r="Y852" i="20"/>
  <c r="AG852" i="20"/>
  <c r="AG853" i="20"/>
  <c r="Q854" i="20"/>
  <c r="Q858" i="20" s="1" a="1"/>
  <c r="Q858" i="20" s="1"/>
  <c r="M854" i="20" a="1"/>
  <c r="U854" i="20" l="1" a="1"/>
  <c r="U855" i="20" s="1"/>
  <c r="Q856" i="20" a="1"/>
  <c r="Q856" i="20" s="1"/>
  <c r="AF857" i="20"/>
  <c r="Y854" i="20" a="1"/>
  <c r="Y855" i="20" s="1"/>
  <c r="AC854" i="20" a="1"/>
  <c r="AG854" i="20" a="1"/>
  <c r="AG854" i="20" s="1"/>
  <c r="Q860" i="20"/>
  <c r="Q859" i="20"/>
  <c r="M855" i="20"/>
  <c r="M854" i="20"/>
  <c r="U854" i="20" l="1"/>
  <c r="U856" i="20" s="1" a="1"/>
  <c r="U856" i="20" s="1"/>
  <c r="Q857" i="20"/>
  <c r="Y854" i="20"/>
  <c r="Y856" i="20" s="1" a="1"/>
  <c r="AC855" i="20"/>
  <c r="AC854" i="20"/>
  <c r="AG855" i="20"/>
  <c r="AG858" i="20" s="1" a="1"/>
  <c r="Q861" i="20" a="1"/>
  <c r="Q861" i="20" s="1"/>
  <c r="M858" i="20" a="1"/>
  <c r="M856" i="20" a="1"/>
  <c r="U858" i="20" l="1" a="1"/>
  <c r="U860" i="20" s="1"/>
  <c r="Y858" i="20" a="1"/>
  <c r="Y858" i="20" s="1"/>
  <c r="U857" i="20"/>
  <c r="AC858" i="20" a="1"/>
  <c r="AC856" i="20" a="1"/>
  <c r="AG856" i="20" a="1"/>
  <c r="AG857" i="20" s="1"/>
  <c r="AG858" i="20"/>
  <c r="AG859" i="20"/>
  <c r="AG860" i="20"/>
  <c r="Q862" i="20"/>
  <c r="Q863" i="20"/>
  <c r="Y857" i="20"/>
  <c r="Y856" i="20"/>
  <c r="M857" i="20"/>
  <c r="M856" i="20"/>
  <c r="M860" i="20"/>
  <c r="M858" i="20"/>
  <c r="M859" i="20"/>
  <c r="U858" i="20" l="1"/>
  <c r="U859" i="20"/>
  <c r="Y859" i="20"/>
  <c r="Y860" i="20"/>
  <c r="AG861" i="20" a="1"/>
  <c r="AG861" i="20" s="1"/>
  <c r="AG856" i="20"/>
  <c r="AC856" i="20"/>
  <c r="AC857" i="20"/>
  <c r="AC859" i="20"/>
  <c r="AC858" i="20"/>
  <c r="AC860" i="20"/>
  <c r="P878" i="20"/>
  <c r="Q864" i="20" a="1"/>
  <c r="M861" i="20" a="1"/>
  <c r="M863" i="20" s="1"/>
  <c r="U861" i="20" l="1" a="1"/>
  <c r="U861" i="20" s="1"/>
  <c r="Y861" i="20" a="1"/>
  <c r="Y861" i="20" s="1"/>
  <c r="AG862" i="20"/>
  <c r="AG863" i="20"/>
  <c r="AC861" i="20" a="1"/>
  <c r="AC863" i="20" s="1"/>
  <c r="M862" i="20"/>
  <c r="M861" i="20"/>
  <c r="Q864" i="20"/>
  <c r="Q865" i="20"/>
  <c r="Q866" i="20"/>
  <c r="AF878" i="20" l="1"/>
  <c r="U863" i="20"/>
  <c r="U862" i="20"/>
  <c r="T878" i="20" s="1"/>
  <c r="Y862" i="20"/>
  <c r="Y863" i="20"/>
  <c r="L878" i="20"/>
  <c r="AG864" i="20" a="1"/>
  <c r="AG864" i="20" s="1"/>
  <c r="AC861" i="20"/>
  <c r="R868" i="20" a="1"/>
  <c r="R868" i="20" s="1"/>
  <c r="AC862" i="20"/>
  <c r="M864" i="20" a="1"/>
  <c r="M865" i="20" s="1"/>
  <c r="X878" i="20" l="1"/>
  <c r="U864" i="20" a="1"/>
  <c r="U865" i="20" s="1"/>
  <c r="Y864" i="20" a="1"/>
  <c r="Y866" i="20" s="1"/>
  <c r="AG865" i="20"/>
  <c r="AC864" i="20" a="1"/>
  <c r="AC866" i="20" s="1"/>
  <c r="AG866" i="20"/>
  <c r="AB878" i="20"/>
  <c r="D878" i="20" s="1"/>
  <c r="R869" i="20"/>
  <c r="R870" i="20"/>
  <c r="M864" i="20"/>
  <c r="M866" i="20"/>
  <c r="N868" i="20" s="1" a="1"/>
  <c r="U864" i="20" l="1"/>
  <c r="U866" i="20"/>
  <c r="Y864" i="20"/>
  <c r="Y865" i="20"/>
  <c r="Z868" i="20" s="1" a="1"/>
  <c r="AH868" i="20" a="1"/>
  <c r="AH868" i="20" s="1"/>
  <c r="AC864" i="20"/>
  <c r="AC865" i="20"/>
  <c r="Q868" i="20" a="1"/>
  <c r="Q868" i="20" s="1"/>
  <c r="P875" i="20" a="1"/>
  <c r="P875" i="20" s="1"/>
  <c r="Q875" i="20" a="1"/>
  <c r="R875" i="20" a="1"/>
  <c r="R876" i="20" s="1"/>
  <c r="N869" i="20"/>
  <c r="N870" i="20"/>
  <c r="N868" i="20"/>
  <c r="V868" i="20" l="1" a="1"/>
  <c r="V868" i="20" s="1"/>
  <c r="AH870" i="20"/>
  <c r="AD868" i="20" a="1"/>
  <c r="AD869" i="20" s="1"/>
  <c r="AH869" i="20"/>
  <c r="Q869" i="20"/>
  <c r="P868" i="20" s="1" a="1"/>
  <c r="P877" i="20"/>
  <c r="P876" i="20"/>
  <c r="R875" i="20"/>
  <c r="R877" i="20"/>
  <c r="Q877" i="20"/>
  <c r="Q876" i="20"/>
  <c r="Q875" i="20"/>
  <c r="Z870" i="20"/>
  <c r="Z869" i="20"/>
  <c r="Z868" i="20"/>
  <c r="M868" i="20" a="1"/>
  <c r="N875" i="20" a="1"/>
  <c r="M875" i="20" a="1"/>
  <c r="L875" i="20" a="1"/>
  <c r="V869" i="20" l="1"/>
  <c r="V870" i="20"/>
  <c r="V875" i="20" a="1"/>
  <c r="V877" i="20" s="1"/>
  <c r="U868" i="20" a="1"/>
  <c r="U868" i="20" s="1"/>
  <c r="AG875" i="20" a="1"/>
  <c r="AG875" i="20" s="1"/>
  <c r="T875" i="20" a="1"/>
  <c r="T875" i="20" s="1"/>
  <c r="AF875" i="20" a="1"/>
  <c r="AF875" i="20" s="1"/>
  <c r="U875" i="20" a="1"/>
  <c r="U875" i="20" s="1"/>
  <c r="AG868" i="20" a="1"/>
  <c r="AG868" i="20" s="1"/>
  <c r="AH875" i="20" a="1"/>
  <c r="AH876" i="20" s="1"/>
  <c r="AD868" i="20"/>
  <c r="AD870" i="20"/>
  <c r="P873" i="20" a="1"/>
  <c r="P873" i="20" s="1"/>
  <c r="P869" i="20"/>
  <c r="P868" i="20"/>
  <c r="M868" i="20"/>
  <c r="M869" i="20"/>
  <c r="L875" i="20"/>
  <c r="L876" i="20"/>
  <c r="L877" i="20"/>
  <c r="Y868" i="20" a="1"/>
  <c r="Y875" i="20" a="1"/>
  <c r="X875" i="20" a="1"/>
  <c r="Z875" i="20" a="1"/>
  <c r="M876" i="20"/>
  <c r="M877" i="20"/>
  <c r="M875" i="20"/>
  <c r="N876" i="20"/>
  <c r="N877" i="20"/>
  <c r="N875" i="20"/>
  <c r="AG876" i="20" l="1"/>
  <c r="V875" i="20"/>
  <c r="V876" i="20"/>
  <c r="AF877" i="20"/>
  <c r="T877" i="20"/>
  <c r="T876" i="20"/>
  <c r="U869" i="20"/>
  <c r="T873" i="20" s="1" a="1"/>
  <c r="T873" i="20" s="1"/>
  <c r="AG877" i="20"/>
  <c r="AF876" i="20"/>
  <c r="U877" i="20"/>
  <c r="U876" i="20"/>
  <c r="AG869" i="20"/>
  <c r="AF868" i="20" s="1" a="1"/>
  <c r="AH877" i="20"/>
  <c r="AC868" i="20" a="1"/>
  <c r="AC869" i="20" s="1"/>
  <c r="AH875" i="20"/>
  <c r="AD875" i="20" a="1"/>
  <c r="AD875" i="20" s="1"/>
  <c r="AC875" i="20" a="1"/>
  <c r="AC875" i="20" s="1"/>
  <c r="AB875" i="20" a="1"/>
  <c r="P874" i="20"/>
  <c r="P871" i="20" a="1"/>
  <c r="L873" i="20" a="1"/>
  <c r="L873" i="20" s="1"/>
  <c r="X876" i="20"/>
  <c r="X877" i="20"/>
  <c r="X875" i="20"/>
  <c r="Y875" i="20"/>
  <c r="Y876" i="20"/>
  <c r="Y877" i="20"/>
  <c r="Y869" i="20"/>
  <c r="Y868" i="20"/>
  <c r="Z877" i="20"/>
  <c r="Z876" i="20"/>
  <c r="Z875" i="20"/>
  <c r="L868" i="20" a="1"/>
  <c r="T874" i="20" l="1"/>
  <c r="T868" i="20" a="1"/>
  <c r="T868" i="20" s="1"/>
  <c r="AF873" i="20" a="1"/>
  <c r="AF874" i="20" s="1"/>
  <c r="AC868" i="20"/>
  <c r="AB868" i="20" s="1" a="1"/>
  <c r="AB868" i="20" s="1"/>
  <c r="AD876" i="20"/>
  <c r="AD877" i="20"/>
  <c r="AC877" i="20"/>
  <c r="AC876" i="20"/>
  <c r="AB876" i="20"/>
  <c r="AB875" i="20"/>
  <c r="AB877" i="20"/>
  <c r="L874" i="20"/>
  <c r="Q871" i="20"/>
  <c r="S871" i="20"/>
  <c r="S872" i="20"/>
  <c r="R872" i="20"/>
  <c r="P872" i="20"/>
  <c r="Q872" i="20"/>
  <c r="R871" i="20"/>
  <c r="P871" i="20"/>
  <c r="X873" i="20" a="1"/>
  <c r="X868" i="20" a="1"/>
  <c r="L868" i="20"/>
  <c r="L869" i="20"/>
  <c r="AF869" i="20"/>
  <c r="AF868" i="20"/>
  <c r="T869" i="20" l="1"/>
  <c r="T871" i="20" s="1" a="1"/>
  <c r="AF873" i="20"/>
  <c r="AB869" i="20"/>
  <c r="AB871" i="20" s="1" a="1"/>
  <c r="AC871" i="20" s="1"/>
  <c r="D875" i="20" a="1"/>
  <c r="D876" i="20" s="1"/>
  <c r="AB873" i="20" a="1"/>
  <c r="AB874" i="20" s="1"/>
  <c r="AF871" i="20" a="1"/>
  <c r="AH871" i="20" s="1"/>
  <c r="L871" i="20" a="1"/>
  <c r="L871" i="20" s="1"/>
  <c r="X868" i="20"/>
  <c r="X869" i="20"/>
  <c r="X874" i="20"/>
  <c r="X873" i="20"/>
  <c r="T871" i="20" l="1"/>
  <c r="U871" i="20"/>
  <c r="W871" i="20"/>
  <c r="T872" i="20"/>
  <c r="V871" i="20"/>
  <c r="U872" i="20"/>
  <c r="V872" i="20"/>
  <c r="W872" i="20"/>
  <c r="AD872" i="20"/>
  <c r="AB872" i="20"/>
  <c r="AD871" i="20"/>
  <c r="AE872" i="20"/>
  <c r="AC872" i="20"/>
  <c r="AE871" i="20"/>
  <c r="AB871" i="20"/>
  <c r="E876" i="20"/>
  <c r="F875" i="20"/>
  <c r="F877" i="20"/>
  <c r="E875" i="20"/>
  <c r="F876" i="20"/>
  <c r="D875" i="20"/>
  <c r="D877" i="20"/>
  <c r="E877" i="20"/>
  <c r="AB873" i="20"/>
  <c r="D873" i="20" s="1" a="1"/>
  <c r="D873" i="20" s="1"/>
  <c r="AG871" i="20"/>
  <c r="AI872" i="20"/>
  <c r="AF872" i="20"/>
  <c r="AI871" i="20"/>
  <c r="AG872" i="20"/>
  <c r="AF871" i="20"/>
  <c r="AH872" i="20"/>
  <c r="O871" i="20"/>
  <c r="N872" i="20"/>
  <c r="M871" i="20"/>
  <c r="M872" i="20"/>
  <c r="N871" i="20"/>
  <c r="O872" i="20"/>
  <c r="L872" i="20"/>
  <c r="X871" i="20" a="1"/>
  <c r="Z871" i="20" s="1"/>
  <c r="D888" i="20" l="1" a="1"/>
  <c r="F889" i="20" s="1"/>
  <c r="D874" i="20"/>
  <c r="D886" i="20" s="1" a="1"/>
  <c r="AA872" i="20"/>
  <c r="Z872" i="20"/>
  <c r="Y872" i="20"/>
  <c r="X871" i="20"/>
  <c r="X872" i="20"/>
  <c r="AA871" i="20"/>
  <c r="Y871" i="20"/>
  <c r="F890" i="20" l="1"/>
  <c r="D890" i="20"/>
  <c r="E888" i="20"/>
  <c r="D888" i="20"/>
  <c r="E890" i="20"/>
  <c r="E889" i="20"/>
  <c r="D889" i="20"/>
  <c r="F888" i="20"/>
  <c r="D871" i="20" a="1"/>
  <c r="G872" i="20" s="1"/>
  <c r="D887" i="20"/>
  <c r="D886" i="20"/>
  <c r="E872" i="20" l="1"/>
  <c r="D872" i="20"/>
  <c r="E871" i="20"/>
  <c r="F872" i="20"/>
  <c r="F871" i="20"/>
  <c r="D871" i="20"/>
  <c r="G871" i="20"/>
  <c r="D884" i="20" a="1"/>
  <c r="G884" i="20" s="1"/>
  <c r="D885" i="20" l="1"/>
  <c r="E884" i="20"/>
  <c r="E885" i="20"/>
  <c r="D884" i="20"/>
  <c r="F885" i="20"/>
  <c r="G885" i="20"/>
  <c r="F884" i="20"/>
  <c r="T882" i="20" l="1" a="1"/>
  <c r="T883" i="20" s="1"/>
  <c r="L882" i="20" a="1"/>
  <c r="L882" i="20" s="1"/>
  <c r="AF882" i="20" a="1"/>
  <c r="AF883" i="20" s="1"/>
  <c r="AB882" i="20" a="1"/>
  <c r="AB882" i="20" s="1"/>
  <c r="X882" i="20" a="1"/>
  <c r="P882" i="20" a="1"/>
  <c r="P883" i="20" s="1"/>
  <c r="T882" i="20" l="1"/>
  <c r="T884" i="20" s="1" a="1"/>
  <c r="T884" i="20" s="1"/>
  <c r="L883" i="20"/>
  <c r="L884" i="20" s="1" a="1"/>
  <c r="AF882" i="20"/>
  <c r="AF884" i="20" s="1" a="1"/>
  <c r="AF885" i="20" s="1"/>
  <c r="AB883" i="20"/>
  <c r="AB884" i="20" s="1" a="1"/>
  <c r="P882" i="20"/>
  <c r="P884" i="20" s="1" a="1"/>
  <c r="X883" i="20"/>
  <c r="X882" i="20"/>
  <c r="X884" i="20" l="1" a="1"/>
  <c r="X884" i="20" s="1"/>
  <c r="AF884" i="20"/>
  <c r="AF886" i="20" s="1" a="1"/>
  <c r="T885" i="20"/>
  <c r="AG882" i="20" a="1"/>
  <c r="P885" i="20"/>
  <c r="P884" i="20"/>
  <c r="AB885" i="20"/>
  <c r="AB884" i="20"/>
  <c r="L885" i="20"/>
  <c r="L884" i="20"/>
  <c r="X885" i="20" l="1"/>
  <c r="Y882" i="20" s="1" a="1"/>
  <c r="Y883" i="20" s="1"/>
  <c r="T886" i="20" a="1"/>
  <c r="U882" i="20" a="1"/>
  <c r="AG883" i="20"/>
  <c r="AG882" i="20"/>
  <c r="AF886" i="20"/>
  <c r="AF887" i="20"/>
  <c r="P886" i="20" a="1"/>
  <c r="Q882" i="20" a="1"/>
  <c r="M882" i="20" a="1"/>
  <c r="L886" i="20" a="1"/>
  <c r="AB886" i="20" a="1"/>
  <c r="AC882" i="20" a="1"/>
  <c r="X886" i="20" l="1" a="1"/>
  <c r="X887" i="20" s="1"/>
  <c r="Y882" i="20"/>
  <c r="Y884" i="20" s="1" a="1"/>
  <c r="Y884" i="20" s="1"/>
  <c r="T886" i="20"/>
  <c r="T887" i="20"/>
  <c r="U882" i="20"/>
  <c r="U883" i="20"/>
  <c r="AG884" i="20" a="1"/>
  <c r="AC883" i="20"/>
  <c r="AC882" i="20"/>
  <c r="AB887" i="20"/>
  <c r="AB886" i="20"/>
  <c r="Q883" i="20"/>
  <c r="Q882" i="20"/>
  <c r="L887" i="20"/>
  <c r="L886" i="20"/>
  <c r="P886" i="20"/>
  <c r="P887" i="20"/>
  <c r="M882" i="20"/>
  <c r="M883" i="20"/>
  <c r="X886" i="20" l="1"/>
  <c r="U884" i="20" a="1"/>
  <c r="Y885" i="20"/>
  <c r="Y888" i="20" s="1" a="1"/>
  <c r="Y888" i="20" s="1"/>
  <c r="M884" i="20" a="1"/>
  <c r="M884" i="20" s="1"/>
  <c r="AG885" i="20"/>
  <c r="AG884" i="20"/>
  <c r="Q884" i="20" a="1"/>
  <c r="Q885" i="20" s="1"/>
  <c r="AC884" i="20" a="1"/>
  <c r="AC885" i="20" s="1"/>
  <c r="Y886" i="20" l="1" a="1"/>
  <c r="Y886" i="20" s="1"/>
  <c r="M885" i="20"/>
  <c r="M888" i="20" s="1" a="1"/>
  <c r="M888" i="20" s="1"/>
  <c r="Y890" i="20"/>
  <c r="U885" i="20"/>
  <c r="U884" i="20"/>
  <c r="M886" i="20" a="1"/>
  <c r="M886" i="20" s="1"/>
  <c r="Y889" i="20"/>
  <c r="Y891" i="20" s="1" a="1"/>
  <c r="Y891" i="20" s="1"/>
  <c r="Q884" i="20"/>
  <c r="Q888" i="20" s="1" a="1"/>
  <c r="AG886" i="20" a="1"/>
  <c r="AG888" i="20" a="1"/>
  <c r="AC884" i="20"/>
  <c r="AC886" i="20" s="1" a="1"/>
  <c r="Y887" i="20" l="1"/>
  <c r="Q886" i="20" a="1"/>
  <c r="Q887" i="20" s="1"/>
  <c r="Y892" i="20"/>
  <c r="AC888" i="20" a="1"/>
  <c r="AC890" i="20" s="1"/>
  <c r="Y893" i="20"/>
  <c r="M890" i="20"/>
  <c r="M887" i="20"/>
  <c r="M889" i="20"/>
  <c r="U888" i="20" a="1"/>
  <c r="U886" i="20" a="1"/>
  <c r="AG886" i="20"/>
  <c r="AG887" i="20"/>
  <c r="AG890" i="20"/>
  <c r="AG889" i="20"/>
  <c r="AG888" i="20"/>
  <c r="AC886" i="20"/>
  <c r="AC887" i="20"/>
  <c r="Q890" i="20"/>
  <c r="Q889" i="20"/>
  <c r="Q888" i="20"/>
  <c r="Q886" i="20" l="1"/>
  <c r="Y894" i="20" a="1"/>
  <c r="Y896" i="20" s="1"/>
  <c r="X908" i="20"/>
  <c r="AC889" i="20"/>
  <c r="AC888" i="20"/>
  <c r="M891" i="20" a="1"/>
  <c r="M892" i="20" s="1"/>
  <c r="U886" i="20"/>
  <c r="U887" i="20"/>
  <c r="U889" i="20"/>
  <c r="U890" i="20"/>
  <c r="U888" i="20"/>
  <c r="AG891" i="20" a="1"/>
  <c r="Q891" i="20" a="1"/>
  <c r="Q891" i="20" s="1"/>
  <c r="Y894" i="20" l="1"/>
  <c r="Y895" i="20"/>
  <c r="AC891" i="20" a="1"/>
  <c r="AC892" i="20" s="1"/>
  <c r="M893" i="20"/>
  <c r="M891" i="20"/>
  <c r="U891" i="20" a="1"/>
  <c r="U891" i="20" s="1"/>
  <c r="AG893" i="20"/>
  <c r="AG891" i="20"/>
  <c r="AG892" i="20"/>
  <c r="Q892" i="20"/>
  <c r="Q893" i="20"/>
  <c r="Z898" i="20" l="1" a="1"/>
  <c r="Z898" i="20" s="1"/>
  <c r="AC893" i="20"/>
  <c r="AC891" i="20"/>
  <c r="P908" i="20"/>
  <c r="M894" i="20" a="1"/>
  <c r="L908" i="20"/>
  <c r="U892" i="20"/>
  <c r="U893" i="20"/>
  <c r="Q894" i="20" a="1"/>
  <c r="Q896" i="20" s="1"/>
  <c r="AG894" i="20" a="1"/>
  <c r="AF908" i="20"/>
  <c r="AB908" i="20" l="1"/>
  <c r="AC894" i="20" a="1"/>
  <c r="AC895" i="20" s="1"/>
  <c r="Z899" i="20"/>
  <c r="Z900" i="20"/>
  <c r="T908" i="20"/>
  <c r="D908" i="20" s="1"/>
  <c r="U894" i="20" a="1"/>
  <c r="U894" i="20" s="1"/>
  <c r="M895" i="20"/>
  <c r="M896" i="20"/>
  <c r="M894" i="20"/>
  <c r="Q895" i="20"/>
  <c r="Q894" i="20"/>
  <c r="AG895" i="20"/>
  <c r="AG896" i="20"/>
  <c r="AG894" i="20"/>
  <c r="Z905" i="20" l="1" a="1"/>
  <c r="Z905" i="20" s="1"/>
  <c r="AC896" i="20"/>
  <c r="AC894" i="20"/>
  <c r="Y898" i="20" a="1"/>
  <c r="Y899" i="20" s="1"/>
  <c r="X905" i="20" a="1"/>
  <c r="X906" i="20" s="1"/>
  <c r="Y905" i="20" a="1"/>
  <c r="Y905" i="20" s="1"/>
  <c r="R898" i="20" a="1"/>
  <c r="R900" i="20" s="1"/>
  <c r="U896" i="20"/>
  <c r="U895" i="20"/>
  <c r="N898" i="20" a="1"/>
  <c r="N898" i="20" s="1"/>
  <c r="AD898" i="20" a="1"/>
  <c r="AD898" i="20" s="1"/>
  <c r="AH898" i="20" a="1"/>
  <c r="Z906" i="20" l="1"/>
  <c r="Z907" i="20"/>
  <c r="X907" i="20"/>
  <c r="Y898" i="20"/>
  <c r="X898" i="20" s="1" a="1"/>
  <c r="X905" i="20"/>
  <c r="Y907" i="20"/>
  <c r="Y906" i="20"/>
  <c r="X903" i="20" a="1"/>
  <c r="V898" i="20" a="1"/>
  <c r="V900" i="20" s="1"/>
  <c r="R899" i="20"/>
  <c r="R898" i="20"/>
  <c r="N899" i="20"/>
  <c r="AD899" i="20"/>
  <c r="N900" i="20"/>
  <c r="AD900" i="20"/>
  <c r="AH898" i="20"/>
  <c r="AH900" i="20"/>
  <c r="AH899" i="20"/>
  <c r="Q898" i="20" l="1" a="1"/>
  <c r="Q898" i="20" s="1"/>
  <c r="R905" i="20" a="1"/>
  <c r="R906" i="20" s="1"/>
  <c r="M905" i="20" a="1"/>
  <c r="M906" i="20" s="1"/>
  <c r="Q905" i="20" a="1"/>
  <c r="Q907" i="20" s="1"/>
  <c r="X898" i="20"/>
  <c r="X899" i="20"/>
  <c r="X904" i="20"/>
  <c r="X903" i="20"/>
  <c r="N905" i="20" a="1"/>
  <c r="N907" i="20" s="1"/>
  <c r="P905" i="20" a="1"/>
  <c r="P907" i="20" s="1"/>
  <c r="AC905" i="20" a="1"/>
  <c r="AC906" i="20" s="1"/>
  <c r="V899" i="20"/>
  <c r="V898" i="20"/>
  <c r="AC898" i="20" a="1"/>
  <c r="AC899" i="20" s="1"/>
  <c r="AB905" i="20" a="1"/>
  <c r="AB905" i="20" s="1"/>
  <c r="M898" i="20" a="1"/>
  <c r="M898" i="20" s="1"/>
  <c r="L905" i="20" a="1"/>
  <c r="L905" i="20" s="1"/>
  <c r="AD905" i="20" a="1"/>
  <c r="AD905" i="20" s="1"/>
  <c r="AH905" i="20" a="1"/>
  <c r="AG905" i="20" a="1"/>
  <c r="AF905" i="20" a="1"/>
  <c r="AG898" i="20" a="1"/>
  <c r="P905" i="20" l="1"/>
  <c r="Q899" i="20"/>
  <c r="P903" i="20" s="1" a="1"/>
  <c r="M907" i="20"/>
  <c r="M905" i="20"/>
  <c r="Q906" i="20"/>
  <c r="Q905" i="20"/>
  <c r="R905" i="20"/>
  <c r="R907" i="20"/>
  <c r="P906" i="20"/>
  <c r="AC898" i="20"/>
  <c r="AB898" i="20" s="1" a="1"/>
  <c r="AC905" i="20"/>
  <c r="X901" i="20" a="1"/>
  <c r="X902" i="20" s="1"/>
  <c r="AC907" i="20"/>
  <c r="N905" i="20"/>
  <c r="U898" i="20" a="1"/>
  <c r="U898" i="20" s="1"/>
  <c r="N906" i="20"/>
  <c r="U905" i="20" a="1"/>
  <c r="U906" i="20" s="1"/>
  <c r="AB906" i="20"/>
  <c r="T905" i="20" a="1"/>
  <c r="T906" i="20" s="1"/>
  <c r="AB907" i="20"/>
  <c r="V905" i="20" a="1"/>
  <c r="M899" i="20"/>
  <c r="L898" i="20" s="1" a="1"/>
  <c r="AD907" i="20"/>
  <c r="AD906" i="20"/>
  <c r="L907" i="20"/>
  <c r="L906" i="20"/>
  <c r="AH905" i="20"/>
  <c r="AH907" i="20"/>
  <c r="AH906" i="20"/>
  <c r="AF905" i="20"/>
  <c r="AF907" i="20"/>
  <c r="AF906" i="20"/>
  <c r="AG905" i="20"/>
  <c r="AG907" i="20"/>
  <c r="AG906" i="20"/>
  <c r="AG898" i="20"/>
  <c r="AG899" i="20"/>
  <c r="AB903" i="20" a="1"/>
  <c r="P898" i="20" a="1"/>
  <c r="AA902" i="20" l="1"/>
  <c r="Y901" i="20"/>
  <c r="Z902" i="20"/>
  <c r="X901" i="20"/>
  <c r="Z901" i="20"/>
  <c r="Y902" i="20"/>
  <c r="AA901" i="20"/>
  <c r="U899" i="20"/>
  <c r="T898" i="20" s="1" a="1"/>
  <c r="U907" i="20"/>
  <c r="U905" i="20"/>
  <c r="T905" i="20"/>
  <c r="T907" i="20"/>
  <c r="L903" i="20" a="1"/>
  <c r="L903" i="20" s="1"/>
  <c r="V907" i="20"/>
  <c r="V906" i="20"/>
  <c r="V905" i="20"/>
  <c r="L899" i="20"/>
  <c r="L898" i="20"/>
  <c r="AF903" i="20" a="1"/>
  <c r="AF898" i="20" a="1"/>
  <c r="P904" i="20"/>
  <c r="P903" i="20"/>
  <c r="P898" i="20"/>
  <c r="P899" i="20"/>
  <c r="AB899" i="20"/>
  <c r="AB898" i="20"/>
  <c r="AB903" i="20"/>
  <c r="AB904" i="20"/>
  <c r="T903" i="20" l="1" a="1"/>
  <c r="T904" i="20" s="1"/>
  <c r="L901" i="20" a="1"/>
  <c r="L901" i="20" s="1"/>
  <c r="D905" i="20" a="1"/>
  <c r="F905" i="20" s="1"/>
  <c r="L904" i="20"/>
  <c r="T898" i="20"/>
  <c r="T899" i="20"/>
  <c r="AB901" i="20" a="1"/>
  <c r="AC902" i="20" s="1"/>
  <c r="AF898" i="20"/>
  <c r="AF899" i="20"/>
  <c r="AF904" i="20"/>
  <c r="AF903" i="20"/>
  <c r="P901" i="20" a="1"/>
  <c r="P902" i="20" s="1"/>
  <c r="T903" i="20" l="1"/>
  <c r="D903" i="20" s="1" a="1"/>
  <c r="D903" i="20" s="1"/>
  <c r="O902" i="20"/>
  <c r="M902" i="20"/>
  <c r="N902" i="20"/>
  <c r="M901" i="20"/>
  <c r="L902" i="20"/>
  <c r="O901" i="20"/>
  <c r="N901" i="20"/>
  <c r="E907" i="20"/>
  <c r="E906" i="20"/>
  <c r="D907" i="20"/>
  <c r="D906" i="20"/>
  <c r="D905" i="20"/>
  <c r="F907" i="20"/>
  <c r="F906" i="20"/>
  <c r="E905" i="20"/>
  <c r="T901" i="20" a="1"/>
  <c r="AB902" i="20"/>
  <c r="AB901" i="20"/>
  <c r="AD902" i="20"/>
  <c r="AE901" i="20"/>
  <c r="AE902" i="20"/>
  <c r="AC901" i="20"/>
  <c r="AD901" i="20"/>
  <c r="AF901" i="20" a="1"/>
  <c r="R902" i="20"/>
  <c r="S901" i="20"/>
  <c r="Q902" i="20"/>
  <c r="R901" i="20"/>
  <c r="S902" i="20"/>
  <c r="Q901" i="20"/>
  <c r="P901" i="20"/>
  <c r="D918" i="20" l="1" a="1"/>
  <c r="E920" i="20" s="1"/>
  <c r="V901" i="20"/>
  <c r="U902" i="20"/>
  <c r="T902" i="20"/>
  <c r="V902" i="20"/>
  <c r="T901" i="20"/>
  <c r="W902" i="20"/>
  <c r="U901" i="20"/>
  <c r="W901" i="20"/>
  <c r="D904" i="20"/>
  <c r="D916" i="20" s="1" a="1"/>
  <c r="D916" i="20" s="1"/>
  <c r="AI902" i="20"/>
  <c r="AH901" i="20"/>
  <c r="AI901" i="20"/>
  <c r="AG902" i="20"/>
  <c r="AF901" i="20"/>
  <c r="AH902" i="20"/>
  <c r="AF902" i="20"/>
  <c r="AG901" i="20"/>
  <c r="D919" i="20" l="1"/>
  <c r="F920" i="20"/>
  <c r="D918" i="20"/>
  <c r="F919" i="20"/>
  <c r="D920" i="20"/>
  <c r="E918" i="20"/>
  <c r="F918" i="20"/>
  <c r="E919" i="20"/>
  <c r="D901" i="20" a="1"/>
  <c r="D901" i="20" s="1"/>
  <c r="D917" i="20"/>
  <c r="F902" i="20" l="1"/>
  <c r="E901" i="20"/>
  <c r="G901" i="20"/>
  <c r="D902" i="20"/>
  <c r="G902" i="20"/>
  <c r="E902" i="20"/>
  <c r="F901" i="20"/>
  <c r="D914" i="20" l="1" a="1"/>
  <c r="G915" i="20" s="1"/>
  <c r="D915" i="20" l="1"/>
  <c r="F914" i="20"/>
  <c r="G914" i="20"/>
  <c r="D914" i="20"/>
  <c r="E915" i="20"/>
  <c r="F915" i="20"/>
  <c r="E914" i="20"/>
  <c r="X912" i="20" l="1" a="1"/>
  <c r="X912" i="20" s="1"/>
  <c r="P912" i="20" a="1"/>
  <c r="P912" i="20" s="1"/>
  <c r="AF912" i="20" a="1"/>
  <c r="AF913" i="20" s="1"/>
  <c r="AB912" i="20" a="1"/>
  <c r="AB912" i="20" s="1"/>
  <c r="T912" i="20" a="1"/>
  <c r="T913" i="20" s="1"/>
  <c r="L912" i="20" a="1"/>
  <c r="L912" i="20" s="1"/>
  <c r="P913" i="20" l="1"/>
  <c r="X913" i="20"/>
  <c r="X914" i="20" s="1" a="1"/>
  <c r="X915" i="20" s="1"/>
  <c r="P914" i="20" a="1"/>
  <c r="P915" i="20" s="1"/>
  <c r="AB913" i="20"/>
  <c r="AB914" i="20" s="1" a="1"/>
  <c r="AB915" i="20" s="1"/>
  <c r="AF912" i="20"/>
  <c r="AF914" i="20" s="1" a="1"/>
  <c r="AF914" i="20" s="1"/>
  <c r="T912" i="20"/>
  <c r="T914" i="20" s="1" a="1"/>
  <c r="T915" i="20" s="1"/>
  <c r="L913" i="20"/>
  <c r="L914" i="20" s="1" a="1"/>
  <c r="L915" i="20" s="1"/>
  <c r="P914" i="20" l="1"/>
  <c r="P916" i="20" s="1" a="1"/>
  <c r="X914" i="20"/>
  <c r="Y912" i="20" s="1" a="1"/>
  <c r="AB914" i="20"/>
  <c r="AF915" i="20"/>
  <c r="AF916" i="20" s="1" a="1"/>
  <c r="T914" i="20"/>
  <c r="U912" i="20" s="1" a="1"/>
  <c r="L914" i="20"/>
  <c r="AB916" i="20" a="1"/>
  <c r="AC912" i="20" a="1"/>
  <c r="Q912" i="20" a="1"/>
  <c r="X916" i="20" l="1" a="1"/>
  <c r="X916" i="20" s="1"/>
  <c r="AG912" i="20" a="1"/>
  <c r="AG912" i="20" s="1"/>
  <c r="T916" i="20" a="1"/>
  <c r="T916" i="20" s="1"/>
  <c r="L916" i="20" a="1"/>
  <c r="M912" i="20" a="1"/>
  <c r="P917" i="20"/>
  <c r="P916" i="20"/>
  <c r="Y912" i="20"/>
  <c r="Y913" i="20"/>
  <c r="AC912" i="20"/>
  <c r="AC913" i="20"/>
  <c r="AF916" i="20"/>
  <c r="AF917" i="20"/>
  <c r="AB917" i="20"/>
  <c r="AB916" i="20"/>
  <c r="Q912" i="20"/>
  <c r="Q913" i="20"/>
  <c r="U912" i="20"/>
  <c r="U913" i="20"/>
  <c r="X917" i="20" l="1"/>
  <c r="AG913" i="20"/>
  <c r="AG914" i="20" s="1" a="1"/>
  <c r="T917" i="20"/>
  <c r="M912" i="20"/>
  <c r="M913" i="20"/>
  <c r="L916" i="20"/>
  <c r="L917" i="20"/>
  <c r="U914" i="20" a="1"/>
  <c r="U914" i="20" s="1"/>
  <c r="AC914" i="20" a="1"/>
  <c r="AC914" i="20" s="1"/>
  <c r="Y914" i="20" a="1"/>
  <c r="Y915" i="20" s="1"/>
  <c r="Q914" i="20" a="1"/>
  <c r="M914" i="20" l="1" a="1"/>
  <c r="U915" i="20"/>
  <c r="U916" i="20" s="1" a="1"/>
  <c r="AC915" i="20"/>
  <c r="AC916" i="20" s="1" a="1"/>
  <c r="Y914" i="20"/>
  <c r="Y918" i="20" s="1" a="1"/>
  <c r="Q914" i="20"/>
  <c r="Q915" i="20"/>
  <c r="AG915" i="20"/>
  <c r="AG914" i="20"/>
  <c r="AC918" i="20" l="1" a="1"/>
  <c r="AC919" i="20" s="1"/>
  <c r="M915" i="20"/>
  <c r="M914" i="20"/>
  <c r="U918" i="20" a="1"/>
  <c r="U919" i="20" s="1"/>
  <c r="Y916" i="20" a="1"/>
  <c r="Y916" i="20" s="1"/>
  <c r="Y920" i="20"/>
  <c r="Y919" i="20"/>
  <c r="Y918" i="20"/>
  <c r="U916" i="20"/>
  <c r="U917" i="20"/>
  <c r="AC916" i="20"/>
  <c r="AC917" i="20"/>
  <c r="AG918" i="20" a="1"/>
  <c r="AG916" i="20" a="1"/>
  <c r="Q918" i="20" a="1"/>
  <c r="Q916" i="20" a="1"/>
  <c r="AC920" i="20" l="1"/>
  <c r="AC918" i="20"/>
  <c r="M918" i="20" a="1"/>
  <c r="M916" i="20" a="1"/>
  <c r="U920" i="20"/>
  <c r="U918" i="20"/>
  <c r="Y921" i="20" a="1"/>
  <c r="Y922" i="20" s="1"/>
  <c r="Y917" i="20"/>
  <c r="AG919" i="20"/>
  <c r="AG920" i="20"/>
  <c r="AG918" i="20"/>
  <c r="Q917" i="20"/>
  <c r="Q916" i="20"/>
  <c r="Q919" i="20"/>
  <c r="Q920" i="20"/>
  <c r="Q918" i="20"/>
  <c r="AG917" i="20"/>
  <c r="AG916" i="20"/>
  <c r="AC921" i="20" a="1"/>
  <c r="M917" i="20" l="1"/>
  <c r="M916" i="20"/>
  <c r="M919" i="20"/>
  <c r="M918" i="20"/>
  <c r="M920" i="20"/>
  <c r="U921" i="20" a="1"/>
  <c r="U923" i="20" s="1"/>
  <c r="Y921" i="20"/>
  <c r="Y923" i="20"/>
  <c r="Q921" i="20" a="1"/>
  <c r="Q921" i="20" s="1"/>
  <c r="AC923" i="20"/>
  <c r="AC922" i="20"/>
  <c r="AC921" i="20"/>
  <c r="AG921" i="20" a="1"/>
  <c r="M921" i="20" l="1" a="1"/>
  <c r="M921" i="20" s="1"/>
  <c r="U922" i="20"/>
  <c r="X938" i="20"/>
  <c r="U921" i="20"/>
  <c r="Y924" i="20" a="1"/>
  <c r="Y924" i="20" s="1"/>
  <c r="Q923" i="20"/>
  <c r="Q922" i="20"/>
  <c r="AC924" i="20" a="1"/>
  <c r="AB938" i="20"/>
  <c r="AG921" i="20"/>
  <c r="AG922" i="20"/>
  <c r="AG923" i="20"/>
  <c r="T938" i="20" l="1"/>
  <c r="M922" i="20"/>
  <c r="M923" i="20"/>
  <c r="U924" i="20" a="1"/>
  <c r="U925" i="20" s="1"/>
  <c r="Q924" i="20" a="1"/>
  <c r="Q924" i="20" s="1"/>
  <c r="Y925" i="20"/>
  <c r="Y926" i="20"/>
  <c r="P938" i="20"/>
  <c r="AF938" i="20"/>
  <c r="AG924" i="20" a="1"/>
  <c r="AC926" i="20"/>
  <c r="AC925" i="20"/>
  <c r="AC924" i="20"/>
  <c r="L938" i="20" l="1"/>
  <c r="D938" i="20" s="1"/>
  <c r="M924" i="20" a="1"/>
  <c r="U924" i="20"/>
  <c r="U926" i="20"/>
  <c r="Z928" i="20" a="1"/>
  <c r="Z929" i="20" s="1"/>
  <c r="Q925" i="20"/>
  <c r="Q926" i="20"/>
  <c r="AD928" i="20" a="1"/>
  <c r="AD928" i="20" s="1"/>
  <c r="AG924" i="20"/>
  <c r="AG926" i="20"/>
  <c r="AG925" i="20"/>
  <c r="V928" i="20" l="1" a="1"/>
  <c r="V928" i="20" s="1"/>
  <c r="M926" i="20"/>
  <c r="M925" i="20"/>
  <c r="M924" i="20"/>
  <c r="Z928" i="20"/>
  <c r="R928" i="20" a="1"/>
  <c r="R928" i="20" s="1"/>
  <c r="Z930" i="20"/>
  <c r="AH928" i="20" a="1"/>
  <c r="AH928" i="20" s="1"/>
  <c r="AD930" i="20"/>
  <c r="AD929" i="20"/>
  <c r="N928" i="20" l="1" a="1"/>
  <c r="N929" i="20" s="1"/>
  <c r="V930" i="20"/>
  <c r="V929" i="20"/>
  <c r="X935" i="20" a="1"/>
  <c r="X937" i="20" s="1"/>
  <c r="Z935" i="20" a="1"/>
  <c r="Z936" i="20" s="1"/>
  <c r="R929" i="20"/>
  <c r="Y928" i="20" a="1"/>
  <c r="Y928" i="20" s="1"/>
  <c r="Y935" i="20" a="1"/>
  <c r="Y935" i="20" s="1"/>
  <c r="R930" i="20"/>
  <c r="AB935" i="20" a="1"/>
  <c r="AB936" i="20" s="1"/>
  <c r="AH929" i="20"/>
  <c r="AC928" i="20" a="1"/>
  <c r="AC928" i="20" s="1"/>
  <c r="AC935" i="20" a="1"/>
  <c r="AC935" i="20" s="1"/>
  <c r="AD935" i="20" a="1"/>
  <c r="AD936" i="20" s="1"/>
  <c r="AH930" i="20"/>
  <c r="N928" i="20" l="1"/>
  <c r="N930" i="20"/>
  <c r="U928" i="20" a="1"/>
  <c r="U929" i="20" s="1"/>
  <c r="U935" i="20" a="1"/>
  <c r="U936" i="20" s="1"/>
  <c r="V935" i="20" a="1"/>
  <c r="V937" i="20" s="1"/>
  <c r="T935" i="20" a="1"/>
  <c r="T937" i="20" s="1"/>
  <c r="Z935" i="20"/>
  <c r="X935" i="20"/>
  <c r="X936" i="20"/>
  <c r="Y929" i="20"/>
  <c r="X928" i="20" s="1" a="1"/>
  <c r="Z937" i="20"/>
  <c r="Q935" i="20" a="1"/>
  <c r="Q935" i="20" s="1"/>
  <c r="R935" i="20" a="1"/>
  <c r="R937" i="20" s="1"/>
  <c r="Y937" i="20"/>
  <c r="Y936" i="20"/>
  <c r="P935" i="20" a="1"/>
  <c r="P935" i="20" s="1"/>
  <c r="Q928" i="20" a="1"/>
  <c r="Q929" i="20" s="1"/>
  <c r="AG935" i="20" a="1"/>
  <c r="AG936" i="20" s="1"/>
  <c r="AB937" i="20"/>
  <c r="AD937" i="20"/>
  <c r="AC937" i="20"/>
  <c r="AC936" i="20"/>
  <c r="AB935" i="20"/>
  <c r="AG928" i="20" a="1"/>
  <c r="AG929" i="20" s="1"/>
  <c r="AD935" i="20"/>
  <c r="AC929" i="20"/>
  <c r="AB928" i="20" s="1" a="1"/>
  <c r="AF935" i="20" a="1"/>
  <c r="AF937" i="20" s="1"/>
  <c r="AH935" i="20" a="1"/>
  <c r="AH937" i="20" s="1"/>
  <c r="V935" i="20" l="1"/>
  <c r="M928" i="20" a="1"/>
  <c r="M928" i="20" s="1"/>
  <c r="M935" i="20" a="1"/>
  <c r="M937" i="20" s="1"/>
  <c r="L935" i="20" a="1"/>
  <c r="L935" i="20" s="1"/>
  <c r="U928" i="20"/>
  <c r="T928" i="20" s="1" a="1"/>
  <c r="T928" i="20" s="1"/>
  <c r="N935" i="20" a="1"/>
  <c r="N937" i="20" s="1"/>
  <c r="U935" i="20"/>
  <c r="U937" i="20"/>
  <c r="V936" i="20"/>
  <c r="T936" i="20"/>
  <c r="T935" i="20"/>
  <c r="X933" i="20" a="1"/>
  <c r="X934" i="20" s="1"/>
  <c r="Q937" i="20"/>
  <c r="R935" i="20"/>
  <c r="R936" i="20"/>
  <c r="Q936" i="20"/>
  <c r="P936" i="20"/>
  <c r="P937" i="20"/>
  <c r="Q928" i="20"/>
  <c r="P928" i="20" s="1" a="1"/>
  <c r="P929" i="20" s="1"/>
  <c r="AG937" i="20"/>
  <c r="AG935" i="20"/>
  <c r="AB933" i="20" a="1"/>
  <c r="AB934" i="20" s="1"/>
  <c r="AG928" i="20"/>
  <c r="AF928" i="20" s="1" a="1"/>
  <c r="AF936" i="20"/>
  <c r="AH935" i="20"/>
  <c r="AF935" i="20"/>
  <c r="AH936" i="20"/>
  <c r="X929" i="20"/>
  <c r="X928" i="20"/>
  <c r="AB928" i="20"/>
  <c r="AB929" i="20"/>
  <c r="T933" i="20" l="1" a="1"/>
  <c r="T933" i="20" s="1"/>
  <c r="M929" i="20"/>
  <c r="L933" i="20" s="1" a="1"/>
  <c r="L933" i="20" s="1"/>
  <c r="M936" i="20"/>
  <c r="T929" i="20"/>
  <c r="T931" i="20" s="1" a="1"/>
  <c r="V932" i="20" s="1"/>
  <c r="N935" i="20"/>
  <c r="M935" i="20"/>
  <c r="L936" i="20"/>
  <c r="L937" i="20"/>
  <c r="N936" i="20"/>
  <c r="X933" i="20"/>
  <c r="P933" i="20" a="1"/>
  <c r="P934" i="20" s="1"/>
  <c r="P928" i="20"/>
  <c r="P931" i="20" s="1" a="1"/>
  <c r="S931" i="20" s="1"/>
  <c r="AF933" i="20" a="1"/>
  <c r="AF933" i="20" s="1"/>
  <c r="AB933" i="20"/>
  <c r="X931" i="20" a="1"/>
  <c r="Z931" i="20" s="1"/>
  <c r="AB931" i="20" a="1"/>
  <c r="AE932" i="20" s="1"/>
  <c r="AF929" i="20"/>
  <c r="AF928" i="20"/>
  <c r="T934" i="20" l="1"/>
  <c r="L934" i="20"/>
  <c r="L928" i="20" a="1"/>
  <c r="L928" i="20" s="1"/>
  <c r="U932" i="20"/>
  <c r="V931" i="20"/>
  <c r="T932" i="20"/>
  <c r="W931" i="20"/>
  <c r="U931" i="20"/>
  <c r="W932" i="20"/>
  <c r="T931" i="20"/>
  <c r="D935" i="20" a="1"/>
  <c r="F935" i="20" s="1"/>
  <c r="P933" i="20"/>
  <c r="AF934" i="20"/>
  <c r="Y931" i="20"/>
  <c r="Y932" i="20"/>
  <c r="AA932" i="20"/>
  <c r="AA931" i="20"/>
  <c r="X931" i="20"/>
  <c r="X932" i="20"/>
  <c r="Z932" i="20"/>
  <c r="S932" i="20"/>
  <c r="R931" i="20"/>
  <c r="Q932" i="20"/>
  <c r="P932" i="20"/>
  <c r="Q931" i="20"/>
  <c r="P931" i="20"/>
  <c r="R932" i="20"/>
  <c r="AB932" i="20"/>
  <c r="AD932" i="20"/>
  <c r="AC931" i="20"/>
  <c r="AC932" i="20"/>
  <c r="AE931" i="20"/>
  <c r="AB931" i="20"/>
  <c r="AD931" i="20"/>
  <c r="AF931" i="20" a="1"/>
  <c r="L929" i="20" l="1"/>
  <c r="L931" i="20" s="1" a="1"/>
  <c r="N931" i="20" s="1"/>
  <c r="D937" i="20"/>
  <c r="E937" i="20"/>
  <c r="D936" i="20"/>
  <c r="E936" i="20"/>
  <c r="E935" i="20"/>
  <c r="D935" i="20"/>
  <c r="F936" i="20"/>
  <c r="F937" i="20"/>
  <c r="D933" i="20" a="1"/>
  <c r="D934" i="20" s="1"/>
  <c r="AI931" i="20"/>
  <c r="AG931" i="20"/>
  <c r="AF932" i="20"/>
  <c r="AH932" i="20"/>
  <c r="AI932" i="20"/>
  <c r="AF931" i="20"/>
  <c r="AG932" i="20"/>
  <c r="AH931" i="20"/>
  <c r="O931" i="20" l="1"/>
  <c r="M932" i="20"/>
  <c r="L931" i="20"/>
  <c r="M931" i="20"/>
  <c r="L932" i="20"/>
  <c r="N932" i="20"/>
  <c r="O932" i="20"/>
  <c r="D948" i="20" a="1"/>
  <c r="F948" i="20" s="1"/>
  <c r="D933" i="20"/>
  <c r="D946" i="20" s="1" a="1"/>
  <c r="D946" i="20" s="1"/>
  <c r="D931" i="20" l="1" a="1"/>
  <c r="E932" i="20" s="1"/>
  <c r="E948" i="20"/>
  <c r="D948" i="20"/>
  <c r="E950" i="20"/>
  <c r="F949" i="20"/>
  <c r="D949" i="20"/>
  <c r="D950" i="20"/>
  <c r="F950" i="20"/>
  <c r="E949" i="20"/>
  <c r="D947" i="20"/>
  <c r="F931" i="20" l="1"/>
  <c r="F932" i="20"/>
  <c r="E931" i="20"/>
  <c r="D932" i="20"/>
  <c r="G931" i="20"/>
  <c r="D931" i="20"/>
  <c r="G932" i="20"/>
  <c r="D944" i="20" l="1" a="1"/>
  <c r="E945" i="20" s="1"/>
  <c r="F944" i="20" l="1"/>
  <c r="D944" i="20"/>
  <c r="G944" i="20"/>
  <c r="F945" i="20"/>
  <c r="X942" i="20" s="1" a="1"/>
  <c r="X942" i="20" s="1"/>
  <c r="G945" i="20"/>
  <c r="E944" i="20"/>
  <c r="D945" i="20"/>
  <c r="P942" i="20" a="1"/>
  <c r="P943" i="20" s="1"/>
  <c r="L942" i="20" l="1" a="1"/>
  <c r="L943" i="20" s="1"/>
  <c r="AF942" i="20" a="1"/>
  <c r="AF943" i="20" s="1"/>
  <c r="T942" i="20" a="1"/>
  <c r="T942" i="20" s="1"/>
  <c r="AB942" i="20" a="1"/>
  <c r="AB943" i="20" s="1"/>
  <c r="P942" i="20"/>
  <c r="P944" i="20" s="1" a="1"/>
  <c r="P945" i="20" s="1"/>
  <c r="AF942" i="20"/>
  <c r="AF944" i="20" s="1" a="1"/>
  <c r="AF944" i="20" s="1"/>
  <c r="X943" i="20"/>
  <c r="X944" i="20" s="1" a="1"/>
  <c r="X945" i="20" s="1"/>
  <c r="T943" i="20" l="1"/>
  <c r="T944" i="20" s="1" a="1"/>
  <c r="T945" i="20" s="1"/>
  <c r="L942" i="20"/>
  <c r="L944" i="20" s="1" a="1"/>
  <c r="L945" i="20" s="1"/>
  <c r="AB942" i="20"/>
  <c r="AB944" i="20" s="1" a="1"/>
  <c r="AB944" i="20" s="1"/>
  <c r="P944" i="20"/>
  <c r="P946" i="20" s="1" a="1"/>
  <c r="P947" i="20" s="1"/>
  <c r="AF945" i="20"/>
  <c r="AF946" i="20" s="1" a="1"/>
  <c r="AF946" i="20" s="1"/>
  <c r="T944" i="20"/>
  <c r="T946" i="20" s="1" a="1"/>
  <c r="X944" i="20"/>
  <c r="Y942" i="20" s="1" a="1"/>
  <c r="Y942" i="20" s="1"/>
  <c r="L944" i="20" l="1"/>
  <c r="L946" i="20" s="1" a="1"/>
  <c r="L947" i="20" s="1"/>
  <c r="AB945" i="20"/>
  <c r="AB946" i="20" s="1" a="1"/>
  <c r="AB946" i="20" s="1"/>
  <c r="AC942" i="20" a="1"/>
  <c r="AC943" i="20" s="1"/>
  <c r="P946" i="20"/>
  <c r="Q942" i="20" a="1"/>
  <c r="Q942" i="20" s="1"/>
  <c r="AF947" i="20"/>
  <c r="AB947" i="20"/>
  <c r="X946" i="20" a="1"/>
  <c r="X946" i="20" s="1"/>
  <c r="U942" i="20" a="1"/>
  <c r="U942" i="20" s="1"/>
  <c r="AG942" i="20" a="1"/>
  <c r="AG942" i="20" s="1"/>
  <c r="L946" i="20"/>
  <c r="M942" i="20" a="1"/>
  <c r="M942" i="20" s="1"/>
  <c r="Y943" i="20"/>
  <c r="Y944" i="20" s="1" a="1"/>
  <c r="T946" i="20"/>
  <c r="T947" i="20"/>
  <c r="AC942" i="20" l="1"/>
  <c r="AC944" i="20" s="1" a="1"/>
  <c r="AC944" i="20" s="1"/>
  <c r="Q943" i="20"/>
  <c r="Q944" i="20" s="1" a="1"/>
  <c r="Q944" i="20" s="1"/>
  <c r="X947" i="20"/>
  <c r="U943" i="20"/>
  <c r="U944" i="20" s="1" a="1"/>
  <c r="U944" i="20" s="1"/>
  <c r="AG943" i="20"/>
  <c r="AG944" i="20" s="1" a="1"/>
  <c r="AG945" i="20" s="1"/>
  <c r="M943" i="20"/>
  <c r="M944" i="20" s="1" a="1"/>
  <c r="M945" i="20" s="1"/>
  <c r="Y945" i="20"/>
  <c r="Y944" i="20"/>
  <c r="AC945" i="20" l="1"/>
  <c r="AC946" i="20" s="1" a="1"/>
  <c r="Q945" i="20"/>
  <c r="Q946" i="20" s="1" a="1"/>
  <c r="AG944" i="20"/>
  <c r="M944" i="20"/>
  <c r="M946" i="20" s="1" a="1"/>
  <c r="M946" i="20" s="1"/>
  <c r="U945" i="20"/>
  <c r="U946" i="20" s="1" a="1"/>
  <c r="U947" i="20" s="1"/>
  <c r="Q948" i="20" a="1"/>
  <c r="Q950" i="20" s="1"/>
  <c r="Y946" i="20" a="1"/>
  <c r="Y948" i="20" a="1"/>
  <c r="AC948" i="20" l="1" a="1"/>
  <c r="AC949" i="20" s="1"/>
  <c r="AG946" i="20" a="1"/>
  <c r="AG948" i="20" a="1"/>
  <c r="M947" i="20"/>
  <c r="M948" i="20" a="1"/>
  <c r="M948" i="20" s="1"/>
  <c r="U948" i="20" a="1"/>
  <c r="U950" i="20" s="1"/>
  <c r="Q948" i="20"/>
  <c r="U946" i="20"/>
  <c r="Q949" i="20"/>
  <c r="Y948" i="20"/>
  <c r="Y950" i="20"/>
  <c r="Y949" i="20"/>
  <c r="Y946" i="20"/>
  <c r="Y947" i="20"/>
  <c r="AC946" i="20"/>
  <c r="AC947" i="20"/>
  <c r="Q946" i="20"/>
  <c r="Q947" i="20"/>
  <c r="AC948" i="20" l="1"/>
  <c r="AC950" i="20"/>
  <c r="AG949" i="20"/>
  <c r="AG950" i="20"/>
  <c r="AG948" i="20"/>
  <c r="AG946" i="20"/>
  <c r="AG947" i="20"/>
  <c r="M950" i="20"/>
  <c r="M949" i="20"/>
  <c r="Q951" i="20" a="1"/>
  <c r="Q953" i="20" s="1"/>
  <c r="U949" i="20"/>
  <c r="U948" i="20"/>
  <c r="Y951" i="20" a="1"/>
  <c r="AC951" i="20" l="1" a="1"/>
  <c r="AC952" i="20" s="1"/>
  <c r="AG951" i="20" a="1"/>
  <c r="AG951" i="20" s="1"/>
  <c r="M951" i="20" a="1"/>
  <c r="M951" i="20" s="1"/>
  <c r="Q951" i="20"/>
  <c r="Q952" i="20"/>
  <c r="U951" i="20" a="1"/>
  <c r="U951" i="20" s="1"/>
  <c r="Y952" i="20"/>
  <c r="Y953" i="20"/>
  <c r="Y951" i="20"/>
  <c r="AC953" i="20" l="1"/>
  <c r="AC951" i="20"/>
  <c r="AG953" i="20"/>
  <c r="AG952" i="20"/>
  <c r="M953" i="20"/>
  <c r="M952" i="20"/>
  <c r="P968" i="20"/>
  <c r="Q954" i="20" a="1"/>
  <c r="Q954" i="20" s="1"/>
  <c r="U953" i="20"/>
  <c r="U952" i="20"/>
  <c r="X968" i="20"/>
  <c r="Y954" i="20" a="1"/>
  <c r="AB968" i="20" l="1"/>
  <c r="AC954" i="20" a="1"/>
  <c r="AC954" i="20" s="1"/>
  <c r="AF968" i="20"/>
  <c r="AG954" i="20" a="1"/>
  <c r="M954" i="20" a="1"/>
  <c r="M955" i="20" s="1"/>
  <c r="L968" i="20"/>
  <c r="Q955" i="20"/>
  <c r="Q956" i="20"/>
  <c r="T968" i="20"/>
  <c r="U954" i="20" a="1"/>
  <c r="U955" i="20" s="1"/>
  <c r="Y956" i="20"/>
  <c r="Y955" i="20"/>
  <c r="Y954" i="20"/>
  <c r="AC955" i="20" l="1"/>
  <c r="AC956" i="20"/>
  <c r="AG955" i="20"/>
  <c r="AG954" i="20"/>
  <c r="AG956" i="20"/>
  <c r="D968" i="20"/>
  <c r="M954" i="20"/>
  <c r="M956" i="20"/>
  <c r="R958" i="20" a="1"/>
  <c r="R958" i="20" s="1"/>
  <c r="U956" i="20"/>
  <c r="U954" i="20"/>
  <c r="AD958" i="20" a="1"/>
  <c r="AD959" i="20" s="1"/>
  <c r="Z958" i="20" a="1"/>
  <c r="Z958" i="20" s="1"/>
  <c r="N958" i="20" l="1" a="1"/>
  <c r="N960" i="20" s="1"/>
  <c r="AH958" i="20" a="1"/>
  <c r="R960" i="20"/>
  <c r="R959" i="20"/>
  <c r="V958" i="20" a="1"/>
  <c r="V958" i="20" s="1"/>
  <c r="Z960" i="20"/>
  <c r="AD960" i="20"/>
  <c r="AD958" i="20"/>
  <c r="Z959" i="20"/>
  <c r="N958" i="20" l="1"/>
  <c r="N959" i="20"/>
  <c r="Q958" i="20" a="1"/>
  <c r="Q959" i="20" s="1"/>
  <c r="AH958" i="20"/>
  <c r="AH959" i="20"/>
  <c r="AH960" i="20"/>
  <c r="V960" i="20"/>
  <c r="Q965" i="20" a="1"/>
  <c r="Q966" i="20" s="1"/>
  <c r="R965" i="20" a="1"/>
  <c r="R967" i="20" s="1"/>
  <c r="V959" i="20"/>
  <c r="P965" i="20" a="1"/>
  <c r="P965" i="20" s="1"/>
  <c r="AC958" i="20" a="1"/>
  <c r="AC959" i="20" s="1"/>
  <c r="Y958" i="20" a="1"/>
  <c r="Y959" i="20" s="1"/>
  <c r="Y965" i="20" a="1"/>
  <c r="Y967" i="20" s="1"/>
  <c r="X965" i="20" a="1"/>
  <c r="X967" i="20" s="1"/>
  <c r="AB965" i="20" a="1"/>
  <c r="AB965" i="20" s="1"/>
  <c r="Z965" i="20" a="1"/>
  <c r="Z966" i="20" s="1"/>
  <c r="AC965" i="20" a="1"/>
  <c r="AC965" i="20" s="1"/>
  <c r="AD965" i="20" a="1"/>
  <c r="AD966" i="20" s="1"/>
  <c r="M958" i="20" l="1" a="1"/>
  <c r="M958" i="20" s="1"/>
  <c r="L965" i="20" a="1"/>
  <c r="L965" i="20" s="1"/>
  <c r="M965" i="20" a="1"/>
  <c r="M967" i="20" s="1"/>
  <c r="Q958" i="20"/>
  <c r="P958" i="20" s="1" a="1"/>
  <c r="P959" i="20" s="1"/>
  <c r="V965" i="20" a="1"/>
  <c r="V967" i="20" s="1"/>
  <c r="N965" i="20" a="1"/>
  <c r="N965" i="20" s="1"/>
  <c r="U965" i="20" a="1"/>
  <c r="U966" i="20" s="1"/>
  <c r="T965" i="20" a="1"/>
  <c r="T967" i="20" s="1"/>
  <c r="AG965" i="20" a="1"/>
  <c r="AF965" i="20" a="1"/>
  <c r="AG958" i="20" a="1"/>
  <c r="AH965" i="20" a="1"/>
  <c r="U958" i="20" a="1"/>
  <c r="U958" i="20" s="1"/>
  <c r="Q965" i="20"/>
  <c r="Q967" i="20"/>
  <c r="P967" i="20"/>
  <c r="R966" i="20"/>
  <c r="R965" i="20"/>
  <c r="P966" i="20"/>
  <c r="X966" i="20"/>
  <c r="AC958" i="20"/>
  <c r="AB958" i="20" s="1" a="1"/>
  <c r="X965" i="20"/>
  <c r="Y958" i="20"/>
  <c r="X963" i="20" s="1" a="1"/>
  <c r="X963" i="20" s="1"/>
  <c r="Y965" i="20"/>
  <c r="Y966" i="20"/>
  <c r="AC966" i="20"/>
  <c r="AB966" i="20"/>
  <c r="AB967" i="20"/>
  <c r="AD967" i="20"/>
  <c r="AC967" i="20"/>
  <c r="Z965" i="20"/>
  <c r="Z967" i="20"/>
  <c r="AD965" i="20"/>
  <c r="M959" i="20" l="1"/>
  <c r="L963" i="20" s="1" a="1"/>
  <c r="L964" i="20" s="1"/>
  <c r="M965" i="20"/>
  <c r="P963" i="20" a="1"/>
  <c r="P963" i="20" s="1"/>
  <c r="M966" i="20"/>
  <c r="L967" i="20"/>
  <c r="L966" i="20"/>
  <c r="P958" i="20"/>
  <c r="P961" i="20" s="1" a="1"/>
  <c r="S961" i="20" s="1"/>
  <c r="T965" i="20"/>
  <c r="T966" i="20"/>
  <c r="V966" i="20"/>
  <c r="V965" i="20"/>
  <c r="N966" i="20"/>
  <c r="N967" i="20"/>
  <c r="U967" i="20"/>
  <c r="U965" i="20"/>
  <c r="U959" i="20"/>
  <c r="T963" i="20" s="1" a="1"/>
  <c r="AH966" i="20"/>
  <c r="AH967" i="20"/>
  <c r="AH965" i="20"/>
  <c r="AG958" i="20"/>
  <c r="AG959" i="20"/>
  <c r="AF967" i="20"/>
  <c r="AF966" i="20"/>
  <c r="AF965" i="20"/>
  <c r="AG965" i="20"/>
  <c r="AG966" i="20"/>
  <c r="AG967" i="20"/>
  <c r="AB963" i="20" a="1"/>
  <c r="AB964" i="20" s="1"/>
  <c r="X958" i="20" a="1"/>
  <c r="X958" i="20" s="1"/>
  <c r="X964" i="20"/>
  <c r="AB959" i="20"/>
  <c r="AB958" i="20"/>
  <c r="L958" i="20" l="1" a="1"/>
  <c r="L958" i="20" s="1"/>
  <c r="L963" i="20"/>
  <c r="P964" i="20"/>
  <c r="T958" i="20" a="1"/>
  <c r="T959" i="20" s="1"/>
  <c r="D965" i="20" a="1"/>
  <c r="F966" i="20" s="1"/>
  <c r="AB963" i="20"/>
  <c r="AF963" i="20" a="1"/>
  <c r="AF958" i="20" a="1"/>
  <c r="X959" i="20"/>
  <c r="X961" i="20" s="1" a="1"/>
  <c r="R961" i="20"/>
  <c r="Q962" i="20"/>
  <c r="R962" i="20"/>
  <c r="S962" i="20"/>
  <c r="P961" i="20"/>
  <c r="Q961" i="20"/>
  <c r="P962" i="20"/>
  <c r="AB961" i="20" a="1"/>
  <c r="AB961" i="20" s="1"/>
  <c r="T964" i="20"/>
  <c r="T963" i="20"/>
  <c r="T958" i="20" l="1"/>
  <c r="L959" i="20"/>
  <c r="L961" i="20" s="1" a="1"/>
  <c r="O962" i="20" s="1"/>
  <c r="E967" i="20"/>
  <c r="E966" i="20"/>
  <c r="F967" i="20"/>
  <c r="D966" i="20"/>
  <c r="E965" i="20"/>
  <c r="F965" i="20"/>
  <c r="D967" i="20"/>
  <c r="D965" i="20"/>
  <c r="AF963" i="20"/>
  <c r="AF964" i="20"/>
  <c r="AF958" i="20"/>
  <c r="AF959" i="20"/>
  <c r="AE962" i="20"/>
  <c r="AC961" i="20"/>
  <c r="AD962" i="20"/>
  <c r="AE961" i="20"/>
  <c r="AC962" i="20"/>
  <c r="AB962" i="20"/>
  <c r="AD961" i="20"/>
  <c r="T961" i="20" a="1"/>
  <c r="U961" i="20" s="1"/>
  <c r="X961" i="20"/>
  <c r="Y962" i="20"/>
  <c r="X962" i="20"/>
  <c r="Z961" i="20"/>
  <c r="Z962" i="20"/>
  <c r="AA961" i="20"/>
  <c r="AA962" i="20"/>
  <c r="Y961" i="20"/>
  <c r="M962" i="20" l="1"/>
  <c r="N961" i="20"/>
  <c r="M961" i="20"/>
  <c r="L962" i="20"/>
  <c r="L961" i="20"/>
  <c r="N962" i="20"/>
  <c r="O961" i="20"/>
  <c r="D963" i="20" a="1"/>
  <c r="D963" i="20" s="1"/>
  <c r="D978" i="20" a="1"/>
  <c r="E978" i="20" s="1"/>
  <c r="AF961" i="20" a="1"/>
  <c r="AG961" i="20" s="1"/>
  <c r="W961" i="20"/>
  <c r="W962" i="20"/>
  <c r="V962" i="20"/>
  <c r="T962" i="20"/>
  <c r="V961" i="20"/>
  <c r="T961" i="20"/>
  <c r="U962" i="20"/>
  <c r="D964" i="20" l="1"/>
  <c r="D976" i="20" s="1" a="1"/>
  <c r="D977" i="20" s="1"/>
  <c r="D980" i="20"/>
  <c r="F978" i="20"/>
  <c r="F980" i="20"/>
  <c r="F979" i="20"/>
  <c r="E979" i="20"/>
  <c r="E980" i="20"/>
  <c r="D978" i="20"/>
  <c r="D979" i="20"/>
  <c r="AG962" i="20"/>
  <c r="AF961" i="20"/>
  <c r="AI962" i="20"/>
  <c r="AH962" i="20"/>
  <c r="AF962" i="20"/>
  <c r="AH961" i="20"/>
  <c r="AI961" i="20"/>
  <c r="D961" i="20" l="1" a="1"/>
  <c r="D961" i="20" s="1"/>
  <c r="D976" i="20"/>
  <c r="E961" i="20" l="1"/>
  <c r="F961" i="20"/>
  <c r="G962" i="20"/>
  <c r="D962" i="20"/>
  <c r="E962" i="20"/>
  <c r="F962" i="20"/>
  <c r="G961" i="20"/>
  <c r="D974" i="20" a="1"/>
  <c r="D974" i="20" s="1"/>
  <c r="E975" i="20" l="1"/>
  <c r="G974" i="20"/>
  <c r="F975" i="20"/>
  <c r="D975" i="20"/>
  <c r="F974" i="20"/>
  <c r="G975" i="20"/>
  <c r="E974" i="20"/>
  <c r="AF972" i="20" l="1" a="1"/>
  <c r="AF972" i="20" s="1"/>
  <c r="L972" i="20" a="1"/>
  <c r="L972" i="20" s="1"/>
  <c r="T972" i="20" a="1"/>
  <c r="T973" i="20" s="1"/>
  <c r="P972" i="20" a="1"/>
  <c r="P973" i="20" s="1"/>
  <c r="X972" i="20" a="1"/>
  <c r="X973" i="20" s="1"/>
  <c r="AB972" i="20" a="1"/>
  <c r="AB972" i="20" s="1"/>
  <c r="AF973" i="20" l="1"/>
  <c r="AF974" i="20" s="1" a="1"/>
  <c r="AF975" i="20" s="1"/>
  <c r="T972" i="20"/>
  <c r="T974" i="20" s="1" a="1"/>
  <c r="T975" i="20" s="1"/>
  <c r="L973" i="20"/>
  <c r="L974" i="20" s="1" a="1"/>
  <c r="L975" i="20" s="1"/>
  <c r="P972" i="20"/>
  <c r="P974" i="20" s="1" a="1"/>
  <c r="P975" i="20" s="1"/>
  <c r="AB973" i="20"/>
  <c r="AB974" i="20" s="1" a="1"/>
  <c r="AB975" i="20" s="1"/>
  <c r="X972" i="20"/>
  <c r="X974" i="20" s="1" a="1"/>
  <c r="X975" i="20" s="1"/>
  <c r="AF974" i="20" l="1"/>
  <c r="AF976" i="20" s="1" a="1"/>
  <c r="P974" i="20"/>
  <c r="Q972" i="20" s="1" a="1"/>
  <c r="T974" i="20"/>
  <c r="U972" i="20" s="1" a="1"/>
  <c r="AB974" i="20"/>
  <c r="AB976" i="20" s="1" a="1"/>
  <c r="L974" i="20"/>
  <c r="L976" i="20" s="1" a="1"/>
  <c r="X974" i="20"/>
  <c r="X976" i="20" s="1" a="1"/>
  <c r="AG972" i="20" a="1"/>
  <c r="AC972" i="20" l="1" a="1"/>
  <c r="AC973" i="20" s="1"/>
  <c r="T976" i="20" a="1"/>
  <c r="T976" i="20" s="1"/>
  <c r="P976" i="20" a="1"/>
  <c r="P976" i="20" s="1"/>
  <c r="Y972" i="20" a="1"/>
  <c r="Y972" i="20" s="1"/>
  <c r="M972" i="20" a="1"/>
  <c r="M973" i="20" s="1"/>
  <c r="L977" i="20"/>
  <c r="L976" i="20"/>
  <c r="AG972" i="20"/>
  <c r="AG973" i="20"/>
  <c r="AF977" i="20"/>
  <c r="AF976" i="20"/>
  <c r="AB976" i="20"/>
  <c r="AB977" i="20"/>
  <c r="U973" i="20"/>
  <c r="U972" i="20"/>
  <c r="X977" i="20"/>
  <c r="X976" i="20"/>
  <c r="Q972" i="20"/>
  <c r="Q973" i="20"/>
  <c r="AC972" i="20" l="1"/>
  <c r="P977" i="20"/>
  <c r="T977" i="20"/>
  <c r="Y973" i="20"/>
  <c r="Y974" i="20" s="1" a="1"/>
  <c r="M972" i="20"/>
  <c r="M974" i="20" s="1" a="1"/>
  <c r="M974" i="20" s="1"/>
  <c r="U974" i="20" a="1"/>
  <c r="U974" i="20" s="1"/>
  <c r="Q974" i="20" a="1"/>
  <c r="Q974" i="20" s="1"/>
  <c r="AG974" i="20" a="1"/>
  <c r="AC974" i="20" a="1"/>
  <c r="M975" i="20" l="1"/>
  <c r="M978" i="20" s="1" a="1"/>
  <c r="U975" i="20"/>
  <c r="Q975" i="20"/>
  <c r="Y975" i="20"/>
  <c r="Y974" i="20"/>
  <c r="AG974" i="20"/>
  <c r="AG975" i="20"/>
  <c r="AC975" i="20"/>
  <c r="AC974" i="20"/>
  <c r="AG978" i="20" l="1" a="1"/>
  <c r="AG979" i="20" s="1"/>
  <c r="M976" i="20" a="1"/>
  <c r="M977" i="20" s="1"/>
  <c r="U978" i="20" a="1"/>
  <c r="U976" i="20" a="1"/>
  <c r="AG976" i="20" a="1"/>
  <c r="AG977" i="20" s="1"/>
  <c r="Q978" i="20" a="1"/>
  <c r="Q976" i="20" a="1"/>
  <c r="AC976" i="20" a="1"/>
  <c r="AC978" i="20" a="1"/>
  <c r="Y976" i="20" a="1"/>
  <c r="Y978" i="20" a="1"/>
  <c r="M978" i="20"/>
  <c r="M980" i="20"/>
  <c r="M979" i="20"/>
  <c r="AG978" i="20" l="1"/>
  <c r="AG980" i="20"/>
  <c r="AG976" i="20"/>
  <c r="M976" i="20"/>
  <c r="U976" i="20"/>
  <c r="U977" i="20"/>
  <c r="U978" i="20"/>
  <c r="U979" i="20"/>
  <c r="U980" i="20"/>
  <c r="Q976" i="20"/>
  <c r="Q977" i="20"/>
  <c r="M981" i="20" a="1"/>
  <c r="M982" i="20" s="1"/>
  <c r="Q980" i="20"/>
  <c r="Q979" i="20"/>
  <c r="Q978" i="20"/>
  <c r="Y976" i="20"/>
  <c r="Y977" i="20"/>
  <c r="AC978" i="20"/>
  <c r="AC979" i="20"/>
  <c r="AC980" i="20"/>
  <c r="Y980" i="20"/>
  <c r="Y978" i="20"/>
  <c r="Y979" i="20"/>
  <c r="AC976" i="20"/>
  <c r="AC977" i="20"/>
  <c r="AG981" i="20" l="1" a="1"/>
  <c r="AG983" i="20" s="1"/>
  <c r="U981" i="20" a="1"/>
  <c r="M981" i="20"/>
  <c r="Q981" i="20" a="1"/>
  <c r="M983" i="20"/>
  <c r="AC981" i="20" a="1"/>
  <c r="Y981" i="20" a="1"/>
  <c r="L998" i="20" l="1"/>
  <c r="M984" i="20" a="1"/>
  <c r="M985" i="20" s="1"/>
  <c r="AG982" i="20"/>
  <c r="AG981" i="20"/>
  <c r="U981" i="20"/>
  <c r="U982" i="20"/>
  <c r="U983" i="20"/>
  <c r="Q982" i="20"/>
  <c r="Q981" i="20"/>
  <c r="Q983" i="20"/>
  <c r="Y981" i="20"/>
  <c r="Y983" i="20"/>
  <c r="Y982" i="20"/>
  <c r="AC983" i="20"/>
  <c r="AC981" i="20"/>
  <c r="AC982" i="20"/>
  <c r="AF998" i="20" l="1"/>
  <c r="M984" i="20"/>
  <c r="M986" i="20"/>
  <c r="N988" i="20" s="1" a="1"/>
  <c r="N990" i="20" s="1"/>
  <c r="AG984" i="20" a="1"/>
  <c r="AG984" i="20" s="1"/>
  <c r="Q984" i="20" a="1"/>
  <c r="Q986" i="20" s="1"/>
  <c r="U984" i="20" a="1"/>
  <c r="T998" i="20"/>
  <c r="P998" i="20"/>
  <c r="AC984" i="20" a="1"/>
  <c r="AB998" i="20"/>
  <c r="Y984" i="20" a="1"/>
  <c r="X998" i="20"/>
  <c r="AG986" i="20" l="1"/>
  <c r="AG985" i="20"/>
  <c r="Q985" i="20"/>
  <c r="Q984" i="20"/>
  <c r="U985" i="20"/>
  <c r="U986" i="20"/>
  <c r="U984" i="20"/>
  <c r="D998" i="20"/>
  <c r="N989" i="20"/>
  <c r="N988" i="20"/>
  <c r="Y986" i="20"/>
  <c r="Y985" i="20"/>
  <c r="Y984" i="20"/>
  <c r="AC985" i="20"/>
  <c r="AC984" i="20"/>
  <c r="AC986" i="20"/>
  <c r="AH988" i="20" l="1" a="1"/>
  <c r="AH990" i="20" s="1"/>
  <c r="M988" i="20" a="1"/>
  <c r="M989" i="20" s="1"/>
  <c r="R988" i="20" a="1"/>
  <c r="R989" i="20" s="1"/>
  <c r="M995" i="20" a="1"/>
  <c r="M997" i="20" s="1"/>
  <c r="V988" i="20" a="1"/>
  <c r="V989" i="20" s="1"/>
  <c r="N995" i="20" a="1"/>
  <c r="N996" i="20" s="1"/>
  <c r="Z988" i="20" a="1"/>
  <c r="Z988" i="20" s="1"/>
  <c r="L995" i="20" a="1"/>
  <c r="L997" i="20" s="1"/>
  <c r="AD988" i="20" a="1"/>
  <c r="AH988" i="20" l="1"/>
  <c r="AH989" i="20"/>
  <c r="M988" i="20"/>
  <c r="L988" i="20" s="1" a="1"/>
  <c r="L988" i="20" s="1"/>
  <c r="R988" i="20"/>
  <c r="R990" i="20"/>
  <c r="M996" i="20"/>
  <c r="M995" i="20"/>
  <c r="N995" i="20"/>
  <c r="N997" i="20"/>
  <c r="L996" i="20"/>
  <c r="V990" i="20"/>
  <c r="V988" i="20"/>
  <c r="Z990" i="20"/>
  <c r="Z989" i="20"/>
  <c r="L995" i="20"/>
  <c r="AD990" i="20"/>
  <c r="AD989" i="20"/>
  <c r="AD988" i="20"/>
  <c r="L993" i="20" a="1"/>
  <c r="AG988" i="20" l="1" a="1"/>
  <c r="AG988" i="20" s="1"/>
  <c r="AF995" i="20" a="1"/>
  <c r="AG995" i="20" a="1"/>
  <c r="AG996" i="20" s="1"/>
  <c r="AH995" i="20" a="1"/>
  <c r="AH995" i="20" s="1"/>
  <c r="Q988" i="20" a="1"/>
  <c r="Q988" i="20" s="1"/>
  <c r="Q995" i="20" a="1"/>
  <c r="Q997" i="20" s="1"/>
  <c r="R995" i="20" a="1"/>
  <c r="R996" i="20" s="1"/>
  <c r="P995" i="20" a="1"/>
  <c r="Y988" i="20" a="1"/>
  <c r="Y989" i="20" s="1"/>
  <c r="V995" i="20" a="1"/>
  <c r="V995" i="20" s="1"/>
  <c r="L989" i="20"/>
  <c r="L991" i="20" s="1" a="1"/>
  <c r="L991" i="20" s="1"/>
  <c r="T995" i="20" a="1"/>
  <c r="T996" i="20" s="1"/>
  <c r="Z995" i="20" a="1"/>
  <c r="Z996" i="20" s="1"/>
  <c r="U988" i="20" a="1"/>
  <c r="U988" i="20" s="1"/>
  <c r="U995" i="20" a="1"/>
  <c r="U996" i="20" s="1"/>
  <c r="X995" i="20" a="1"/>
  <c r="Y995" i="20" a="1"/>
  <c r="AF996" i="20"/>
  <c r="AF997" i="20"/>
  <c r="AF995" i="20"/>
  <c r="AG989" i="20"/>
  <c r="L993" i="20"/>
  <c r="L994" i="20"/>
  <c r="AD995" i="20" a="1"/>
  <c r="AB995" i="20" a="1"/>
  <c r="AC988" i="20" a="1"/>
  <c r="AC995" i="20" a="1"/>
  <c r="AG997" i="20" l="1"/>
  <c r="AG995" i="20"/>
  <c r="AH997" i="20"/>
  <c r="AH996" i="20"/>
  <c r="Q989" i="20"/>
  <c r="R995" i="20"/>
  <c r="Q996" i="20"/>
  <c r="Q995" i="20"/>
  <c r="P996" i="20"/>
  <c r="P995" i="20"/>
  <c r="P997" i="20"/>
  <c r="R997" i="20"/>
  <c r="Y988" i="20"/>
  <c r="X988" i="20" s="1" a="1"/>
  <c r="T997" i="20"/>
  <c r="V997" i="20"/>
  <c r="V996" i="20"/>
  <c r="T995" i="20"/>
  <c r="Z995" i="20"/>
  <c r="U997" i="20"/>
  <c r="Z997" i="20"/>
  <c r="U989" i="20"/>
  <c r="T993" i="20" s="1" a="1"/>
  <c r="U995" i="20"/>
  <c r="Y997" i="20"/>
  <c r="Y995" i="20"/>
  <c r="Y996" i="20"/>
  <c r="X997" i="20"/>
  <c r="X995" i="20"/>
  <c r="X996" i="20"/>
  <c r="X993" i="20" a="1"/>
  <c r="O992" i="20"/>
  <c r="O991" i="20"/>
  <c r="N991" i="20"/>
  <c r="M991" i="20"/>
  <c r="N992" i="20"/>
  <c r="L992" i="20"/>
  <c r="M992" i="20"/>
  <c r="AF988" i="20" a="1"/>
  <c r="AF993" i="20" a="1"/>
  <c r="AB996" i="20"/>
  <c r="AB997" i="20"/>
  <c r="AB995" i="20"/>
  <c r="AD995" i="20"/>
  <c r="AD996" i="20"/>
  <c r="AD997" i="20"/>
  <c r="AC995" i="20"/>
  <c r="AC996" i="20"/>
  <c r="AC997" i="20"/>
  <c r="AC988" i="20"/>
  <c r="AC989" i="20"/>
  <c r="P993" i="20" l="1" a="1"/>
  <c r="P988" i="20" a="1"/>
  <c r="AB993" i="20" a="1"/>
  <c r="AB994" i="20" s="1"/>
  <c r="T988" i="20" a="1"/>
  <c r="T988" i="20" s="1"/>
  <c r="D995" i="20" a="1"/>
  <c r="F996" i="20" s="1"/>
  <c r="T993" i="20"/>
  <c r="T994" i="20"/>
  <c r="X988" i="20"/>
  <c r="X989" i="20"/>
  <c r="X993" i="20"/>
  <c r="X994" i="20"/>
  <c r="AF994" i="20"/>
  <c r="AF993" i="20"/>
  <c r="AF988" i="20"/>
  <c r="AF989" i="20"/>
  <c r="AB988" i="20" a="1"/>
  <c r="P988" i="20" l="1"/>
  <c r="P989" i="20"/>
  <c r="P994" i="20"/>
  <c r="P993" i="20"/>
  <c r="AB993" i="20"/>
  <c r="T989" i="20"/>
  <c r="T991" i="20" s="1" a="1"/>
  <c r="E996" i="20"/>
  <c r="F995" i="20"/>
  <c r="D995" i="20"/>
  <c r="E995" i="20"/>
  <c r="D996" i="20"/>
  <c r="F997" i="20"/>
  <c r="E997" i="20"/>
  <c r="D997" i="20"/>
  <c r="X991" i="20" a="1"/>
  <c r="Y992" i="20" s="1"/>
  <c r="AF991" i="20" a="1"/>
  <c r="AG992" i="20" s="1"/>
  <c r="AB989" i="20"/>
  <c r="AB988" i="20"/>
  <c r="P991" i="20" l="1" a="1"/>
  <c r="S991" i="20" s="1"/>
  <c r="D993" i="20" a="1"/>
  <c r="D994" i="20" s="1"/>
  <c r="W992" i="20"/>
  <c r="T992" i="20"/>
  <c r="V992" i="20"/>
  <c r="V991" i="20"/>
  <c r="U992" i="20"/>
  <c r="W991" i="20"/>
  <c r="T991" i="20"/>
  <c r="U991" i="20"/>
  <c r="D1008" i="20" a="1"/>
  <c r="E1010" i="20" s="1"/>
  <c r="AA991" i="20"/>
  <c r="AA992" i="20"/>
  <c r="X991" i="20"/>
  <c r="X992" i="20"/>
  <c r="Z991" i="20"/>
  <c r="Y991" i="20"/>
  <c r="Z992" i="20"/>
  <c r="AB991" i="20" a="1"/>
  <c r="AD992" i="20" s="1"/>
  <c r="AI992" i="20"/>
  <c r="AF992" i="20"/>
  <c r="AG991" i="20"/>
  <c r="AI991" i="20"/>
  <c r="AH992" i="20"/>
  <c r="AF991" i="20"/>
  <c r="AH991" i="20"/>
  <c r="P991" i="20" l="1"/>
  <c r="Q991" i="20"/>
  <c r="S992" i="20"/>
  <c r="P992" i="20"/>
  <c r="R991" i="20"/>
  <c r="Q992" i="20"/>
  <c r="R992" i="20"/>
  <c r="D993" i="20"/>
  <c r="D1006" i="20" s="1" a="1"/>
  <c r="D1006" i="20" s="1"/>
  <c r="E1009" i="20"/>
  <c r="F1008" i="20"/>
  <c r="D1008" i="20"/>
  <c r="F1010" i="20"/>
  <c r="E1008" i="20"/>
  <c r="D1009" i="20"/>
  <c r="D1010" i="20"/>
  <c r="F1009" i="20"/>
  <c r="AC992" i="20"/>
  <c r="AD991" i="20"/>
  <c r="AE992" i="20"/>
  <c r="AE991" i="20"/>
  <c r="AC991" i="20"/>
  <c r="AB992" i="20"/>
  <c r="AB991" i="20"/>
  <c r="D1007" i="20" l="1"/>
  <c r="D991" i="20" a="1"/>
  <c r="E991" i="20" s="1"/>
  <c r="G991" i="20" l="1"/>
  <c r="D992" i="20"/>
  <c r="G992" i="20"/>
  <c r="F991" i="20"/>
  <c r="D991" i="20"/>
  <c r="E992" i="20"/>
  <c r="F992" i="20"/>
  <c r="D1004" i="20" a="1"/>
  <c r="G1005" i="20" l="1"/>
  <c r="E1004" i="20"/>
  <c r="D1005" i="20"/>
  <c r="E1005" i="20"/>
  <c r="G1004" i="20"/>
  <c r="F1005" i="20"/>
  <c r="D1004" i="20"/>
  <c r="F1004" i="20"/>
  <c r="AF1002" i="20" l="1" a="1"/>
  <c r="P1002" i="20" a="1"/>
  <c r="X1002" i="20" a="1"/>
  <c r="AB1002" i="20" a="1"/>
  <c r="T1002" i="20" a="1"/>
  <c r="L1002" i="20" a="1"/>
  <c r="AB1002" i="20" l="1"/>
  <c r="AB1003" i="20"/>
  <c r="X1003" i="20"/>
  <c r="X1002" i="20"/>
  <c r="P1003" i="20"/>
  <c r="P1002" i="20"/>
  <c r="L1002" i="20"/>
  <c r="L1003" i="20"/>
  <c r="L1004" i="20" s="1" a="1"/>
  <c r="T1003" i="20"/>
  <c r="T1002" i="20"/>
  <c r="AF1003" i="20"/>
  <c r="AF1002" i="20"/>
  <c r="AF1004" i="20" s="1" a="1"/>
  <c r="X1004" i="20" l="1" a="1"/>
  <c r="X1005" i="20" s="1"/>
  <c r="T1004" i="20" a="1"/>
  <c r="T1004" i="20" s="1"/>
  <c r="AF1005" i="20"/>
  <c r="AF1004" i="20"/>
  <c r="L1004" i="20"/>
  <c r="L1005" i="20"/>
  <c r="P1004" i="20" a="1"/>
  <c r="AB1004" i="20" a="1"/>
  <c r="T1005" i="20" l="1"/>
  <c r="U1002" i="20" s="1" a="1"/>
  <c r="X1004" i="20"/>
  <c r="X1006" i="20" s="1" a="1"/>
  <c r="X1007" i="20" s="1"/>
  <c r="AB1005" i="20"/>
  <c r="AB1004" i="20"/>
  <c r="AF1006" i="20" a="1"/>
  <c r="AG1002" i="20" a="1"/>
  <c r="P1004" i="20"/>
  <c r="P1005" i="20"/>
  <c r="L1006" i="20" a="1"/>
  <c r="M1002" i="20" a="1"/>
  <c r="Y1002" i="20" l="1" a="1"/>
  <c r="Y1003" i="20" s="1"/>
  <c r="T1006" i="20" a="1"/>
  <c r="T1006" i="20" s="1"/>
  <c r="X1006" i="20"/>
  <c r="Q1002" i="20" a="1"/>
  <c r="Q1002" i="20" s="1"/>
  <c r="L1007" i="20"/>
  <c r="L1006" i="20"/>
  <c r="AG1002" i="20"/>
  <c r="AG1003" i="20"/>
  <c r="P1006" i="20" a="1"/>
  <c r="AF1007" i="20"/>
  <c r="AF1006" i="20"/>
  <c r="AB1006" i="20" a="1"/>
  <c r="AC1002" i="20" a="1"/>
  <c r="U1003" i="20"/>
  <c r="U1002" i="20"/>
  <c r="M1003" i="20"/>
  <c r="M1002" i="20"/>
  <c r="Y1002" i="20" l="1"/>
  <c r="Y1004" i="20" s="1" a="1"/>
  <c r="Y1005" i="20" s="1"/>
  <c r="M1004" i="20" a="1"/>
  <c r="M1004" i="20" s="1"/>
  <c r="T1007" i="20"/>
  <c r="Q1003" i="20"/>
  <c r="Q1004" i="20" s="1" a="1"/>
  <c r="U1004" i="20" a="1"/>
  <c r="U1004" i="20" s="1"/>
  <c r="AG1004" i="20" a="1"/>
  <c r="AG1005" i="20" s="1"/>
  <c r="AC1003" i="20"/>
  <c r="AC1002" i="20"/>
  <c r="AB1007" i="20"/>
  <c r="AB1006" i="20"/>
  <c r="P1006" i="20"/>
  <c r="P1007" i="20"/>
  <c r="Y1004" i="20" l="1"/>
  <c r="Y1008" i="20" s="1" a="1"/>
  <c r="M1005" i="20"/>
  <c r="M1006" i="20" s="1" a="1"/>
  <c r="M1007" i="20" s="1"/>
  <c r="AC1004" i="20" a="1"/>
  <c r="AC1005" i="20" s="1"/>
  <c r="Q1005" i="20"/>
  <c r="Q1004" i="20"/>
  <c r="M1008" i="20" a="1"/>
  <c r="M1010" i="20" s="1"/>
  <c r="AG1004" i="20"/>
  <c r="AG1006" i="20" s="1" a="1"/>
  <c r="AG1007" i="20" s="1"/>
  <c r="U1005" i="20"/>
  <c r="M1006" i="20" l="1"/>
  <c r="Y1006" i="20" a="1"/>
  <c r="Y1007" i="20" s="1"/>
  <c r="Q1008" i="20" a="1"/>
  <c r="Q1008" i="20" s="1"/>
  <c r="Q1006" i="20" a="1"/>
  <c r="Q1006" i="20" s="1"/>
  <c r="AC1004" i="20"/>
  <c r="AC1008" i="20" s="1" a="1"/>
  <c r="AG1008" i="20" a="1"/>
  <c r="AG1009" i="20" s="1"/>
  <c r="M1009" i="20"/>
  <c r="M1008" i="20"/>
  <c r="AG1006" i="20"/>
  <c r="Y1010" i="20"/>
  <c r="Y1009" i="20"/>
  <c r="Y1008" i="20"/>
  <c r="U1008" i="20" a="1"/>
  <c r="U1006" i="20" a="1"/>
  <c r="Y1006" i="20" l="1"/>
  <c r="Q1009" i="20"/>
  <c r="Q1010" i="20"/>
  <c r="AC1006" i="20" a="1"/>
  <c r="AC1007" i="20" s="1"/>
  <c r="Q1007" i="20"/>
  <c r="AG1008" i="20"/>
  <c r="AG1010" i="20"/>
  <c r="M1011" i="20" a="1"/>
  <c r="M1012" i="20" s="1"/>
  <c r="Y1011" i="20" a="1"/>
  <c r="U1006" i="20"/>
  <c r="U1007" i="20"/>
  <c r="U1009" i="20"/>
  <c r="U1010" i="20"/>
  <c r="U1008" i="20"/>
  <c r="AC1009" i="20"/>
  <c r="AC1010" i="20"/>
  <c r="AC1008" i="20"/>
  <c r="Q1011" i="20" l="1" a="1"/>
  <c r="Q1012" i="20" s="1"/>
  <c r="AC1006" i="20"/>
  <c r="AG1011" i="20" a="1"/>
  <c r="AG1011" i="20" s="1"/>
  <c r="M1013" i="20"/>
  <c r="M1011" i="20"/>
  <c r="Y1011" i="20"/>
  <c r="Y1013" i="20"/>
  <c r="Y1012" i="20"/>
  <c r="U1011" i="20" a="1"/>
  <c r="AC1011" i="20" a="1"/>
  <c r="Q1013" i="20" l="1"/>
  <c r="Q1011" i="20"/>
  <c r="L1028" i="20"/>
  <c r="AG1012" i="20"/>
  <c r="AG1013" i="20"/>
  <c r="M1014" i="20" a="1"/>
  <c r="M1014" i="20" s="1"/>
  <c r="Y1014" i="20" a="1"/>
  <c r="X1028" i="20"/>
  <c r="U1012" i="20"/>
  <c r="U1011" i="20"/>
  <c r="U1013" i="20"/>
  <c r="AC1013" i="20"/>
  <c r="AC1011" i="20"/>
  <c r="AC1012" i="20"/>
  <c r="P1028" i="20"/>
  <c r="Q1014" i="20" l="1" a="1"/>
  <c r="Q1016" i="20" s="1"/>
  <c r="AG1014" i="20" a="1"/>
  <c r="AG1015" i="20" s="1"/>
  <c r="AF1028" i="20"/>
  <c r="M1015" i="20"/>
  <c r="M1016" i="20"/>
  <c r="Y1015" i="20"/>
  <c r="Y1014" i="20"/>
  <c r="Y1016" i="20"/>
  <c r="T1028" i="20"/>
  <c r="U1014" i="20" a="1"/>
  <c r="AB1028" i="20"/>
  <c r="AC1014" i="20" a="1"/>
  <c r="Q1014" i="20" l="1"/>
  <c r="Q1015" i="20"/>
  <c r="N1018" i="20" a="1"/>
  <c r="N1019" i="20" s="1"/>
  <c r="AG1014" i="20"/>
  <c r="AG1016" i="20"/>
  <c r="D1028" i="20"/>
  <c r="Z1018" i="20" a="1"/>
  <c r="Z1019" i="20" s="1"/>
  <c r="U1016" i="20"/>
  <c r="U1014" i="20"/>
  <c r="U1015" i="20"/>
  <c r="R1018" i="20" a="1"/>
  <c r="R1020" i="20" s="1"/>
  <c r="AC1016" i="20"/>
  <c r="AC1015" i="20"/>
  <c r="AC1014" i="20"/>
  <c r="N1018" i="20" l="1"/>
  <c r="N1020" i="20"/>
  <c r="AH1018" i="20" a="1"/>
  <c r="AH1020" i="20" s="1"/>
  <c r="R1019" i="20"/>
  <c r="V1018" i="20" a="1"/>
  <c r="Z1018" i="20"/>
  <c r="Z1020" i="20"/>
  <c r="AD1018" i="20" a="1"/>
  <c r="AD1018" i="20" s="1"/>
  <c r="R1018" i="20"/>
  <c r="R1025" i="20" l="1" a="1"/>
  <c r="R1027" i="20" s="1"/>
  <c r="M1018" i="20" a="1"/>
  <c r="M1019" i="20" s="1"/>
  <c r="M1025" i="20" a="1"/>
  <c r="M1025" i="20" s="1"/>
  <c r="L1025" i="20" a="1"/>
  <c r="L1025" i="20" s="1"/>
  <c r="N1025" i="20" a="1"/>
  <c r="N1025" i="20" s="1"/>
  <c r="AH1018" i="20"/>
  <c r="AH1019" i="20"/>
  <c r="V1018" i="20"/>
  <c r="V1020" i="20"/>
  <c r="V1019" i="20"/>
  <c r="X1025" i="20" a="1"/>
  <c r="Y1018" i="20" a="1"/>
  <c r="Y1025" i="20" a="1"/>
  <c r="Z1025" i="20" a="1"/>
  <c r="AD1019" i="20"/>
  <c r="AD1020" i="20"/>
  <c r="P1025" i="20" a="1"/>
  <c r="Q1025" i="20" a="1"/>
  <c r="Q1018" i="20" a="1"/>
  <c r="R1025" i="20" l="1"/>
  <c r="R1026" i="20"/>
  <c r="M1027" i="20"/>
  <c r="L1027" i="20"/>
  <c r="M1018" i="20"/>
  <c r="L1023" i="20" s="1" a="1"/>
  <c r="L1023" i="20" s="1"/>
  <c r="N1027" i="20"/>
  <c r="N1026" i="20"/>
  <c r="M1026" i="20"/>
  <c r="L1026" i="20"/>
  <c r="AH1025" i="20" a="1"/>
  <c r="AG1018" i="20" a="1"/>
  <c r="AG1025" i="20" a="1"/>
  <c r="AF1025" i="20" a="1"/>
  <c r="AB1025" i="20" a="1"/>
  <c r="AB1027" i="20" s="1"/>
  <c r="AD1025" i="20" a="1"/>
  <c r="AD1025" i="20" s="1"/>
  <c r="AC1018" i="20" a="1"/>
  <c r="AC1018" i="20" s="1"/>
  <c r="X1025" i="20"/>
  <c r="X1026" i="20"/>
  <c r="X1027" i="20"/>
  <c r="Z1025" i="20"/>
  <c r="Z1027" i="20"/>
  <c r="Z1026" i="20"/>
  <c r="AC1025" i="20" a="1"/>
  <c r="AC1025" i="20" s="1"/>
  <c r="Y1027" i="20"/>
  <c r="Y1026" i="20"/>
  <c r="Y1025" i="20"/>
  <c r="Y1019" i="20"/>
  <c r="Y1018" i="20"/>
  <c r="T1025" i="20" a="1"/>
  <c r="U1018" i="20" a="1"/>
  <c r="V1025" i="20" a="1"/>
  <c r="U1025" i="20" a="1"/>
  <c r="Q1025" i="20"/>
  <c r="Q1026" i="20"/>
  <c r="Q1027" i="20"/>
  <c r="P1027" i="20"/>
  <c r="P1025" i="20"/>
  <c r="P1026" i="20"/>
  <c r="Q1019" i="20"/>
  <c r="Q1018" i="20"/>
  <c r="L1018" i="20" a="1"/>
  <c r="L1019" i="20" s="1"/>
  <c r="L1024" i="20" l="1"/>
  <c r="AB1025" i="20"/>
  <c r="AD1026" i="20"/>
  <c r="AF1027" i="20"/>
  <c r="AF1025" i="20"/>
  <c r="AF1026" i="20"/>
  <c r="AG1025" i="20"/>
  <c r="AG1027" i="20"/>
  <c r="AG1026" i="20"/>
  <c r="AG1019" i="20"/>
  <c r="AG1018" i="20"/>
  <c r="AH1025" i="20"/>
  <c r="AH1027" i="20"/>
  <c r="AH1026" i="20"/>
  <c r="AB1026" i="20"/>
  <c r="AC1019" i="20"/>
  <c r="AB1023" i="20" s="1" a="1"/>
  <c r="AD1027" i="20"/>
  <c r="AC1027" i="20"/>
  <c r="AC1026" i="20"/>
  <c r="U1025" i="20"/>
  <c r="U1026" i="20"/>
  <c r="U1027" i="20"/>
  <c r="X1018" i="20" a="1"/>
  <c r="X1023" i="20" a="1"/>
  <c r="V1026" i="20"/>
  <c r="V1025" i="20"/>
  <c r="V1027" i="20"/>
  <c r="U1019" i="20"/>
  <c r="U1018" i="20"/>
  <c r="T1026" i="20"/>
  <c r="T1025" i="20"/>
  <c r="T1027" i="20"/>
  <c r="P1018" i="20" a="1"/>
  <c r="P1023" i="20" a="1"/>
  <c r="L1018" i="20"/>
  <c r="L1021" i="20" s="1" a="1"/>
  <c r="N1022" i="20" s="1"/>
  <c r="AB1018" i="20" l="1" a="1"/>
  <c r="AB1018" i="20" s="1"/>
  <c r="AF1018" i="20" a="1"/>
  <c r="AF1023" i="20" a="1"/>
  <c r="D1025" i="20" a="1"/>
  <c r="F1027" i="20" s="1"/>
  <c r="X1018" i="20"/>
  <c r="X1019" i="20"/>
  <c r="T1018" i="20" a="1"/>
  <c r="T1023" i="20" a="1"/>
  <c r="X1023" i="20"/>
  <c r="X1024" i="20"/>
  <c r="P1023" i="20"/>
  <c r="P1024" i="20"/>
  <c r="P1019" i="20"/>
  <c r="P1018" i="20"/>
  <c r="AB1024" i="20"/>
  <c r="AB1023" i="20"/>
  <c r="L1021" i="20"/>
  <c r="N1021" i="20"/>
  <c r="O1022" i="20"/>
  <c r="M1021" i="20"/>
  <c r="O1021" i="20"/>
  <c r="L1022" i="20"/>
  <c r="M1022" i="20"/>
  <c r="AB1019" i="20" l="1"/>
  <c r="AB1021" i="20" s="1" a="1"/>
  <c r="AF1019" i="20"/>
  <c r="AF1018" i="20"/>
  <c r="AF1023" i="20"/>
  <c r="AF1024" i="20"/>
  <c r="D1025" i="20"/>
  <c r="D1027" i="20"/>
  <c r="F1026" i="20"/>
  <c r="D1026" i="20"/>
  <c r="F1025" i="20"/>
  <c r="E1026" i="20"/>
  <c r="E1025" i="20"/>
  <c r="E1027" i="20"/>
  <c r="P1021" i="20" a="1"/>
  <c r="P1022" i="20" s="1"/>
  <c r="X1021" i="20" a="1"/>
  <c r="Y1021" i="20" s="1"/>
  <c r="T1023" i="20"/>
  <c r="T1024" i="20"/>
  <c r="T1018" i="20"/>
  <c r="T1019" i="20"/>
  <c r="AF1021" i="20" l="1" a="1"/>
  <c r="D1038" i="20" a="1"/>
  <c r="F1038" i="20" s="1"/>
  <c r="D1023" i="20" a="1"/>
  <c r="D1023" i="20" s="1"/>
  <c r="AA1022" i="20"/>
  <c r="Q1022" i="20"/>
  <c r="Q1021" i="20"/>
  <c r="X1022" i="20"/>
  <c r="Y1022" i="20"/>
  <c r="P1021" i="20"/>
  <c r="R1022" i="20"/>
  <c r="Z1022" i="20"/>
  <c r="X1021" i="20"/>
  <c r="S1022" i="20"/>
  <c r="R1021" i="20"/>
  <c r="AA1021" i="20"/>
  <c r="Z1021" i="20"/>
  <c r="S1021" i="20"/>
  <c r="T1021" i="20" a="1"/>
  <c r="AB1022" i="20"/>
  <c r="AB1021" i="20"/>
  <c r="AD1021" i="20"/>
  <c r="AE1021" i="20"/>
  <c r="AC1022" i="20"/>
  <c r="AD1022" i="20"/>
  <c r="AC1021" i="20"/>
  <c r="AE1022" i="20"/>
  <c r="AH1021" i="20" l="1"/>
  <c r="AG1022" i="20"/>
  <c r="AH1022" i="20"/>
  <c r="AI1021" i="20"/>
  <c r="AG1021" i="20"/>
  <c r="AI1022" i="20"/>
  <c r="AF1022" i="20"/>
  <c r="AF1021" i="20"/>
  <c r="D1039" i="20"/>
  <c r="F1040" i="20"/>
  <c r="D1040" i="20"/>
  <c r="E1040" i="20"/>
  <c r="E1038" i="20"/>
  <c r="F1039" i="20"/>
  <c r="E1039" i="20"/>
  <c r="D1038" i="20"/>
  <c r="D1024" i="20"/>
  <c r="D1036" i="20" s="1" a="1"/>
  <c r="D1036" i="20" s="1"/>
  <c r="V1022" i="20"/>
  <c r="U1022" i="20"/>
  <c r="T1022" i="20"/>
  <c r="T1021" i="20"/>
  <c r="U1021" i="20"/>
  <c r="W1022" i="20"/>
  <c r="V1021" i="20"/>
  <c r="W1021" i="20"/>
  <c r="D1021" i="20" l="1" a="1"/>
  <c r="D1021" i="20" s="1"/>
  <c r="D1037" i="20"/>
  <c r="G1022" i="20" l="1"/>
  <c r="D1022" i="20"/>
  <c r="F1021" i="20"/>
  <c r="E1022" i="20"/>
  <c r="E1021" i="20"/>
  <c r="G1021" i="20"/>
  <c r="F1022" i="20"/>
  <c r="D1034" i="20" l="1" a="1"/>
  <c r="E1035" i="20" s="1"/>
  <c r="D1034" i="20" l="1"/>
  <c r="G1035" i="20"/>
  <c r="E1034" i="20"/>
  <c r="D1035" i="20"/>
  <c r="F1034" i="20"/>
  <c r="G1034" i="20"/>
  <c r="F1035" i="20"/>
  <c r="L1032" i="20" l="1" a="1"/>
  <c r="L1033" i="20" s="1"/>
  <c r="AB1032" i="20" a="1"/>
  <c r="AB1032" i="20" s="1"/>
  <c r="AF1032" i="20" a="1"/>
  <c r="AF1033" i="20" s="1"/>
  <c r="X1032" i="20" a="1"/>
  <c r="X1032" i="20" s="1"/>
  <c r="P1032" i="20" a="1"/>
  <c r="P1032" i="20" s="1"/>
  <c r="T1032" i="20" a="1"/>
  <c r="T1033" i="20" s="1"/>
  <c r="AF1032" i="20" l="1"/>
  <c r="AF1034" i="20" s="1" a="1"/>
  <c r="AF1035" i="20" s="1"/>
  <c r="L1032" i="20"/>
  <c r="L1034" i="20" s="1" a="1"/>
  <c r="L1035" i="20" s="1"/>
  <c r="AB1033" i="20"/>
  <c r="AB1034" i="20" s="1" a="1"/>
  <c r="AB1034" i="20" s="1"/>
  <c r="X1033" i="20"/>
  <c r="X1034" i="20" s="1" a="1"/>
  <c r="X1035" i="20" s="1"/>
  <c r="T1032" i="20"/>
  <c r="T1034" i="20" s="1" a="1"/>
  <c r="T1034" i="20" s="1"/>
  <c r="P1033" i="20"/>
  <c r="P1034" i="20" s="1" a="1"/>
  <c r="P1035" i="20" s="1"/>
  <c r="AF1034" i="20" l="1"/>
  <c r="AF1036" i="20" s="1" a="1"/>
  <c r="AF1036" i="20" s="1"/>
  <c r="L1034" i="20"/>
  <c r="L1036" i="20" s="1" a="1"/>
  <c r="X1034" i="20"/>
  <c r="Y1032" i="20" s="1" a="1"/>
  <c r="Y1033" i="20" s="1"/>
  <c r="AB1035" i="20"/>
  <c r="AC1032" i="20" s="1" a="1"/>
  <c r="T1035" i="20"/>
  <c r="T1036" i="20" s="1" a="1"/>
  <c r="T1036" i="20" s="1"/>
  <c r="P1034" i="20"/>
  <c r="AG1032" i="20" a="1"/>
  <c r="AG1032" i="20" s="1"/>
  <c r="AF1037" i="20" l="1"/>
  <c r="X1036" i="20" a="1"/>
  <c r="X1036" i="20" s="1"/>
  <c r="M1032" i="20" a="1"/>
  <c r="M1032" i="20" s="1"/>
  <c r="Y1032" i="20"/>
  <c r="Y1034" i="20" s="1" a="1"/>
  <c r="Y1034" i="20" s="1"/>
  <c r="AB1036" i="20" a="1"/>
  <c r="AB1037" i="20" s="1"/>
  <c r="U1032" i="20" a="1"/>
  <c r="U1033" i="20" s="1"/>
  <c r="T1037" i="20"/>
  <c r="Q1032" i="20" a="1"/>
  <c r="P1036" i="20" a="1"/>
  <c r="AG1033" i="20"/>
  <c r="AG1034" i="20" s="1" a="1"/>
  <c r="AG1035" i="20" s="1"/>
  <c r="L1036" i="20"/>
  <c r="L1037" i="20"/>
  <c r="AC1032" i="20"/>
  <c r="AC1033" i="20"/>
  <c r="X1037" i="20" l="1"/>
  <c r="M1033" i="20"/>
  <c r="M1034" i="20" s="1" a="1"/>
  <c r="M1035" i="20" s="1"/>
  <c r="AB1036" i="20"/>
  <c r="U1032" i="20"/>
  <c r="U1034" i="20" s="1" a="1"/>
  <c r="U1034" i="20" s="1"/>
  <c r="P1037" i="20"/>
  <c r="P1036" i="20"/>
  <c r="Q1032" i="20"/>
  <c r="Q1033" i="20"/>
  <c r="AG1034" i="20"/>
  <c r="AG1036" i="20" s="1" a="1"/>
  <c r="Y1035" i="20"/>
  <c r="Y1036" i="20" s="1" a="1"/>
  <c r="Y1037" i="20" s="1"/>
  <c r="AC1034" i="20" a="1"/>
  <c r="Q1034" i="20" l="1" a="1"/>
  <c r="Q1035" i="20" s="1"/>
  <c r="M1034" i="20"/>
  <c r="AG1038" i="20" a="1"/>
  <c r="AG1040" i="20" s="1"/>
  <c r="Y1036" i="20"/>
  <c r="Y1038" i="20" a="1"/>
  <c r="Y1039" i="20" s="1"/>
  <c r="U1035" i="20"/>
  <c r="U1038" i="20" s="1" a="1"/>
  <c r="U1040" i="20" s="1"/>
  <c r="AC1035" i="20"/>
  <c r="AC1034" i="20"/>
  <c r="AG1036" i="20"/>
  <c r="AG1037" i="20"/>
  <c r="Q1034" i="20" l="1"/>
  <c r="Q1038" i="20" s="1" a="1"/>
  <c r="M1036" i="20" a="1"/>
  <c r="M1038" i="20" a="1"/>
  <c r="AG1038" i="20"/>
  <c r="AG1039" i="20"/>
  <c r="U1036" i="20" a="1"/>
  <c r="U1037" i="20" s="1"/>
  <c r="Y1040" i="20"/>
  <c r="Y1038" i="20"/>
  <c r="U1038" i="20"/>
  <c r="U1039" i="20"/>
  <c r="AC1038" i="20" a="1"/>
  <c r="AC1036" i="20" a="1"/>
  <c r="Q1036" i="20" l="1" a="1"/>
  <c r="Q1037" i="20" s="1"/>
  <c r="Q1040" i="20"/>
  <c r="Q1038" i="20"/>
  <c r="Q1039" i="20"/>
  <c r="M1038" i="20"/>
  <c r="M1040" i="20"/>
  <c r="M1039" i="20"/>
  <c r="M1037" i="20"/>
  <c r="M1036" i="20"/>
  <c r="AG1041" i="20" a="1"/>
  <c r="AG1042" i="20" s="1"/>
  <c r="Y1041" i="20" a="1"/>
  <c r="Y1041" i="20" s="1"/>
  <c r="U1036" i="20"/>
  <c r="U1041" i="20" a="1"/>
  <c r="AC1039" i="20"/>
  <c r="AC1038" i="20"/>
  <c r="AC1040" i="20"/>
  <c r="AC1037" i="20"/>
  <c r="AC1036" i="20"/>
  <c r="Q1036" i="20" l="1"/>
  <c r="Q1041" i="20" a="1"/>
  <c r="Q1041" i="20" s="1"/>
  <c r="M1041" i="20" a="1"/>
  <c r="AG1041" i="20"/>
  <c r="AG1043" i="20"/>
  <c r="Y1042" i="20"/>
  <c r="Y1043" i="20"/>
  <c r="U1042" i="20"/>
  <c r="U1043" i="20"/>
  <c r="U1041" i="20"/>
  <c r="AC1041" i="20" a="1"/>
  <c r="Q1042" i="20" l="1"/>
  <c r="Q1043" i="20"/>
  <c r="AF1058" i="20"/>
  <c r="M1043" i="20"/>
  <c r="M1041" i="20"/>
  <c r="M1042" i="20"/>
  <c r="AG1044" i="20" a="1"/>
  <c r="AG1045" i="20" s="1"/>
  <c r="X1058" i="20"/>
  <c r="T1058" i="20"/>
  <c r="Y1044" i="20" a="1"/>
  <c r="Y1045" i="20" s="1"/>
  <c r="U1044" i="20" a="1"/>
  <c r="AC1043" i="20"/>
  <c r="AC1041" i="20"/>
  <c r="AC1042" i="20"/>
  <c r="Q1044" i="20" l="1" a="1"/>
  <c r="Q1045" i="20" s="1"/>
  <c r="P1058" i="20"/>
  <c r="L1058" i="20"/>
  <c r="M1044" i="20" a="1"/>
  <c r="AG1046" i="20"/>
  <c r="AG1044" i="20"/>
  <c r="Y1046" i="20"/>
  <c r="Y1044" i="20"/>
  <c r="U1045" i="20"/>
  <c r="U1046" i="20"/>
  <c r="U1044" i="20"/>
  <c r="AB1058" i="20"/>
  <c r="AC1044" i="20" a="1"/>
  <c r="Q1046" i="20" l="1"/>
  <c r="Q1044" i="20"/>
  <c r="Z1048" i="20" a="1"/>
  <c r="Z1049" i="20" s="1"/>
  <c r="AH1048" i="20" a="1"/>
  <c r="AH1050" i="20" s="1"/>
  <c r="D1058" i="20"/>
  <c r="M1044" i="20"/>
  <c r="M1045" i="20"/>
  <c r="M1046" i="20"/>
  <c r="V1048" i="20" a="1"/>
  <c r="V1050" i="20" s="1"/>
  <c r="AC1044" i="20"/>
  <c r="AC1046" i="20"/>
  <c r="AC1045" i="20"/>
  <c r="R1048" i="20" l="1" a="1"/>
  <c r="R1049" i="20" s="1"/>
  <c r="Z1050" i="20"/>
  <c r="Z1048" i="20"/>
  <c r="AH1048" i="20"/>
  <c r="AH1049" i="20"/>
  <c r="N1048" i="20" a="1"/>
  <c r="V1049" i="20"/>
  <c r="V1048" i="20"/>
  <c r="AD1048" i="20" a="1"/>
  <c r="AD1049" i="20" s="1"/>
  <c r="R1048" i="20" l="1"/>
  <c r="R1050" i="20"/>
  <c r="X1055" i="20" a="1"/>
  <c r="X1056" i="20" s="1"/>
  <c r="Y1048" i="20" a="1"/>
  <c r="Y1048" i="20" s="1"/>
  <c r="Z1055" i="20" a="1"/>
  <c r="Z1055" i="20" s="1"/>
  <c r="Y1055" i="20" a="1"/>
  <c r="Y1056" i="20" s="1"/>
  <c r="AH1055" i="20" a="1"/>
  <c r="AH1057" i="20" s="1"/>
  <c r="AG1055" i="20" a="1"/>
  <c r="AG1056" i="20" s="1"/>
  <c r="AG1048" i="20" a="1"/>
  <c r="AG1048" i="20" s="1"/>
  <c r="AF1055" i="20" a="1"/>
  <c r="AF1057" i="20" s="1"/>
  <c r="N1049" i="20"/>
  <c r="N1050" i="20"/>
  <c r="N1048" i="20"/>
  <c r="T1055" i="20" a="1"/>
  <c r="T1056" i="20" s="1"/>
  <c r="U1055" i="20" a="1"/>
  <c r="U1055" i="20" s="1"/>
  <c r="U1048" i="20" a="1"/>
  <c r="U1049" i="20" s="1"/>
  <c r="V1055" i="20" a="1"/>
  <c r="V1057" i="20" s="1"/>
  <c r="AD1048" i="20"/>
  <c r="AD1050" i="20"/>
  <c r="X1057" i="20" l="1"/>
  <c r="Q1055" i="20" a="1"/>
  <c r="Q1057" i="20" s="1"/>
  <c r="R1055" i="20" a="1"/>
  <c r="R1056" i="20" s="1"/>
  <c r="P1055" i="20" a="1"/>
  <c r="P1055" i="20" s="1"/>
  <c r="Q1048" i="20" a="1"/>
  <c r="X1055" i="20"/>
  <c r="Z1057" i="20"/>
  <c r="Y1049" i="20"/>
  <c r="X1053" i="20" s="1" a="1"/>
  <c r="X1053" i="20" s="1"/>
  <c r="Y1057" i="20"/>
  <c r="Y1055" i="20"/>
  <c r="Z1056" i="20"/>
  <c r="AH1055" i="20"/>
  <c r="AH1056" i="20"/>
  <c r="AG1055" i="20"/>
  <c r="AG1057" i="20"/>
  <c r="AG1049" i="20"/>
  <c r="AF1048" i="20" s="1" a="1"/>
  <c r="AF1049" i="20" s="1"/>
  <c r="AF1056" i="20"/>
  <c r="AF1055" i="20"/>
  <c r="N1055" i="20" a="1"/>
  <c r="M1048" i="20" a="1"/>
  <c r="M1055" i="20" a="1"/>
  <c r="L1055" i="20" a="1"/>
  <c r="U1057" i="20"/>
  <c r="U1056" i="20"/>
  <c r="T1057" i="20"/>
  <c r="T1055" i="20"/>
  <c r="V1056" i="20"/>
  <c r="V1055" i="20"/>
  <c r="U1048" i="20"/>
  <c r="T1053" i="20" s="1" a="1"/>
  <c r="AC1048" i="20" a="1"/>
  <c r="AC1049" i="20" s="1"/>
  <c r="AB1055" i="20" a="1"/>
  <c r="AB1055" i="20" s="1"/>
  <c r="AD1055" i="20" a="1"/>
  <c r="AD1056" i="20" s="1"/>
  <c r="AC1055" i="20" a="1"/>
  <c r="AC1055" i="20" s="1"/>
  <c r="Q1055" i="20" l="1"/>
  <c r="Q1056" i="20"/>
  <c r="R1055" i="20"/>
  <c r="R1057" i="20"/>
  <c r="P1056" i="20"/>
  <c r="P1057" i="20"/>
  <c r="Q1048" i="20"/>
  <c r="Q1049" i="20"/>
  <c r="X1048" i="20" a="1"/>
  <c r="X1048" i="20" s="1"/>
  <c r="AF1053" i="20" a="1"/>
  <c r="AF1054" i="20" s="1"/>
  <c r="X1054" i="20"/>
  <c r="AF1048" i="20"/>
  <c r="AF1051" i="20" s="1" a="1"/>
  <c r="AF1052" i="20" s="1"/>
  <c r="L1055" i="20"/>
  <c r="L1057" i="20"/>
  <c r="L1056" i="20"/>
  <c r="M1057" i="20"/>
  <c r="M1055" i="20"/>
  <c r="M1056" i="20"/>
  <c r="M1049" i="20"/>
  <c r="M1048" i="20"/>
  <c r="N1056" i="20"/>
  <c r="N1057" i="20"/>
  <c r="N1055" i="20"/>
  <c r="T1048" i="20" a="1"/>
  <c r="T1049" i="20" s="1"/>
  <c r="T1054" i="20"/>
  <c r="T1053" i="20"/>
  <c r="AC1048" i="20"/>
  <c r="AB1048" i="20" s="1" a="1"/>
  <c r="AB1056" i="20"/>
  <c r="AB1057" i="20"/>
  <c r="AD1057" i="20"/>
  <c r="AD1055" i="20"/>
  <c r="AC1056" i="20"/>
  <c r="AC1057" i="20"/>
  <c r="P1053" i="20" l="1" a="1"/>
  <c r="P1054" i="20" s="1"/>
  <c r="P1048" i="20" a="1"/>
  <c r="P1049" i="20" s="1"/>
  <c r="X1049" i="20"/>
  <c r="X1051" i="20" s="1" a="1"/>
  <c r="Z1052" i="20" s="1"/>
  <c r="AF1053" i="20"/>
  <c r="L1048" i="20" a="1"/>
  <c r="L1053" i="20" a="1"/>
  <c r="T1048" i="20"/>
  <c r="T1051" i="20" s="1" a="1"/>
  <c r="AB1053" i="20" a="1"/>
  <c r="AB1053" i="20" s="1"/>
  <c r="D1055" i="20" a="1"/>
  <c r="D1055" i="20" s="1"/>
  <c r="AB1048" i="20"/>
  <c r="AB1049" i="20"/>
  <c r="AF1051" i="20"/>
  <c r="AG1052" i="20"/>
  <c r="AI1052" i="20"/>
  <c r="AH1052" i="20"/>
  <c r="AI1051" i="20"/>
  <c r="AH1051" i="20"/>
  <c r="AG1051" i="20"/>
  <c r="P1053" i="20" l="1"/>
  <c r="P1048" i="20"/>
  <c r="P1051" i="20" s="1" a="1"/>
  <c r="Z1051" i="20"/>
  <c r="X1052" i="20"/>
  <c r="X1051" i="20"/>
  <c r="Y1052" i="20"/>
  <c r="Y1051" i="20"/>
  <c r="AA1052" i="20"/>
  <c r="AA1051" i="20"/>
  <c r="L1054" i="20"/>
  <c r="L1053" i="20"/>
  <c r="L1049" i="20"/>
  <c r="L1048" i="20"/>
  <c r="W1051" i="20"/>
  <c r="U1051" i="20"/>
  <c r="U1052" i="20"/>
  <c r="V1051" i="20"/>
  <c r="V1052" i="20"/>
  <c r="T1052" i="20"/>
  <c r="W1052" i="20"/>
  <c r="T1051" i="20"/>
  <c r="AB1054" i="20"/>
  <c r="D1056" i="20"/>
  <c r="E1056" i="20"/>
  <c r="D1057" i="20"/>
  <c r="F1056" i="20"/>
  <c r="E1055" i="20"/>
  <c r="E1057" i="20"/>
  <c r="F1055" i="20"/>
  <c r="F1057" i="20"/>
  <c r="AB1051" i="20" a="1"/>
  <c r="S1051" i="20" l="1"/>
  <c r="P1051" i="20"/>
  <c r="Q1051" i="20"/>
  <c r="S1052" i="20"/>
  <c r="Q1052" i="20"/>
  <c r="R1051" i="20"/>
  <c r="P1052" i="20"/>
  <c r="R1052" i="20"/>
  <c r="L1051" i="20" a="1"/>
  <c r="O1052" i="20" s="1"/>
  <c r="D1053" i="20" a="1"/>
  <c r="D1054" i="20" s="1"/>
  <c r="D1068" i="20" a="1"/>
  <c r="D1068" i="20" s="1"/>
  <c r="AC1051" i="20"/>
  <c r="AE1051" i="20"/>
  <c r="AD1051" i="20"/>
  <c r="AB1052" i="20"/>
  <c r="AC1052" i="20"/>
  <c r="AD1052" i="20"/>
  <c r="AB1051" i="20"/>
  <c r="AE1052" i="20"/>
  <c r="M1052" i="20" l="1"/>
  <c r="O1051" i="20"/>
  <c r="N1051" i="20"/>
  <c r="L1051" i="20"/>
  <c r="M1051" i="20"/>
  <c r="N1052" i="20"/>
  <c r="L1052" i="20"/>
  <c r="D1053" i="20"/>
  <c r="D1066" i="20" s="1" a="1"/>
  <c r="D1067" i="20" s="1"/>
  <c r="F1070" i="20"/>
  <c r="E1068" i="20"/>
  <c r="D1069" i="20"/>
  <c r="F1069" i="20"/>
  <c r="D1070" i="20"/>
  <c r="F1068" i="20"/>
  <c r="E1070" i="20"/>
  <c r="E1069" i="20"/>
  <c r="D1051" i="20" l="1" a="1"/>
  <c r="E1051" i="20" s="1"/>
  <c r="D1066" i="20"/>
  <c r="F1051" i="20" l="1"/>
  <c r="D1051" i="20"/>
  <c r="G1051" i="20"/>
  <c r="F1052" i="20"/>
  <c r="D1052" i="20"/>
  <c r="E1052" i="20"/>
  <c r="G1052" i="20"/>
  <c r="D1064" i="20" l="1" a="1"/>
  <c r="D1065" i="20" s="1"/>
  <c r="G1065" i="20" l="1"/>
  <c r="E1065" i="20"/>
  <c r="F1065" i="20"/>
  <c r="E1064" i="20"/>
  <c r="D1064" i="20"/>
  <c r="F1064" i="20"/>
  <c r="G1064" i="20"/>
  <c r="P1062" i="20" l="1" a="1"/>
  <c r="P1062" i="20" s="1"/>
  <c r="L1062" i="20" a="1"/>
  <c r="L1062" i="20" s="1"/>
  <c r="AB1062" i="20" a="1"/>
  <c r="AB1063" i="20" s="1"/>
  <c r="X1062" i="20" a="1"/>
  <c r="X1063" i="20" s="1"/>
  <c r="AF1062" i="20" a="1"/>
  <c r="AF1062" i="20" s="1"/>
  <c r="T1062" i="20" a="1"/>
  <c r="T1062" i="20" s="1"/>
  <c r="L1063" i="20" l="1"/>
  <c r="L1064" i="20" s="1" a="1"/>
  <c r="L1064" i="20" s="1"/>
  <c r="P1063" i="20"/>
  <c r="P1064" i="20" s="1" a="1"/>
  <c r="P1065" i="20" s="1"/>
  <c r="X1062" i="20"/>
  <c r="X1064" i="20" s="1" a="1"/>
  <c r="X1064" i="20" s="1"/>
  <c r="AB1062" i="20"/>
  <c r="AB1064" i="20" s="1" a="1"/>
  <c r="AB1065" i="20" s="1"/>
  <c r="T1063" i="20"/>
  <c r="T1064" i="20" s="1" a="1"/>
  <c r="T1065" i="20" s="1"/>
  <c r="AF1063" i="20"/>
  <c r="AF1064" i="20" s="1" a="1"/>
  <c r="AF1065" i="20" s="1"/>
  <c r="L1065" i="20" l="1"/>
  <c r="L1066" i="20" s="1" a="1"/>
  <c r="L1066" i="20" s="1"/>
  <c r="P1064" i="20"/>
  <c r="Q1062" i="20" s="1" a="1"/>
  <c r="Q1062" i="20" s="1"/>
  <c r="AB1064" i="20"/>
  <c r="AB1066" i="20" s="1" a="1"/>
  <c r="AB1067" i="20" s="1"/>
  <c r="T1064" i="20"/>
  <c r="T1066" i="20" s="1" a="1"/>
  <c r="T1067" i="20" s="1"/>
  <c r="X1065" i="20"/>
  <c r="Y1062" i="20" s="1" a="1"/>
  <c r="Y1062" i="20" s="1"/>
  <c r="AF1064" i="20"/>
  <c r="AG1062" i="20" s="1" a="1"/>
  <c r="AG1063" i="20" s="1"/>
  <c r="M1062" i="20" a="1"/>
  <c r="U1062" i="20" l="1" a="1"/>
  <c r="U1062" i="20" s="1"/>
  <c r="P1066" i="20" a="1"/>
  <c r="P1066" i="20" s="1"/>
  <c r="L1067" i="20"/>
  <c r="Q1063" i="20"/>
  <c r="Q1064" i="20" s="1" a="1"/>
  <c r="Q1064" i="20" s="1"/>
  <c r="AC1062" i="20" a="1"/>
  <c r="AC1063" i="20" s="1"/>
  <c r="T1066" i="20"/>
  <c r="AB1066" i="20"/>
  <c r="X1066" i="20" a="1"/>
  <c r="X1067" i="20" s="1"/>
  <c r="AF1066" i="20" a="1"/>
  <c r="AF1066" i="20" s="1"/>
  <c r="Y1063" i="20"/>
  <c r="Y1064" i="20" s="1" a="1"/>
  <c r="Y1065" i="20" s="1"/>
  <c r="AG1062" i="20"/>
  <c r="AG1064" i="20" s="1" a="1"/>
  <c r="AG1065" i="20" s="1"/>
  <c r="U1063" i="20"/>
  <c r="U1064" i="20" s="1" a="1"/>
  <c r="U1064" i="20" s="1"/>
  <c r="M1062" i="20"/>
  <c r="M1063" i="20"/>
  <c r="P1067" i="20" l="1"/>
  <c r="AC1062" i="20"/>
  <c r="AC1064" i="20" s="1" a="1"/>
  <c r="AC1065" i="20" s="1"/>
  <c r="X1066" i="20"/>
  <c r="AF1067" i="20"/>
  <c r="Y1064" i="20"/>
  <c r="Y1068" i="20" s="1" a="1"/>
  <c r="Y1069" i="20" s="1"/>
  <c r="M1064" i="20" a="1"/>
  <c r="Q1065" i="20"/>
  <c r="AG1064" i="20"/>
  <c r="AG1066" i="20" s="1" a="1"/>
  <c r="U1065" i="20"/>
  <c r="U1068" i="20" s="1" a="1"/>
  <c r="U1068" i="20" s="1"/>
  <c r="AC1064" i="20" l="1"/>
  <c r="AC1066" i="20" s="1" a="1"/>
  <c r="Y1068" i="20"/>
  <c r="Y1070" i="20"/>
  <c r="Y1066" i="20" a="1"/>
  <c r="Y1067" i="20" s="1"/>
  <c r="M1064" i="20"/>
  <c r="M1065" i="20"/>
  <c r="AG1068" i="20" a="1"/>
  <c r="AG1069" i="20" s="1"/>
  <c r="Q1068" i="20" a="1"/>
  <c r="Q1066" i="20" a="1"/>
  <c r="U1066" i="20" a="1"/>
  <c r="U1066" i="20" s="1"/>
  <c r="U1069" i="20"/>
  <c r="U1070" i="20"/>
  <c r="AG1066" i="20"/>
  <c r="AG1067" i="20"/>
  <c r="AC1068" i="20" l="1" a="1"/>
  <c r="AC1070" i="20" s="1"/>
  <c r="Y1071" i="20" a="1"/>
  <c r="Y1071" i="20" s="1"/>
  <c r="Y1066" i="20"/>
  <c r="M1066" i="20" a="1"/>
  <c r="M1068" i="20" a="1"/>
  <c r="AC1067" i="20"/>
  <c r="AC1066" i="20"/>
  <c r="AG1070" i="20"/>
  <c r="AG1068" i="20"/>
  <c r="Q1067" i="20"/>
  <c r="Q1066" i="20"/>
  <c r="Q1070" i="20"/>
  <c r="Q1069" i="20"/>
  <c r="Q1068" i="20"/>
  <c r="U1067" i="20"/>
  <c r="U1071" i="20" a="1"/>
  <c r="U1073" i="20" s="1"/>
  <c r="AC1068" i="20" l="1"/>
  <c r="AC1069" i="20"/>
  <c r="Y1072" i="20"/>
  <c r="Y1073" i="20"/>
  <c r="M1069" i="20"/>
  <c r="M1070" i="20"/>
  <c r="M1068" i="20"/>
  <c r="M1066" i="20"/>
  <c r="M1067" i="20"/>
  <c r="AG1071" i="20" a="1"/>
  <c r="AG1072" i="20" s="1"/>
  <c r="Q1071" i="20" a="1"/>
  <c r="Q1071" i="20" s="1"/>
  <c r="U1071" i="20"/>
  <c r="U1072" i="20"/>
  <c r="AC1071" i="20" l="1" a="1"/>
  <c r="AC1072" i="20" s="1"/>
  <c r="Y1074" i="20" a="1"/>
  <c r="Y1074" i="20" s="1"/>
  <c r="X1088" i="20"/>
  <c r="M1071" i="20" a="1"/>
  <c r="M1071" i="20" s="1"/>
  <c r="AG1071" i="20"/>
  <c r="AG1073" i="20"/>
  <c r="Q1072" i="20"/>
  <c r="Q1073" i="20"/>
  <c r="T1088" i="20"/>
  <c r="U1074" i="20" a="1"/>
  <c r="U1076" i="20" s="1"/>
  <c r="AC1073" i="20" l="1"/>
  <c r="AC1071" i="20"/>
  <c r="Y1075" i="20"/>
  <c r="Y1076" i="20"/>
  <c r="M1073" i="20"/>
  <c r="M1072" i="20"/>
  <c r="AG1074" i="20" a="1"/>
  <c r="AG1075" i="20" s="1"/>
  <c r="AF1088" i="20"/>
  <c r="Q1074" i="20" a="1"/>
  <c r="Q1075" i="20" s="1"/>
  <c r="P1088" i="20"/>
  <c r="U1074" i="20"/>
  <c r="U1075" i="20"/>
  <c r="AC1074" i="20" l="1" a="1"/>
  <c r="AC1076" i="20" s="1"/>
  <c r="AB1088" i="20"/>
  <c r="Z1078" i="20" a="1"/>
  <c r="Z1078" i="20" s="1"/>
  <c r="M1074" i="20" a="1"/>
  <c r="M1074" i="20" s="1"/>
  <c r="AG1074" i="20"/>
  <c r="L1088" i="20"/>
  <c r="D1088" i="20" s="1"/>
  <c r="AG1076" i="20"/>
  <c r="Q1074" i="20"/>
  <c r="V1078" i="20" a="1"/>
  <c r="V1078" i="20" s="1"/>
  <c r="Q1076" i="20"/>
  <c r="AC1075" i="20" l="1"/>
  <c r="AC1074" i="20"/>
  <c r="Z1080" i="20"/>
  <c r="Z1079" i="20"/>
  <c r="Y1078" i="20" s="1" a="1"/>
  <c r="Y1078" i="20" s="1"/>
  <c r="M1075" i="20"/>
  <c r="M1076" i="20"/>
  <c r="AH1078" i="20" a="1"/>
  <c r="AH1079" i="20" s="1"/>
  <c r="R1078" i="20" a="1"/>
  <c r="R1078" i="20" s="1"/>
  <c r="V1079" i="20"/>
  <c r="V1080" i="20"/>
  <c r="AD1078" i="20" l="1" a="1"/>
  <c r="AD1080" i="20" s="1"/>
  <c r="X1085" i="20" a="1"/>
  <c r="X1086" i="20" s="1"/>
  <c r="Y1085" i="20" a="1"/>
  <c r="Y1086" i="20" s="1"/>
  <c r="Z1085" i="20" a="1"/>
  <c r="Z1087" i="20" s="1"/>
  <c r="Y1079" i="20"/>
  <c r="X1078" i="20" s="1" a="1"/>
  <c r="X1078" i="20" s="1"/>
  <c r="N1078" i="20" a="1"/>
  <c r="N1080" i="20" s="1"/>
  <c r="AH1080" i="20"/>
  <c r="AH1078" i="20"/>
  <c r="U1078" i="20" a="1"/>
  <c r="U1079" i="20" s="1"/>
  <c r="T1085" i="20" a="1"/>
  <c r="T1086" i="20" s="1"/>
  <c r="R1079" i="20"/>
  <c r="R1080" i="20"/>
  <c r="U1085" i="20" a="1"/>
  <c r="U1087" i="20" s="1"/>
  <c r="V1085" i="20" a="1"/>
  <c r="V1087" i="20" s="1"/>
  <c r="AD1078" i="20" l="1"/>
  <c r="AD1079" i="20"/>
  <c r="X1085" i="20"/>
  <c r="X1087" i="20"/>
  <c r="Z1085" i="20"/>
  <c r="Y1085" i="20"/>
  <c r="Y1087" i="20"/>
  <c r="Z1086" i="20"/>
  <c r="X1083" i="20" a="1"/>
  <c r="X1084" i="20" s="1"/>
  <c r="X1079" i="20"/>
  <c r="X1081" i="20" s="1" a="1"/>
  <c r="AA1082" i="20" s="1"/>
  <c r="AG1085" i="20" a="1"/>
  <c r="AG1087" i="20" s="1"/>
  <c r="AH1085" i="20" a="1"/>
  <c r="AH1086" i="20" s="1"/>
  <c r="AG1078" i="20" a="1"/>
  <c r="AG1078" i="20" s="1"/>
  <c r="AF1085" i="20" a="1"/>
  <c r="AF1086" i="20" s="1"/>
  <c r="N1078" i="20"/>
  <c r="N1079" i="20"/>
  <c r="AC1085" i="20" a="1"/>
  <c r="AC1078" i="20" a="1"/>
  <c r="AB1085" i="20" a="1"/>
  <c r="R1085" i="20" a="1"/>
  <c r="R1086" i="20" s="1"/>
  <c r="X1083" i="20"/>
  <c r="Q1085" i="20" a="1"/>
  <c r="Q1086" i="20" s="1"/>
  <c r="T1087" i="20"/>
  <c r="P1085" i="20" a="1"/>
  <c r="P1087" i="20" s="1"/>
  <c r="U1078" i="20"/>
  <c r="T1083" i="20" s="1" a="1"/>
  <c r="T1085" i="20"/>
  <c r="U1085" i="20"/>
  <c r="Q1078" i="20" a="1"/>
  <c r="Q1079" i="20" s="1"/>
  <c r="U1086" i="20"/>
  <c r="V1085" i="20"/>
  <c r="V1086" i="20"/>
  <c r="AD1085" i="20" l="1" a="1"/>
  <c r="X1081" i="20"/>
  <c r="AA1081" i="20"/>
  <c r="AG1086" i="20"/>
  <c r="X1082" i="20"/>
  <c r="Y1081" i="20"/>
  <c r="AG1085" i="20"/>
  <c r="Z1082" i="20"/>
  <c r="Z1081" i="20"/>
  <c r="AH1085" i="20"/>
  <c r="Y1082" i="20"/>
  <c r="AG1079" i="20"/>
  <c r="AF1078" i="20" s="1" a="1"/>
  <c r="AF1078" i="20" s="1"/>
  <c r="AH1087" i="20"/>
  <c r="AF1085" i="20"/>
  <c r="AF1087" i="20"/>
  <c r="M1085" i="20" a="1"/>
  <c r="L1085" i="20" a="1"/>
  <c r="M1078" i="20" a="1"/>
  <c r="N1085" i="20" a="1"/>
  <c r="T1078" i="20" a="1"/>
  <c r="T1078" i="20" s="1"/>
  <c r="AD1087" i="20"/>
  <c r="AD1086" i="20"/>
  <c r="AD1085" i="20"/>
  <c r="AB1085" i="20"/>
  <c r="AB1087" i="20"/>
  <c r="AB1086" i="20"/>
  <c r="AC1078" i="20"/>
  <c r="AC1079" i="20"/>
  <c r="AC1085" i="20"/>
  <c r="AC1086" i="20"/>
  <c r="AC1087" i="20"/>
  <c r="R1085" i="20"/>
  <c r="P1085" i="20"/>
  <c r="R1087" i="20"/>
  <c r="Q1085" i="20"/>
  <c r="Q1087" i="20"/>
  <c r="P1086" i="20"/>
  <c r="T1084" i="20"/>
  <c r="T1083" i="20"/>
  <c r="Q1078" i="20"/>
  <c r="P1083" i="20" s="1" a="1"/>
  <c r="P1084" i="20" s="1"/>
  <c r="AF1083" i="20" l="1" a="1"/>
  <c r="AF1083" i="20" s="1"/>
  <c r="N1086" i="20"/>
  <c r="N1087" i="20"/>
  <c r="N1085" i="20"/>
  <c r="M1079" i="20"/>
  <c r="M1078" i="20"/>
  <c r="L1087" i="20"/>
  <c r="L1085" i="20"/>
  <c r="L1086" i="20"/>
  <c r="M1085" i="20"/>
  <c r="M1086" i="20"/>
  <c r="M1087" i="20"/>
  <c r="AB1083" i="20" a="1"/>
  <c r="AB1083" i="20" s="1"/>
  <c r="T1079" i="20"/>
  <c r="AB1078" i="20" a="1"/>
  <c r="P1083" i="20"/>
  <c r="P1078" i="20" a="1"/>
  <c r="P1078" i="20" s="1"/>
  <c r="T1081" i="20" a="1"/>
  <c r="AF1079" i="20"/>
  <c r="AF1081" i="20" s="1" a="1"/>
  <c r="AG1082" i="20" s="1"/>
  <c r="AF1084" i="20" l="1"/>
  <c r="D1085" i="20" a="1"/>
  <c r="F1086" i="20" s="1"/>
  <c r="L1083" i="20" a="1"/>
  <c r="L1078" i="20" a="1"/>
  <c r="AB1084" i="20"/>
  <c r="AB1078" i="20"/>
  <c r="AB1079" i="20"/>
  <c r="P1079" i="20"/>
  <c r="P1081" i="20" s="1" a="1"/>
  <c r="Q1082" i="20" s="1"/>
  <c r="V1082" i="20"/>
  <c r="V1081" i="20"/>
  <c r="W1081" i="20"/>
  <c r="W1082" i="20"/>
  <c r="U1082" i="20"/>
  <c r="U1081" i="20"/>
  <c r="T1081" i="20"/>
  <c r="T1082" i="20"/>
  <c r="AI1081" i="20"/>
  <c r="AG1081" i="20"/>
  <c r="AI1082" i="20"/>
  <c r="AF1082" i="20"/>
  <c r="AH1081" i="20"/>
  <c r="AF1081" i="20"/>
  <c r="AH1082" i="20"/>
  <c r="E1087" i="20" l="1"/>
  <c r="F1087" i="20"/>
  <c r="E1086" i="20"/>
  <c r="D1086" i="20"/>
  <c r="D1085" i="20"/>
  <c r="D1087" i="20"/>
  <c r="E1085" i="20"/>
  <c r="F1085" i="20"/>
  <c r="L1078" i="20"/>
  <c r="L1079" i="20"/>
  <c r="L1083" i="20"/>
  <c r="L1084" i="20"/>
  <c r="AB1081" i="20" a="1"/>
  <c r="AE1082" i="20" s="1"/>
  <c r="Q1081" i="20"/>
  <c r="R1082" i="20"/>
  <c r="S1082" i="20"/>
  <c r="P1081" i="20"/>
  <c r="S1081" i="20"/>
  <c r="P1082" i="20"/>
  <c r="R1081" i="20"/>
  <c r="D1098" i="20" l="1" a="1"/>
  <c r="E1100" i="20" s="1"/>
  <c r="D1083" i="20" a="1"/>
  <c r="D1083" i="20" s="1"/>
  <c r="L1081" i="20" a="1"/>
  <c r="AE1081" i="20"/>
  <c r="AD1081" i="20"/>
  <c r="AC1081" i="20"/>
  <c r="AB1081" i="20"/>
  <c r="AC1082" i="20"/>
  <c r="AB1082" i="20"/>
  <c r="AD1082" i="20"/>
  <c r="D1099" i="20" l="1"/>
  <c r="E1098" i="20"/>
  <c r="D1100" i="20"/>
  <c r="D1098" i="20"/>
  <c r="F1099" i="20"/>
  <c r="F1100" i="20"/>
  <c r="F1098" i="20"/>
  <c r="E1099" i="20"/>
  <c r="D1084" i="20"/>
  <c r="D1096" i="20" s="1" a="1"/>
  <c r="D1097" i="20" s="1"/>
  <c r="N1081" i="20"/>
  <c r="L1081" i="20"/>
  <c r="N1082" i="20"/>
  <c r="O1082" i="20"/>
  <c r="M1082" i="20"/>
  <c r="L1082" i="20"/>
  <c r="M1081" i="20"/>
  <c r="O1081" i="20"/>
  <c r="D1081" i="20" l="1" a="1"/>
  <c r="D1082" i="20" s="1"/>
  <c r="D1096" i="20"/>
  <c r="G1082" i="20" l="1"/>
  <c r="E1081" i="20"/>
  <c r="D1081" i="20"/>
  <c r="F1082" i="20"/>
  <c r="F1081" i="20"/>
  <c r="E1082" i="20"/>
  <c r="G1081" i="20"/>
  <c r="D1094" i="20" l="1" a="1"/>
  <c r="E1095" i="20" s="1"/>
  <c r="F1095" i="20" l="1"/>
  <c r="F1094" i="20"/>
  <c r="G1095" i="20"/>
  <c r="E1094" i="20"/>
  <c r="G1094" i="20"/>
  <c r="D1094" i="20"/>
  <c r="D1095" i="20"/>
  <c r="T1092" i="20" l="1" a="1"/>
  <c r="T1092" i="20" s="1"/>
  <c r="L1092" i="20" a="1"/>
  <c r="L1093" i="20" s="1"/>
  <c r="AF1092" i="20" a="1"/>
  <c r="AF1092" i="20" s="1"/>
  <c r="AB1092" i="20" a="1"/>
  <c r="AB1092" i="20" s="1"/>
  <c r="P1092" i="20" a="1"/>
  <c r="X1092" i="20" a="1"/>
  <c r="T1093" i="20" l="1"/>
  <c r="T1094" i="20" s="1" a="1"/>
  <c r="T1095" i="20" s="1"/>
  <c r="AF1093" i="20"/>
  <c r="AF1094" i="20" s="1" a="1"/>
  <c r="AF1095" i="20" s="1"/>
  <c r="L1092" i="20"/>
  <c r="L1094" i="20" s="1" a="1"/>
  <c r="L1095" i="20" s="1"/>
  <c r="X1093" i="20"/>
  <c r="X1092" i="20"/>
  <c r="AB1093" i="20"/>
  <c r="AB1094" i="20" s="1" a="1"/>
  <c r="P1093" i="20"/>
  <c r="P1092" i="20"/>
  <c r="T1094" i="20" l="1"/>
  <c r="T1096" i="20" s="1" a="1"/>
  <c r="T1097" i="20" s="1"/>
  <c r="AF1094" i="20"/>
  <c r="P1094" i="20" a="1"/>
  <c r="P1095" i="20" s="1"/>
  <c r="X1094" i="20" a="1"/>
  <c r="X1095" i="20" s="1"/>
  <c r="L1094" i="20"/>
  <c r="AF1096" i="20" a="1"/>
  <c r="AG1092" i="20" a="1"/>
  <c r="AB1095" i="20"/>
  <c r="AB1094" i="20"/>
  <c r="U1092" i="20" l="1" a="1"/>
  <c r="U1093" i="20" s="1"/>
  <c r="T1096" i="20"/>
  <c r="P1094" i="20"/>
  <c r="P1096" i="20" s="1" a="1"/>
  <c r="X1094" i="20"/>
  <c r="Y1092" i="20" s="1" a="1"/>
  <c r="Y1093" i="20" s="1"/>
  <c r="L1096" i="20" a="1"/>
  <c r="M1092" i="20" a="1"/>
  <c r="AG1093" i="20"/>
  <c r="AG1092" i="20"/>
  <c r="AB1096" i="20" a="1"/>
  <c r="AC1092" i="20" a="1"/>
  <c r="AF1097" i="20"/>
  <c r="AF1096" i="20"/>
  <c r="U1092" i="20" l="1"/>
  <c r="U1094" i="20" s="1" a="1"/>
  <c r="U1094" i="20" s="1"/>
  <c r="Q1092" i="20" a="1"/>
  <c r="Q1092" i="20" s="1"/>
  <c r="X1096" i="20" a="1"/>
  <c r="X1096" i="20" s="1"/>
  <c r="Y1092" i="20"/>
  <c r="Y1094" i="20" s="1" a="1"/>
  <c r="M1092" i="20"/>
  <c r="M1093" i="20"/>
  <c r="AG1094" i="20" a="1"/>
  <c r="AG1095" i="20" s="1"/>
  <c r="L1097" i="20"/>
  <c r="L1096" i="20"/>
  <c r="AB1097" i="20"/>
  <c r="AB1096" i="20"/>
  <c r="P1097" i="20"/>
  <c r="P1096" i="20"/>
  <c r="AC1092" i="20"/>
  <c r="AC1093" i="20"/>
  <c r="U1095" i="20" l="1"/>
  <c r="U1096" i="20" s="1" a="1"/>
  <c r="Q1093" i="20"/>
  <c r="X1097" i="20"/>
  <c r="AC1094" i="20" a="1"/>
  <c r="AC1095" i="20" s="1"/>
  <c r="AG1094" i="20"/>
  <c r="AG1098" i="20" s="1" a="1"/>
  <c r="Q1094" i="20" a="1"/>
  <c r="Q1095" i="20" s="1"/>
  <c r="M1094" i="20" a="1"/>
  <c r="Y1095" i="20"/>
  <c r="Y1094" i="20"/>
  <c r="U1098" i="20" l="1" a="1"/>
  <c r="U1098" i="20" s="1"/>
  <c r="AC1094" i="20"/>
  <c r="AC1098" i="20" s="1" a="1"/>
  <c r="AG1096" i="20" a="1"/>
  <c r="AG1096" i="20" s="1"/>
  <c r="AG1100" i="20"/>
  <c r="AG1098" i="20"/>
  <c r="AG1099" i="20"/>
  <c r="Q1094" i="20"/>
  <c r="Q1096" i="20" s="1" a="1"/>
  <c r="M1095" i="20"/>
  <c r="M1094" i="20"/>
  <c r="AC1096" i="20" a="1"/>
  <c r="Y1096" i="20" a="1"/>
  <c r="Y1098" i="20" a="1"/>
  <c r="U1096" i="20"/>
  <c r="U1097" i="20"/>
  <c r="U1100" i="20" l="1"/>
  <c r="U1099" i="20"/>
  <c r="AG1101" i="20" a="1"/>
  <c r="AG1102" i="20" s="1"/>
  <c r="M1096" i="20" a="1"/>
  <c r="AG1097" i="20"/>
  <c r="Q1098" i="20" a="1"/>
  <c r="Q1099" i="20" s="1"/>
  <c r="M1098" i="20" a="1"/>
  <c r="Y1098" i="20"/>
  <c r="Y1100" i="20"/>
  <c r="Y1099" i="20"/>
  <c r="AC1098" i="20"/>
  <c r="AC1100" i="20"/>
  <c r="AC1099" i="20"/>
  <c r="AC1096" i="20"/>
  <c r="AC1097" i="20"/>
  <c r="Y1097" i="20"/>
  <c r="Y1096" i="20"/>
  <c r="Q1096" i="20"/>
  <c r="Q1097" i="20"/>
  <c r="U1101" i="20" l="1" a="1"/>
  <c r="U1102" i="20" s="1"/>
  <c r="AG1103" i="20"/>
  <c r="AG1101" i="20"/>
  <c r="M1096" i="20"/>
  <c r="M1097" i="20"/>
  <c r="Q1100" i="20"/>
  <c r="AC1101" i="20" a="1"/>
  <c r="AC1101" i="20" s="1"/>
  <c r="Q1098" i="20"/>
  <c r="M1100" i="20"/>
  <c r="M1098" i="20"/>
  <c r="M1099" i="20"/>
  <c r="Y1101" i="20" a="1"/>
  <c r="U1103" i="20" l="1"/>
  <c r="U1101" i="20"/>
  <c r="AF1118" i="20"/>
  <c r="Q1101" i="20" a="1"/>
  <c r="Q1103" i="20" s="1"/>
  <c r="AG1104" i="20" a="1"/>
  <c r="AG1104" i="20" s="1"/>
  <c r="AC1103" i="20"/>
  <c r="AC1102" i="20"/>
  <c r="M1101" i="20" a="1"/>
  <c r="Y1103" i="20"/>
  <c r="Y1102" i="20"/>
  <c r="Y1101" i="20"/>
  <c r="T1118" i="20" l="1"/>
  <c r="U1104" i="20" a="1"/>
  <c r="U1105" i="20" s="1"/>
  <c r="Q1101" i="20"/>
  <c r="Q1102" i="20"/>
  <c r="AG1105" i="20"/>
  <c r="AG1106" i="20"/>
  <c r="AC1104" i="20" a="1"/>
  <c r="AC1106" i="20" s="1"/>
  <c r="AB1118" i="20"/>
  <c r="M1102" i="20"/>
  <c r="M1101" i="20"/>
  <c r="M1103" i="20"/>
  <c r="X1118" i="20"/>
  <c r="Y1104" i="20" a="1"/>
  <c r="U1106" i="20" l="1"/>
  <c r="U1104" i="20"/>
  <c r="P1118" i="20"/>
  <c r="AH1108" i="20" a="1"/>
  <c r="AH1108" i="20" s="1"/>
  <c r="Q1104" i="20" a="1"/>
  <c r="Q1104" i="20" s="1"/>
  <c r="AC1104" i="20"/>
  <c r="AC1105" i="20"/>
  <c r="L1118" i="20"/>
  <c r="M1104" i="20" a="1"/>
  <c r="Y1106" i="20"/>
  <c r="Y1104" i="20"/>
  <c r="Y1105" i="20"/>
  <c r="V1108" i="20" a="1"/>
  <c r="AD1108" i="20" l="1" a="1"/>
  <c r="AD1108" i="20" s="1"/>
  <c r="D1118" i="20"/>
  <c r="AH1109" i="20"/>
  <c r="AH1110" i="20"/>
  <c r="Q1105" i="20"/>
  <c r="Q1106" i="20"/>
  <c r="M1104" i="20"/>
  <c r="M1105" i="20"/>
  <c r="M1106" i="20"/>
  <c r="Z1108" i="20" a="1"/>
  <c r="V1108" i="20"/>
  <c r="V1109" i="20"/>
  <c r="V1110" i="20"/>
  <c r="AG1108" i="20" l="1" a="1"/>
  <c r="AG1108" i="20" s="1"/>
  <c r="AD1110" i="20"/>
  <c r="AD1109" i="20"/>
  <c r="R1108" i="20" a="1"/>
  <c r="R1109" i="20" s="1"/>
  <c r="AF1115" i="20" a="1"/>
  <c r="AF1116" i="20" s="1"/>
  <c r="AG1115" i="20" a="1"/>
  <c r="AG1116" i="20" s="1"/>
  <c r="AH1115" i="20" a="1"/>
  <c r="AH1117" i="20" s="1"/>
  <c r="N1108" i="20" a="1"/>
  <c r="N1108" i="20" s="1"/>
  <c r="Z1110" i="20"/>
  <c r="Z1108" i="20"/>
  <c r="Z1109" i="20"/>
  <c r="U1115" i="20" a="1"/>
  <c r="U1108" i="20" a="1"/>
  <c r="T1115" i="20" a="1"/>
  <c r="V1115" i="20" a="1"/>
  <c r="AC1108" i="20" l="1" a="1"/>
  <c r="AC1108" i="20" s="1"/>
  <c r="AG1109" i="20"/>
  <c r="AF1108" i="20" s="1" a="1"/>
  <c r="AF1108" i="20" s="1"/>
  <c r="AD1115" i="20" a="1"/>
  <c r="AD1117" i="20" s="1"/>
  <c r="AB1115" i="20" a="1"/>
  <c r="AB1117" i="20" s="1"/>
  <c r="R1110" i="20"/>
  <c r="AC1115" i="20" a="1"/>
  <c r="AC1117" i="20" s="1"/>
  <c r="R1108" i="20"/>
  <c r="AF1117" i="20"/>
  <c r="AF1115" i="20"/>
  <c r="AG1117" i="20"/>
  <c r="AG1115" i="20"/>
  <c r="AH1115" i="20"/>
  <c r="AH1116" i="20"/>
  <c r="AF1113" i="20" a="1"/>
  <c r="AF1114" i="20" s="1"/>
  <c r="N1109" i="20"/>
  <c r="N1110" i="20"/>
  <c r="X1115" i="20" a="1"/>
  <c r="Y1115" i="20" a="1"/>
  <c r="Z1115" i="20" a="1"/>
  <c r="Y1108" i="20" a="1"/>
  <c r="U1109" i="20"/>
  <c r="U1108" i="20"/>
  <c r="U1115" i="20"/>
  <c r="U1117" i="20"/>
  <c r="U1116" i="20"/>
  <c r="T1117" i="20"/>
  <c r="T1115" i="20"/>
  <c r="T1116" i="20"/>
  <c r="V1117" i="20"/>
  <c r="V1115" i="20"/>
  <c r="V1116" i="20"/>
  <c r="AF1109" i="20" l="1"/>
  <c r="AF1111" i="20" s="1" a="1"/>
  <c r="AI1112" i="20" s="1"/>
  <c r="AC1109" i="20"/>
  <c r="AD1115" i="20"/>
  <c r="AD1116" i="20"/>
  <c r="P1115" i="20" a="1"/>
  <c r="P1116" i="20" s="1"/>
  <c r="AB1116" i="20"/>
  <c r="R1115" i="20" a="1"/>
  <c r="R1116" i="20" s="1"/>
  <c r="AC1116" i="20"/>
  <c r="AB1115" i="20"/>
  <c r="AC1115" i="20"/>
  <c r="Q1108" i="20" a="1"/>
  <c r="Q1109" i="20" s="1"/>
  <c r="Q1115" i="20" a="1"/>
  <c r="Q1116" i="20" s="1"/>
  <c r="AF1113" i="20"/>
  <c r="M1108" i="20" a="1"/>
  <c r="M1108" i="20" s="1"/>
  <c r="N1115" i="20" a="1"/>
  <c r="N1115" i="20" s="1"/>
  <c r="M1115" i="20" a="1"/>
  <c r="M1117" i="20" s="1"/>
  <c r="L1115" i="20" a="1"/>
  <c r="L1117" i="20" s="1"/>
  <c r="AB1113" i="20" a="1"/>
  <c r="AB1114" i="20" s="1"/>
  <c r="Y1109" i="20"/>
  <c r="Y1108" i="20"/>
  <c r="Z1117" i="20"/>
  <c r="Z1116" i="20"/>
  <c r="Z1115" i="20"/>
  <c r="Y1117" i="20"/>
  <c r="Y1116" i="20"/>
  <c r="Y1115" i="20"/>
  <c r="X1115" i="20"/>
  <c r="X1117" i="20"/>
  <c r="X1116" i="20"/>
  <c r="AB1108" i="20" a="1"/>
  <c r="T1113" i="20" a="1"/>
  <c r="T1108" i="20" a="1"/>
  <c r="AF1112" i="20" l="1"/>
  <c r="AH1112" i="20"/>
  <c r="AF1111" i="20"/>
  <c r="AG1112" i="20"/>
  <c r="AH1111" i="20"/>
  <c r="AI1111" i="20"/>
  <c r="AG1111" i="20"/>
  <c r="P1117" i="20"/>
  <c r="P1115" i="20"/>
  <c r="R1115" i="20"/>
  <c r="R1117" i="20"/>
  <c r="Q1115" i="20"/>
  <c r="Q1108" i="20"/>
  <c r="P1113" i="20" s="1" a="1"/>
  <c r="Q1117" i="20"/>
  <c r="M1109" i="20"/>
  <c r="L1113" i="20" s="1" a="1"/>
  <c r="N1116" i="20"/>
  <c r="N1117" i="20"/>
  <c r="M1115" i="20"/>
  <c r="M1116" i="20"/>
  <c r="L1116" i="20"/>
  <c r="L1115" i="20"/>
  <c r="AB1113" i="20"/>
  <c r="L1108" i="20" a="1"/>
  <c r="X1113" i="20" a="1"/>
  <c r="X1108" i="20" a="1"/>
  <c r="AB1108" i="20"/>
  <c r="AB1109" i="20"/>
  <c r="T1109" i="20"/>
  <c r="T1108" i="20"/>
  <c r="T1114" i="20"/>
  <c r="T1113" i="20"/>
  <c r="P1108" i="20" l="1" a="1"/>
  <c r="P1108" i="20" s="1"/>
  <c r="D1115" i="20" a="1"/>
  <c r="D1115" i="20" s="1"/>
  <c r="L1113" i="20"/>
  <c r="L1114" i="20"/>
  <c r="L1109" i="20"/>
  <c r="L1108" i="20"/>
  <c r="AB1111" i="20" a="1"/>
  <c r="AD1111" i="20" s="1"/>
  <c r="X1108" i="20"/>
  <c r="X1109" i="20"/>
  <c r="P1114" i="20"/>
  <c r="P1113" i="20"/>
  <c r="X1113" i="20"/>
  <c r="X1114" i="20"/>
  <c r="T1111" i="20" a="1"/>
  <c r="V1112" i="20" s="1"/>
  <c r="P1109" i="20" l="1"/>
  <c r="P1111" i="20" s="1" a="1"/>
  <c r="L1111" i="20" a="1"/>
  <c r="L1111" i="20" s="1"/>
  <c r="D1117" i="20"/>
  <c r="F1115" i="20"/>
  <c r="E1117" i="20"/>
  <c r="F1117" i="20"/>
  <c r="E1115" i="20"/>
  <c r="F1116" i="20"/>
  <c r="E1116" i="20"/>
  <c r="D1116" i="20"/>
  <c r="X1111" i="20" a="1"/>
  <c r="Z1112" i="20" s="1"/>
  <c r="AB1111" i="20"/>
  <c r="AD1112" i="20"/>
  <c r="D1113" i="20" a="1"/>
  <c r="D1113" i="20" s="1"/>
  <c r="AB1112" i="20"/>
  <c r="AC1112" i="20"/>
  <c r="AC1111" i="20"/>
  <c r="AE1111" i="20"/>
  <c r="AE1112" i="20"/>
  <c r="V1111" i="20"/>
  <c r="W1112" i="20"/>
  <c r="T1111" i="20"/>
  <c r="W1111" i="20"/>
  <c r="U1112" i="20"/>
  <c r="U1111" i="20"/>
  <c r="T1112" i="20"/>
  <c r="O1112" i="20" l="1"/>
  <c r="M1112" i="20"/>
  <c r="M1111" i="20"/>
  <c r="L1112" i="20"/>
  <c r="O1111" i="20"/>
  <c r="N1111" i="20"/>
  <c r="N1112" i="20"/>
  <c r="D1128" i="20" a="1"/>
  <c r="E1128" i="20" s="1"/>
  <c r="AA1111" i="20"/>
  <c r="Z1111" i="20"/>
  <c r="Y1112" i="20"/>
  <c r="Y1111" i="20"/>
  <c r="AA1112" i="20"/>
  <c r="X1112" i="20"/>
  <c r="X1111" i="20"/>
  <c r="D1114" i="20"/>
  <c r="D1126" i="20" s="1" a="1"/>
  <c r="D1127" i="20" s="1"/>
  <c r="S1111" i="20"/>
  <c r="S1112" i="20"/>
  <c r="Q1112" i="20"/>
  <c r="R1112" i="20"/>
  <c r="P1111" i="20"/>
  <c r="Q1111" i="20"/>
  <c r="P1112" i="20"/>
  <c r="R1111" i="20"/>
  <c r="F1130" i="20" l="1"/>
  <c r="F1129" i="20"/>
  <c r="D1129" i="20"/>
  <c r="D1130" i="20"/>
  <c r="E1129" i="20"/>
  <c r="F1128" i="20"/>
  <c r="D1128" i="20"/>
  <c r="E1130" i="20"/>
  <c r="D1126" i="20"/>
  <c r="D1111" i="20" a="1"/>
  <c r="F1112" i="20" l="1"/>
  <c r="D1111" i="20"/>
  <c r="G1112" i="20"/>
  <c r="E1111" i="20"/>
  <c r="G1111" i="20"/>
  <c r="D1112" i="20"/>
  <c r="E1112" i="20"/>
  <c r="F1111" i="20"/>
  <c r="D1124" i="20" l="1" a="1"/>
  <c r="E1125" i="20" l="1"/>
  <c r="D1124" i="20"/>
  <c r="E1124" i="20"/>
  <c r="G1124" i="20"/>
  <c r="F1125" i="20"/>
  <c r="F1124" i="20"/>
  <c r="D1125" i="20"/>
  <c r="G1125" i="20"/>
  <c r="L1122" i="20" l="1" a="1"/>
  <c r="P1122" i="20" a="1"/>
  <c r="AB1122" i="20" a="1"/>
  <c r="T1122" i="20" a="1"/>
  <c r="X1122" i="20" a="1"/>
  <c r="AF1122" i="20" a="1"/>
  <c r="T1123" i="20" l="1"/>
  <c r="T1122" i="20"/>
  <c r="AB1123" i="20"/>
  <c r="AB1122" i="20"/>
  <c r="AF1122" i="20"/>
  <c r="AF1123" i="20"/>
  <c r="P1122" i="20"/>
  <c r="P1123" i="20"/>
  <c r="X1123" i="20"/>
  <c r="X1122" i="20"/>
  <c r="L1122" i="20"/>
  <c r="L1123" i="20"/>
  <c r="X1124" i="20" l="1" a="1"/>
  <c r="X1125" i="20" s="1"/>
  <c r="L1124" i="20" a="1"/>
  <c r="L1124" i="20" s="1"/>
  <c r="AB1124" i="20" a="1"/>
  <c r="AB1125" i="20" s="1"/>
  <c r="T1124" i="20" a="1"/>
  <c r="T1125" i="20" s="1"/>
  <c r="P1124" i="20" a="1"/>
  <c r="AF1124" i="20" a="1"/>
  <c r="X1124" i="20" l="1"/>
  <c r="X1126" i="20" s="1" a="1"/>
  <c r="L1125" i="20"/>
  <c r="M1122" i="20" s="1" a="1"/>
  <c r="M1122" i="20" s="1"/>
  <c r="AB1124" i="20"/>
  <c r="AC1122" i="20" s="1" a="1"/>
  <c r="T1124" i="20"/>
  <c r="T1126" i="20" s="1" a="1"/>
  <c r="P1124" i="20"/>
  <c r="P1125" i="20"/>
  <c r="Q1122" i="20" s="1" a="1"/>
  <c r="AF1124" i="20"/>
  <c r="AF1125" i="20"/>
  <c r="Y1122" i="20" a="1"/>
  <c r="L1126" i="20" l="1" a="1"/>
  <c r="L1127" i="20" s="1"/>
  <c r="AB1126" i="20" a="1"/>
  <c r="AB1126" i="20" s="1"/>
  <c r="U1122" i="20" a="1"/>
  <c r="U1122" i="20" s="1"/>
  <c r="M1123" i="20"/>
  <c r="M1124" i="20" s="1" a="1"/>
  <c r="M1125" i="20" s="1"/>
  <c r="Y1122" i="20"/>
  <c r="Y1123" i="20"/>
  <c r="AF1126" i="20" a="1"/>
  <c r="AG1122" i="20" a="1"/>
  <c r="T1127" i="20"/>
  <c r="T1126" i="20"/>
  <c r="Q1123" i="20"/>
  <c r="Q1122" i="20"/>
  <c r="X1127" i="20"/>
  <c r="X1126" i="20"/>
  <c r="AC1123" i="20"/>
  <c r="AC1122" i="20"/>
  <c r="P1126" i="20" a="1"/>
  <c r="L1126" i="20" l="1"/>
  <c r="AB1127" i="20"/>
  <c r="AC1124" i="20" a="1"/>
  <c r="AC1124" i="20" s="1"/>
  <c r="U1123" i="20"/>
  <c r="U1124" i="20" s="1" a="1"/>
  <c r="M1124" i="20"/>
  <c r="M1128" i="20" s="1" a="1"/>
  <c r="AG1123" i="20"/>
  <c r="AG1122" i="20"/>
  <c r="AF1127" i="20"/>
  <c r="AF1126" i="20"/>
  <c r="Q1124" i="20" a="1"/>
  <c r="P1126" i="20"/>
  <c r="P1127" i="20"/>
  <c r="Y1124" i="20" a="1"/>
  <c r="AC1125" i="20" l="1"/>
  <c r="M1126" i="20" a="1"/>
  <c r="M1127" i="20" s="1"/>
  <c r="M1128" i="20"/>
  <c r="M1130" i="20"/>
  <c r="M1129" i="20"/>
  <c r="AG1124" i="20" a="1"/>
  <c r="AG1125" i="20" s="1"/>
  <c r="Y1124" i="20"/>
  <c r="Y1125" i="20"/>
  <c r="AC1126" i="20" a="1"/>
  <c r="AC1128" i="20" a="1"/>
  <c r="U1124" i="20"/>
  <c r="U1125" i="20"/>
  <c r="Q1125" i="20"/>
  <c r="Q1124" i="20"/>
  <c r="M1126" i="20" l="1"/>
  <c r="M1131" i="20" a="1"/>
  <c r="M1131" i="20" s="1"/>
  <c r="AG1124" i="20"/>
  <c r="AG1128" i="20" s="1" a="1"/>
  <c r="AC1128" i="20"/>
  <c r="AC1129" i="20"/>
  <c r="AC1130" i="20"/>
  <c r="AC1126" i="20"/>
  <c r="AC1127" i="20"/>
  <c r="Q1128" i="20" a="1"/>
  <c r="Q1126" i="20" a="1"/>
  <c r="U1128" i="20" a="1"/>
  <c r="U1126" i="20" a="1"/>
  <c r="Y1128" i="20" a="1"/>
  <c r="Y1126" i="20" a="1"/>
  <c r="M1133" i="20" l="1"/>
  <c r="AG1126" i="20" a="1"/>
  <c r="AG1126" i="20" s="1"/>
  <c r="M1132" i="20"/>
  <c r="Q1127" i="20"/>
  <c r="Q1126" i="20"/>
  <c r="Y1129" i="20"/>
  <c r="Y1130" i="20"/>
  <c r="Y1128" i="20"/>
  <c r="Q1129" i="20"/>
  <c r="Q1128" i="20"/>
  <c r="Q1130" i="20"/>
  <c r="Y1127" i="20"/>
  <c r="Y1126" i="20"/>
  <c r="U1127" i="20"/>
  <c r="U1126" i="20"/>
  <c r="AC1131" i="20" a="1"/>
  <c r="U1128" i="20"/>
  <c r="U1129" i="20"/>
  <c r="U1130" i="20"/>
  <c r="AG1129" i="20"/>
  <c r="AG1128" i="20"/>
  <c r="AG1130" i="20"/>
  <c r="M1134" i="20" l="1" a="1"/>
  <c r="M1136" i="20" s="1"/>
  <c r="L1148" i="20"/>
  <c r="AG1127" i="20"/>
  <c r="Q1131" i="20" a="1"/>
  <c r="AG1131" i="20" a="1"/>
  <c r="U1131" i="20" a="1"/>
  <c r="AC1133" i="20"/>
  <c r="AC1131" i="20"/>
  <c r="AC1132" i="20"/>
  <c r="Y1131" i="20" a="1"/>
  <c r="M1134" i="20" l="1"/>
  <c r="M1135" i="20"/>
  <c r="U1133" i="20"/>
  <c r="U1131" i="20"/>
  <c r="U1132" i="20"/>
  <c r="Y1131" i="20"/>
  <c r="Y1132" i="20"/>
  <c r="Y1133" i="20"/>
  <c r="AG1131" i="20"/>
  <c r="AG1132" i="20"/>
  <c r="AG1133" i="20"/>
  <c r="AB1148" i="20"/>
  <c r="AC1134" i="20" a="1"/>
  <c r="Q1133" i="20"/>
  <c r="Q1131" i="20"/>
  <c r="Q1132" i="20"/>
  <c r="N1138" i="20" l="1" a="1"/>
  <c r="N1139" i="20" s="1"/>
  <c r="U1134" i="20" a="1"/>
  <c r="T1148" i="20"/>
  <c r="Q1134" i="20" a="1"/>
  <c r="P1148" i="20"/>
  <c r="AC1136" i="20"/>
  <c r="AC1135" i="20"/>
  <c r="AC1134" i="20"/>
  <c r="AG1134" i="20" a="1"/>
  <c r="AF1148" i="20"/>
  <c r="Y1134" i="20" a="1"/>
  <c r="X1148" i="20"/>
  <c r="N1140" i="20" l="1"/>
  <c r="N1138" i="20"/>
  <c r="AD1138" i="20" a="1"/>
  <c r="AD1140" i="20" s="1"/>
  <c r="Q1134" i="20"/>
  <c r="Q1136" i="20"/>
  <c r="Q1135" i="20"/>
  <c r="Y1134" i="20"/>
  <c r="Y1135" i="20"/>
  <c r="Y1136" i="20"/>
  <c r="D1148" i="20"/>
  <c r="AG1134" i="20"/>
  <c r="AG1135" i="20"/>
  <c r="AG1136" i="20"/>
  <c r="U1135" i="20"/>
  <c r="U1134" i="20"/>
  <c r="U1136" i="20"/>
  <c r="N1145" i="20" l="1" a="1"/>
  <c r="N1147" i="20" s="1"/>
  <c r="M1138" i="20" a="1"/>
  <c r="M1138" i="20" s="1"/>
  <c r="L1145" i="20" a="1"/>
  <c r="L1146" i="20" s="1"/>
  <c r="M1145" i="20" a="1"/>
  <c r="M1147" i="20" s="1"/>
  <c r="AD1138" i="20"/>
  <c r="AD1139" i="20"/>
  <c r="V1138" i="20" a="1"/>
  <c r="V1139" i="20" s="1"/>
  <c r="AH1138" i="20" a="1"/>
  <c r="Z1138" i="20" a="1"/>
  <c r="R1138" i="20" a="1"/>
  <c r="N1145" i="20" l="1"/>
  <c r="N1146" i="20"/>
  <c r="AB1145" i="20" a="1"/>
  <c r="AB1146" i="20" s="1"/>
  <c r="AC1138" i="20" a="1"/>
  <c r="AC1138" i="20" s="1"/>
  <c r="M1139" i="20"/>
  <c r="L1138" i="20" s="1" a="1"/>
  <c r="AC1145" i="20" a="1"/>
  <c r="AC1147" i="20" s="1"/>
  <c r="L1145" i="20"/>
  <c r="L1147" i="20"/>
  <c r="M1145" i="20"/>
  <c r="M1146" i="20"/>
  <c r="AD1145" i="20" a="1"/>
  <c r="V1140" i="20"/>
  <c r="V1138" i="20"/>
  <c r="AH1140" i="20"/>
  <c r="AH1139" i="20"/>
  <c r="AH1138" i="20"/>
  <c r="R1140" i="20"/>
  <c r="R1139" i="20"/>
  <c r="R1138" i="20"/>
  <c r="Z1138" i="20"/>
  <c r="Z1139" i="20"/>
  <c r="Z1140" i="20"/>
  <c r="L1143" i="20" l="1" a="1"/>
  <c r="L1143" i="20" s="1"/>
  <c r="AB1145" i="20"/>
  <c r="AB1147" i="20"/>
  <c r="AC1139" i="20"/>
  <c r="AB1143" i="20" s="1" a="1"/>
  <c r="AB1143" i="20" s="1"/>
  <c r="AC1145" i="20"/>
  <c r="AC1146" i="20"/>
  <c r="AD1146" i="20"/>
  <c r="AD1145" i="20"/>
  <c r="AD1147" i="20"/>
  <c r="V1145" i="20" a="1"/>
  <c r="T1145" i="20" a="1"/>
  <c r="U1145" i="20" a="1"/>
  <c r="U1138" i="20" a="1"/>
  <c r="L1138" i="20"/>
  <c r="L1139" i="20"/>
  <c r="AG1138" i="20" a="1"/>
  <c r="AH1145" i="20" a="1"/>
  <c r="AG1145" i="20" a="1"/>
  <c r="AF1145" i="20" a="1"/>
  <c r="L1144" i="20"/>
  <c r="Z1145" i="20" a="1"/>
  <c r="Y1145" i="20" a="1"/>
  <c r="X1145" i="20" a="1"/>
  <c r="Y1138" i="20" a="1"/>
  <c r="P1145" i="20" a="1"/>
  <c r="Q1145" i="20" a="1"/>
  <c r="Q1138" i="20" a="1"/>
  <c r="R1145" i="20" a="1"/>
  <c r="AB1144" i="20" l="1"/>
  <c r="AB1138" i="20" a="1"/>
  <c r="U1145" i="20"/>
  <c r="U1146" i="20"/>
  <c r="U1147" i="20"/>
  <c r="T1147" i="20"/>
  <c r="T1145" i="20"/>
  <c r="T1146" i="20"/>
  <c r="U1138" i="20"/>
  <c r="U1139" i="20"/>
  <c r="V1147" i="20"/>
  <c r="V1146" i="20"/>
  <c r="V1145" i="20"/>
  <c r="Y1139" i="20"/>
  <c r="Y1138" i="20"/>
  <c r="AH1146" i="20"/>
  <c r="AH1145" i="20"/>
  <c r="AH1147" i="20"/>
  <c r="X1147" i="20"/>
  <c r="X1146" i="20"/>
  <c r="X1145" i="20"/>
  <c r="AG1139" i="20"/>
  <c r="AG1138" i="20"/>
  <c r="R1146" i="20"/>
  <c r="R1147" i="20"/>
  <c r="R1145" i="20"/>
  <c r="Q1139" i="20"/>
  <c r="Q1138" i="20"/>
  <c r="Q1146" i="20"/>
  <c r="Q1147" i="20"/>
  <c r="Q1145" i="20"/>
  <c r="Y1145" i="20"/>
  <c r="Y1147" i="20"/>
  <c r="Y1146" i="20"/>
  <c r="AF1146" i="20"/>
  <c r="AF1145" i="20"/>
  <c r="AF1147" i="20"/>
  <c r="P1145" i="20"/>
  <c r="P1146" i="20"/>
  <c r="P1147" i="20"/>
  <c r="Z1146" i="20"/>
  <c r="Z1147" i="20"/>
  <c r="Z1145" i="20"/>
  <c r="AG1145" i="20"/>
  <c r="AG1146" i="20"/>
  <c r="AG1147" i="20"/>
  <c r="L1141" i="20" a="1"/>
  <c r="AB1138" i="20" l="1"/>
  <c r="AB1139" i="20"/>
  <c r="T1138" i="20" a="1"/>
  <c r="T1139" i="20" s="1"/>
  <c r="T1143" i="20" a="1"/>
  <c r="P1138" i="20" a="1"/>
  <c r="P1143" i="20" a="1"/>
  <c r="M1142" i="20"/>
  <c r="O1142" i="20"/>
  <c r="O1141" i="20"/>
  <c r="M1141" i="20"/>
  <c r="L1142" i="20"/>
  <c r="L1141" i="20"/>
  <c r="N1141" i="20"/>
  <c r="N1142" i="20"/>
  <c r="AF1143" i="20" a="1"/>
  <c r="AF1138" i="20" a="1"/>
  <c r="X1143" i="20" a="1"/>
  <c r="X1138" i="20" a="1"/>
  <c r="D1145" i="20" a="1"/>
  <c r="AB1141" i="20" l="1" a="1"/>
  <c r="T1138" i="20"/>
  <c r="T1141" i="20" s="1" a="1"/>
  <c r="V1141" i="20" s="1"/>
  <c r="T1144" i="20"/>
  <c r="T1143" i="20"/>
  <c r="F1146" i="20"/>
  <c r="D1146" i="20"/>
  <c r="E1145" i="20"/>
  <c r="F1147" i="20"/>
  <c r="F1145" i="20"/>
  <c r="E1147" i="20"/>
  <c r="D1147" i="20"/>
  <c r="E1146" i="20"/>
  <c r="D1145" i="20"/>
  <c r="AF1144" i="20"/>
  <c r="AF1143" i="20"/>
  <c r="X1138" i="20"/>
  <c r="X1139" i="20"/>
  <c r="P1143" i="20"/>
  <c r="P1144" i="20"/>
  <c r="AF1138" i="20"/>
  <c r="AF1139" i="20"/>
  <c r="X1143" i="20"/>
  <c r="X1144" i="20"/>
  <c r="P1138" i="20"/>
  <c r="P1139" i="20"/>
  <c r="AB1141" i="20" l="1"/>
  <c r="AD1141" i="20"/>
  <c r="AE1142" i="20"/>
  <c r="AD1142" i="20"/>
  <c r="AE1141" i="20"/>
  <c r="AC1142" i="20"/>
  <c r="AC1141" i="20"/>
  <c r="AB1142" i="20"/>
  <c r="W1141" i="20"/>
  <c r="U1141" i="20"/>
  <c r="T1141" i="20"/>
  <c r="T1142" i="20"/>
  <c r="W1142" i="20"/>
  <c r="V1142" i="20"/>
  <c r="U1142" i="20"/>
  <c r="X1141" i="20" a="1"/>
  <c r="AA1141" i="20" s="1"/>
  <c r="P1141" i="20" a="1"/>
  <c r="AF1141" i="20" a="1"/>
  <c r="D1143" i="20" a="1"/>
  <c r="D1158" i="20" a="1"/>
  <c r="Z1141" i="20" l="1"/>
  <c r="Z1142" i="20"/>
  <c r="X1142" i="20"/>
  <c r="AA1142" i="20"/>
  <c r="X1141" i="20"/>
  <c r="Y1141" i="20"/>
  <c r="Y1142" i="20"/>
  <c r="D1144" i="20"/>
  <c r="D1143" i="20"/>
  <c r="AF1141" i="20"/>
  <c r="AI1141" i="20"/>
  <c r="AH1141" i="20"/>
  <c r="AF1142" i="20"/>
  <c r="AI1142" i="20"/>
  <c r="AH1142" i="20"/>
  <c r="AG1142" i="20"/>
  <c r="AG1141" i="20"/>
  <c r="D1158" i="20"/>
  <c r="D1159" i="20"/>
  <c r="E1160" i="20"/>
  <c r="F1158" i="20"/>
  <c r="E1158" i="20"/>
  <c r="F1160" i="20"/>
  <c r="E1159" i="20"/>
  <c r="F1159" i="20"/>
  <c r="D1160" i="20"/>
  <c r="R1141" i="20"/>
  <c r="Q1142" i="20"/>
  <c r="Q1141" i="20"/>
  <c r="S1142" i="20"/>
  <c r="P1141" i="20"/>
  <c r="S1141" i="20"/>
  <c r="R1142" i="20"/>
  <c r="P1142" i="20"/>
  <c r="D1141" i="20" l="1" a="1"/>
  <c r="D1142" i="20" s="1"/>
  <c r="D1156" i="20" a="1"/>
  <c r="D1157" i="20" s="1"/>
  <c r="D1141" i="20" l="1"/>
  <c r="G1141" i="20"/>
  <c r="E1141" i="20"/>
  <c r="F1142" i="20"/>
  <c r="F1141" i="20"/>
  <c r="G1142" i="20"/>
  <c r="E1142" i="20"/>
  <c r="D1154" i="20" a="1"/>
  <c r="E1154" i="20" s="1"/>
  <c r="D1156" i="20"/>
  <c r="F1154" i="20" l="1"/>
  <c r="F1155" i="20"/>
  <c r="G1154" i="20"/>
  <c r="E1155" i="20"/>
  <c r="G1155" i="20"/>
  <c r="D1154" i="20"/>
  <c r="D1155" i="20"/>
  <c r="AB1152" i="20" l="1" a="1"/>
  <c r="AB1153" i="20" s="1"/>
  <c r="AF1152" i="20" a="1"/>
  <c r="AF1152" i="20" s="1"/>
  <c r="L1152" i="20" a="1"/>
  <c r="L1153" i="20" s="1"/>
  <c r="X1152" i="20" a="1"/>
  <c r="X1153" i="20" s="1"/>
  <c r="T1152" i="20" a="1"/>
  <c r="T1153" i="20" s="1"/>
  <c r="P1152" i="20" a="1"/>
  <c r="P1152" i="20" s="1"/>
  <c r="AB1152" i="20" l="1"/>
  <c r="AF1153" i="20"/>
  <c r="AF1154" i="20" s="1" a="1"/>
  <c r="L1152" i="20"/>
  <c r="T1152" i="20"/>
  <c r="X1152" i="20"/>
  <c r="X1154" i="20" s="1" a="1"/>
  <c r="X1155" i="20" s="1"/>
  <c r="P1153" i="20"/>
  <c r="P1154" i="20" s="1" a="1"/>
  <c r="L1154" i="20" a="1"/>
  <c r="T1154" i="20" a="1"/>
  <c r="AB1154" i="20" a="1"/>
  <c r="X1154" i="20" l="1"/>
  <c r="X1156" i="20" s="1" a="1"/>
  <c r="X1156" i="20" s="1"/>
  <c r="Y1152" i="20" a="1"/>
  <c r="Y1153" i="20" s="1"/>
  <c r="AF1155" i="20"/>
  <c r="AF1154" i="20"/>
  <c r="T1154" i="20"/>
  <c r="T1155" i="20"/>
  <c r="P1154" i="20"/>
  <c r="P1155" i="20"/>
  <c r="AB1155" i="20"/>
  <c r="AB1154" i="20"/>
  <c r="L1154" i="20"/>
  <c r="L1155" i="20"/>
  <c r="X1157" i="20" l="1"/>
  <c r="T1156" i="20" a="1"/>
  <c r="T1156" i="20" s="1"/>
  <c r="L1156" i="20" a="1"/>
  <c r="L1156" i="20" s="1"/>
  <c r="Y1152" i="20"/>
  <c r="Y1154" i="20" s="1" a="1"/>
  <c r="Y1155" i="20" s="1"/>
  <c r="AF1156" i="20" a="1"/>
  <c r="AG1152" i="20" a="1"/>
  <c r="M1152" i="20" a="1"/>
  <c r="U1152" i="20" a="1"/>
  <c r="AB1156" i="20" a="1"/>
  <c r="AC1152" i="20" a="1"/>
  <c r="Q1152" i="20" a="1"/>
  <c r="P1156" i="20" a="1"/>
  <c r="L1157" i="20" l="1"/>
  <c r="T1157" i="20"/>
  <c r="Y1154" i="20"/>
  <c r="AG1153" i="20"/>
  <c r="AG1152" i="20"/>
  <c r="AF1156" i="20"/>
  <c r="AF1157" i="20"/>
  <c r="AB1157" i="20"/>
  <c r="AB1156" i="20"/>
  <c r="U1152" i="20"/>
  <c r="U1153" i="20"/>
  <c r="Q1153" i="20"/>
  <c r="Q1152" i="20"/>
  <c r="P1157" i="20"/>
  <c r="P1156" i="20"/>
  <c r="AC1152" i="20"/>
  <c r="AC1153" i="20"/>
  <c r="M1152" i="20"/>
  <c r="M1153" i="20"/>
  <c r="Q1154" i="20" l="1" a="1"/>
  <c r="Q1154" i="20" s="1"/>
  <c r="AG1154" i="20" a="1"/>
  <c r="AG1154" i="20" s="1"/>
  <c r="M1154" i="20" a="1"/>
  <c r="M1155" i="20" s="1"/>
  <c r="U1154" i="20" a="1"/>
  <c r="U1155" i="20" s="1"/>
  <c r="Y1156" i="20" a="1"/>
  <c r="Y1158" i="20" a="1"/>
  <c r="AC1154" i="20" a="1"/>
  <c r="Q1155" i="20" l="1"/>
  <c r="Q1158" i="20" s="1" a="1"/>
  <c r="AG1155" i="20"/>
  <c r="AG1156" i="20" s="1" a="1"/>
  <c r="M1154" i="20"/>
  <c r="M1158" i="20" s="1" a="1"/>
  <c r="U1154" i="20"/>
  <c r="U1158" i="20" s="1" a="1"/>
  <c r="Y1157" i="20"/>
  <c r="Y1156" i="20"/>
  <c r="Y1159" i="20"/>
  <c r="Y1160" i="20"/>
  <c r="Y1158" i="20"/>
  <c r="AC1155" i="20"/>
  <c r="AC1154" i="20"/>
  <c r="AG1158" i="20" l="1" a="1"/>
  <c r="AG1159" i="20" s="1"/>
  <c r="M1156" i="20" a="1"/>
  <c r="M1157" i="20" s="1"/>
  <c r="Q1156" i="20" a="1"/>
  <c r="Q1156" i="20" s="1"/>
  <c r="U1156" i="20" a="1"/>
  <c r="U1156" i="20" s="1"/>
  <c r="AG1158" i="20"/>
  <c r="Y1161" i="20" a="1"/>
  <c r="AG1156" i="20"/>
  <c r="AG1157" i="20"/>
  <c r="M1159" i="20"/>
  <c r="M1158" i="20"/>
  <c r="M1160" i="20"/>
  <c r="U1159" i="20"/>
  <c r="U1158" i="20"/>
  <c r="U1160" i="20"/>
  <c r="AC1156" i="20" a="1"/>
  <c r="AC1158" i="20" a="1"/>
  <c r="Q1159" i="20"/>
  <c r="Q1160" i="20"/>
  <c r="Q1158" i="20"/>
  <c r="AG1160" i="20" l="1"/>
  <c r="AG1161" i="20" s="1" a="1"/>
  <c r="AG1161" i="20" s="1"/>
  <c r="Q1157" i="20"/>
  <c r="M1156" i="20"/>
  <c r="U1157" i="20"/>
  <c r="Y1163" i="20"/>
  <c r="Y1162" i="20"/>
  <c r="Y1161" i="20"/>
  <c r="M1161" i="20" a="1"/>
  <c r="M1162" i="20" s="1"/>
  <c r="AC1157" i="20"/>
  <c r="AC1156" i="20"/>
  <c r="U1161" i="20" a="1"/>
  <c r="AC1159" i="20"/>
  <c r="AC1158" i="20"/>
  <c r="AC1160" i="20"/>
  <c r="Q1161" i="20" a="1"/>
  <c r="AG1162" i="20" l="1"/>
  <c r="AG1163" i="20"/>
  <c r="Y1164" i="20" a="1"/>
  <c r="X1178" i="20"/>
  <c r="M1163" i="20"/>
  <c r="M1161" i="20"/>
  <c r="AC1161" i="20" a="1"/>
  <c r="AC1162" i="20" s="1"/>
  <c r="U1163" i="20"/>
  <c r="U1161" i="20"/>
  <c r="U1162" i="20"/>
  <c r="Q1162" i="20"/>
  <c r="Q1161" i="20"/>
  <c r="Q1163" i="20"/>
  <c r="AF1178" i="20" l="1"/>
  <c r="AG1164" i="20" a="1"/>
  <c r="AG1164" i="20" s="1"/>
  <c r="Y1165" i="20"/>
  <c r="Y1164" i="20"/>
  <c r="Y1166" i="20"/>
  <c r="L1178" i="20"/>
  <c r="M1164" i="20" a="1"/>
  <c r="M1164" i="20" s="1"/>
  <c r="AC1163" i="20"/>
  <c r="AC1161" i="20"/>
  <c r="Q1164" i="20" a="1"/>
  <c r="P1178" i="20"/>
  <c r="U1164" i="20" a="1"/>
  <c r="T1178" i="20"/>
  <c r="AG1166" i="20" l="1"/>
  <c r="AG1165" i="20"/>
  <c r="Z1168" i="20" a="1"/>
  <c r="Z1168" i="20" s="1"/>
  <c r="AC1164" i="20" a="1"/>
  <c r="AC1166" i="20" s="1"/>
  <c r="AB1178" i="20"/>
  <c r="D1178" i="20" s="1"/>
  <c r="M1165" i="20"/>
  <c r="M1166" i="20"/>
  <c r="U1165" i="20"/>
  <c r="U1164" i="20"/>
  <c r="U1166" i="20"/>
  <c r="Q1165" i="20"/>
  <c r="Q1166" i="20"/>
  <c r="Q1164" i="20"/>
  <c r="AH1168" i="20" l="1" a="1"/>
  <c r="AH1169" i="20" s="1"/>
  <c r="Z1170" i="20"/>
  <c r="Z1169" i="20"/>
  <c r="AC1165" i="20"/>
  <c r="AC1164" i="20"/>
  <c r="N1168" i="20" a="1"/>
  <c r="N1168" i="20" s="1"/>
  <c r="R1168" i="20" a="1"/>
  <c r="R1170" i="20" s="1"/>
  <c r="V1168" i="20" a="1"/>
  <c r="AH1170" i="20" l="1"/>
  <c r="AH1168" i="20"/>
  <c r="AD1168" i="20" a="1"/>
  <c r="AD1170" i="20" s="1"/>
  <c r="Y1175" i="20" a="1"/>
  <c r="X1175" i="20" a="1"/>
  <c r="Z1175" i="20" a="1"/>
  <c r="Y1168" i="20" a="1"/>
  <c r="N1169" i="20"/>
  <c r="N1170" i="20"/>
  <c r="R1169" i="20"/>
  <c r="R1168" i="20"/>
  <c r="V1170" i="20"/>
  <c r="V1169" i="20"/>
  <c r="V1168" i="20"/>
  <c r="AG1175" i="20" l="1" a="1"/>
  <c r="AG1175" i="20" s="1"/>
  <c r="AF1175" i="20" a="1"/>
  <c r="AF1175" i="20" s="1"/>
  <c r="AG1168" i="20" a="1"/>
  <c r="AG1168" i="20" s="1"/>
  <c r="AH1175" i="20" a="1"/>
  <c r="AH1176" i="20" s="1"/>
  <c r="N1175" i="20" a="1"/>
  <c r="N1175" i="20" s="1"/>
  <c r="AD1168" i="20"/>
  <c r="AD1169" i="20"/>
  <c r="M1175" i="20" a="1"/>
  <c r="M1175" i="20" s="1"/>
  <c r="L1175" i="20" a="1"/>
  <c r="L1176" i="20" s="1"/>
  <c r="M1168" i="20" a="1"/>
  <c r="M1169" i="20" s="1"/>
  <c r="Z1177" i="20"/>
  <c r="Z1175" i="20"/>
  <c r="Z1176" i="20"/>
  <c r="X1176" i="20"/>
  <c r="X1175" i="20"/>
  <c r="X1177" i="20"/>
  <c r="Y1168" i="20"/>
  <c r="Y1169" i="20"/>
  <c r="Y1176" i="20"/>
  <c r="Y1177" i="20"/>
  <c r="Y1175" i="20"/>
  <c r="AF1177" i="20"/>
  <c r="Q1168" i="20" a="1"/>
  <c r="P1175" i="20" a="1"/>
  <c r="R1175" i="20" a="1"/>
  <c r="Q1175" i="20" a="1"/>
  <c r="U1175" i="20" a="1"/>
  <c r="U1168" i="20" a="1"/>
  <c r="T1175" i="20" a="1"/>
  <c r="V1175" i="20" a="1"/>
  <c r="AF1176" i="20" l="1"/>
  <c r="AG1176" i="20"/>
  <c r="AG1177" i="20"/>
  <c r="AG1169" i="20"/>
  <c r="AF1168" i="20" s="1" a="1"/>
  <c r="AH1177" i="20"/>
  <c r="N1177" i="20"/>
  <c r="AH1175" i="20"/>
  <c r="N1176" i="20"/>
  <c r="L1177" i="20"/>
  <c r="AD1175" i="20" a="1"/>
  <c r="AD1175" i="20" s="1"/>
  <c r="L1175" i="20"/>
  <c r="AC1175" i="20" a="1"/>
  <c r="AC1177" i="20" s="1"/>
  <c r="M1177" i="20"/>
  <c r="AC1168" i="20" a="1"/>
  <c r="AC1169" i="20" s="1"/>
  <c r="AB1175" i="20" a="1"/>
  <c r="AB1176" i="20" s="1"/>
  <c r="M1176" i="20"/>
  <c r="M1168" i="20"/>
  <c r="L1173" i="20" s="1" a="1"/>
  <c r="X1168" i="20" a="1"/>
  <c r="X1173" i="20" a="1"/>
  <c r="AF1173" i="20" a="1"/>
  <c r="Q1177" i="20"/>
  <c r="Q1176" i="20"/>
  <c r="Q1175" i="20"/>
  <c r="R1177" i="20"/>
  <c r="R1176" i="20"/>
  <c r="R1175" i="20"/>
  <c r="P1177" i="20"/>
  <c r="P1175" i="20"/>
  <c r="P1176" i="20"/>
  <c r="Q1169" i="20"/>
  <c r="Q1168" i="20"/>
  <c r="T1176" i="20"/>
  <c r="T1177" i="20"/>
  <c r="T1175" i="20"/>
  <c r="U1169" i="20"/>
  <c r="U1168" i="20"/>
  <c r="V1175" i="20"/>
  <c r="V1176" i="20"/>
  <c r="V1177" i="20"/>
  <c r="U1175" i="20"/>
  <c r="U1177" i="20"/>
  <c r="U1176" i="20"/>
  <c r="AD1176" i="20" l="1"/>
  <c r="AD1177" i="20"/>
  <c r="AC1175" i="20"/>
  <c r="L1168" i="20" a="1"/>
  <c r="L1168" i="20" s="1"/>
  <c r="AB1175" i="20"/>
  <c r="AB1177" i="20"/>
  <c r="AC1176" i="20"/>
  <c r="AC1168" i="20"/>
  <c r="AB1173" i="20" s="1" a="1"/>
  <c r="X1173" i="20"/>
  <c r="X1174" i="20"/>
  <c r="X1169" i="20"/>
  <c r="X1168" i="20"/>
  <c r="AF1169" i="20"/>
  <c r="AF1168" i="20"/>
  <c r="AF1173" i="20"/>
  <c r="AF1174" i="20"/>
  <c r="P1168" i="20" a="1"/>
  <c r="P1173" i="20" a="1"/>
  <c r="L1173" i="20"/>
  <c r="L1174" i="20"/>
  <c r="T1168" i="20" a="1"/>
  <c r="T1173" i="20" a="1"/>
  <c r="L1169" i="20" l="1"/>
  <c r="L1171" i="20" s="1" a="1"/>
  <c r="D1175" i="20" a="1"/>
  <c r="D1177" i="20" s="1"/>
  <c r="AB1168" i="20" a="1"/>
  <c r="AB1168" i="20" s="1"/>
  <c r="X1171" i="20" a="1"/>
  <c r="X1171" i="20" s="1"/>
  <c r="AF1171" i="20" a="1"/>
  <c r="AI1172" i="20" s="1"/>
  <c r="P1173" i="20"/>
  <c r="P1174" i="20"/>
  <c r="P1169" i="20"/>
  <c r="P1168" i="20"/>
  <c r="AB1174" i="20"/>
  <c r="AB1173" i="20"/>
  <c r="T1174" i="20"/>
  <c r="T1173" i="20"/>
  <c r="T1168" i="20"/>
  <c r="T1169" i="20"/>
  <c r="F1176" i="20" l="1"/>
  <c r="D1175" i="20"/>
  <c r="E1175" i="20"/>
  <c r="F1175" i="20"/>
  <c r="E1176" i="20"/>
  <c r="E1177" i="20"/>
  <c r="D1176" i="20"/>
  <c r="F1177" i="20"/>
  <c r="AB1169" i="20"/>
  <c r="P1171" i="20" a="1"/>
  <c r="Q1171" i="20" s="1"/>
  <c r="Z1171" i="20"/>
  <c r="Y1171" i="20"/>
  <c r="Y1172" i="20"/>
  <c r="AA1172" i="20"/>
  <c r="X1172" i="20"/>
  <c r="AA1171" i="20"/>
  <c r="Z1172" i="20"/>
  <c r="AF1171" i="20"/>
  <c r="AI1171" i="20"/>
  <c r="AF1172" i="20"/>
  <c r="AH1171" i="20"/>
  <c r="AH1172" i="20"/>
  <c r="AG1172" i="20"/>
  <c r="AG1171" i="20"/>
  <c r="T1171" i="20" a="1"/>
  <c r="T1172" i="20" s="1"/>
  <c r="D1173" i="20" a="1"/>
  <c r="N1172" i="20"/>
  <c r="L1171" i="20"/>
  <c r="O1171" i="20"/>
  <c r="N1171" i="20"/>
  <c r="M1171" i="20"/>
  <c r="L1172" i="20"/>
  <c r="O1172" i="20"/>
  <c r="M1172" i="20"/>
  <c r="AB1171" i="20" a="1"/>
  <c r="D1188" i="20" l="1" a="1"/>
  <c r="F1188" i="20" s="1"/>
  <c r="R1171" i="20"/>
  <c r="R1172" i="20"/>
  <c r="S1172" i="20"/>
  <c r="P1171" i="20"/>
  <c r="Q1172" i="20"/>
  <c r="P1172" i="20"/>
  <c r="S1171" i="20"/>
  <c r="U1171" i="20"/>
  <c r="W1172" i="20"/>
  <c r="V1171" i="20"/>
  <c r="T1171" i="20"/>
  <c r="U1172" i="20"/>
  <c r="W1171" i="20"/>
  <c r="V1172" i="20"/>
  <c r="AE1172" i="20"/>
  <c r="AB1171" i="20"/>
  <c r="AB1172" i="20"/>
  <c r="AD1172" i="20"/>
  <c r="AC1172" i="20"/>
  <c r="AC1171" i="20"/>
  <c r="AD1171" i="20"/>
  <c r="AE1171" i="20"/>
  <c r="D1173" i="20"/>
  <c r="D1174" i="20"/>
  <c r="F1190" i="20" l="1"/>
  <c r="D1188" i="20"/>
  <c r="E1189" i="20"/>
  <c r="E1188" i="20"/>
  <c r="E1190" i="20"/>
  <c r="F1189" i="20"/>
  <c r="D1189" i="20"/>
  <c r="D1190" i="20"/>
  <c r="D1186" i="20" a="1"/>
  <c r="D1186" i="20" s="1"/>
  <c r="D1171" i="20" a="1"/>
  <c r="F1171" i="20" s="1"/>
  <c r="D1187" i="20" l="1"/>
  <c r="G1171" i="20"/>
  <c r="E1172" i="20"/>
  <c r="F1172" i="20"/>
  <c r="E1171" i="20"/>
  <c r="D1171" i="20"/>
  <c r="G1172" i="20"/>
  <c r="D1172" i="20"/>
  <c r="D1184" i="20" l="1" a="1"/>
  <c r="D1185" i="20" l="1"/>
  <c r="F1184" i="20"/>
  <c r="D1184" i="20"/>
  <c r="F1185" i="20"/>
  <c r="E1184" i="20"/>
  <c r="G1184" i="20"/>
  <c r="G1185" i="20"/>
  <c r="E1185" i="20"/>
  <c r="L1182" i="20" l="1" a="1"/>
  <c r="AB1182" i="20" a="1"/>
  <c r="T1182" i="20" a="1"/>
  <c r="AF1182" i="20" a="1"/>
  <c r="P1182" i="20" a="1"/>
  <c r="X1182" i="20" a="1"/>
  <c r="AF1182" i="20" l="1"/>
  <c r="AF1183" i="20"/>
  <c r="T1182" i="20"/>
  <c r="T1183" i="20"/>
  <c r="X1182" i="20"/>
  <c r="X1183" i="20"/>
  <c r="AB1182" i="20"/>
  <c r="AB1183" i="20"/>
  <c r="P1183" i="20"/>
  <c r="P1182" i="20"/>
  <c r="L1183" i="20"/>
  <c r="L1182" i="20"/>
  <c r="L1184" i="20" s="1" a="1"/>
  <c r="P1184" i="20" l="1" a="1"/>
  <c r="P1184" i="20" s="1"/>
  <c r="X1184" i="20" a="1"/>
  <c r="AF1184" i="20" a="1"/>
  <c r="AF1185" i="20" s="1"/>
  <c r="L1185" i="20"/>
  <c r="L1184" i="20"/>
  <c r="T1184" i="20" a="1"/>
  <c r="AB1184" i="20" a="1"/>
  <c r="P1185" i="20" l="1"/>
  <c r="Q1182" i="20" s="1" a="1"/>
  <c r="AF1184" i="20"/>
  <c r="AF1186" i="20" s="1" a="1"/>
  <c r="X1184" i="20"/>
  <c r="X1185" i="20"/>
  <c r="AB1184" i="20"/>
  <c r="AB1185" i="20"/>
  <c r="T1184" i="20"/>
  <c r="T1185" i="20"/>
  <c r="P1186" i="20" a="1"/>
  <c r="M1182" i="20" a="1"/>
  <c r="L1186" i="20" a="1"/>
  <c r="AG1182" i="20" l="1" a="1"/>
  <c r="AG1182" i="20" s="1"/>
  <c r="T1186" i="20" a="1"/>
  <c r="T1186" i="20" s="1"/>
  <c r="AB1186" i="20" a="1"/>
  <c r="AB1186" i="20" s="1"/>
  <c r="X1186" i="20" a="1"/>
  <c r="Y1182" i="20" a="1"/>
  <c r="AC1182" i="20" a="1"/>
  <c r="AC1182" i="20" s="1"/>
  <c r="L1187" i="20"/>
  <c r="L1186" i="20"/>
  <c r="M1183" i="20"/>
  <c r="M1182" i="20"/>
  <c r="U1182" i="20" a="1"/>
  <c r="Q1183" i="20"/>
  <c r="Q1182" i="20"/>
  <c r="AF1187" i="20"/>
  <c r="AF1186" i="20"/>
  <c r="P1187" i="20"/>
  <c r="P1186" i="20"/>
  <c r="AG1183" i="20" l="1"/>
  <c r="AG1184" i="20" s="1" a="1"/>
  <c r="AG1185" i="20" s="1"/>
  <c r="T1187" i="20"/>
  <c r="AB1187" i="20"/>
  <c r="M1184" i="20" a="1"/>
  <c r="M1184" i="20" s="1"/>
  <c r="Y1183" i="20"/>
  <c r="Y1182" i="20"/>
  <c r="AC1183" i="20"/>
  <c r="AC1184" i="20" s="1" a="1"/>
  <c r="X1186" i="20"/>
  <c r="X1187" i="20"/>
  <c r="Q1184" i="20" a="1"/>
  <c r="U1182" i="20"/>
  <c r="U1183" i="20"/>
  <c r="M1185" i="20" l="1"/>
  <c r="M1188" i="20" s="1" a="1"/>
  <c r="M1189" i="20" s="1"/>
  <c r="AG1184" i="20"/>
  <c r="AG1186" i="20" s="1" a="1"/>
  <c r="Y1184" i="20" a="1"/>
  <c r="Q1184" i="20"/>
  <c r="Q1185" i="20"/>
  <c r="AC1185" i="20"/>
  <c r="AC1184" i="20"/>
  <c r="U1184" i="20" a="1"/>
  <c r="M1186" i="20" l="1" a="1"/>
  <c r="AG1188" i="20" a="1"/>
  <c r="AG1188" i="20" s="1"/>
  <c r="M1190" i="20"/>
  <c r="M1188" i="20"/>
  <c r="Y1184" i="20"/>
  <c r="Y1185" i="20"/>
  <c r="AC1188" i="20" a="1"/>
  <c r="AC1186" i="20" a="1"/>
  <c r="AG1186" i="20"/>
  <c r="AG1187" i="20"/>
  <c r="U1184" i="20"/>
  <c r="U1185" i="20"/>
  <c r="Q1186" i="20" a="1"/>
  <c r="Q1188" i="20" a="1"/>
  <c r="M1186" i="20" l="1"/>
  <c r="M1187" i="20"/>
  <c r="AG1190" i="20"/>
  <c r="AG1189" i="20"/>
  <c r="M1191" i="20" a="1"/>
  <c r="M1193" i="20" s="1"/>
  <c r="U1186" i="20" a="1"/>
  <c r="U1186" i="20" s="1"/>
  <c r="Y1186" i="20" a="1"/>
  <c r="Y1188" i="20" a="1"/>
  <c r="Q1190" i="20"/>
  <c r="Q1188" i="20"/>
  <c r="Q1189" i="20"/>
  <c r="Q1186" i="20"/>
  <c r="Q1187" i="20"/>
  <c r="AC1187" i="20"/>
  <c r="AC1186" i="20"/>
  <c r="U1188" i="20" a="1"/>
  <c r="AC1189" i="20"/>
  <c r="AC1190" i="20"/>
  <c r="AC1188" i="20"/>
  <c r="AG1191" i="20" l="1" a="1"/>
  <c r="AG1191" i="20" s="1"/>
  <c r="M1192" i="20"/>
  <c r="M1191" i="20"/>
  <c r="U1187" i="20"/>
  <c r="Y1189" i="20"/>
  <c r="Y1190" i="20"/>
  <c r="Y1188" i="20"/>
  <c r="Y1186" i="20"/>
  <c r="Y1187" i="20"/>
  <c r="U1190" i="20"/>
  <c r="U1188" i="20"/>
  <c r="U1189" i="20"/>
  <c r="Q1191" i="20" a="1"/>
  <c r="AC1191" i="20" a="1"/>
  <c r="AG1192" i="20" l="1"/>
  <c r="AG1193" i="20"/>
  <c r="M1194" i="20" a="1"/>
  <c r="M1194" i="20" s="1"/>
  <c r="Y1191" i="20" a="1"/>
  <c r="Y1192" i="20" s="1"/>
  <c r="L1208" i="20"/>
  <c r="Q1191" i="20"/>
  <c r="Q1193" i="20"/>
  <c r="Q1192" i="20"/>
  <c r="U1191" i="20" a="1"/>
  <c r="AC1192" i="20"/>
  <c r="AC1193" i="20"/>
  <c r="AC1191" i="20"/>
  <c r="AG1194" i="20" l="1" a="1"/>
  <c r="AG1196" i="20" s="1"/>
  <c r="AF1208" i="20"/>
  <c r="M1196" i="20"/>
  <c r="M1195" i="20"/>
  <c r="Y1193" i="20"/>
  <c r="Y1191" i="20"/>
  <c r="U1192" i="20"/>
  <c r="U1193" i="20"/>
  <c r="U1191" i="20"/>
  <c r="AB1208" i="20"/>
  <c r="AC1194" i="20" a="1"/>
  <c r="Q1194" i="20" a="1"/>
  <c r="P1208" i="20"/>
  <c r="AG1194" i="20" l="1"/>
  <c r="AG1195" i="20"/>
  <c r="N1198" i="20" a="1"/>
  <c r="N1200" i="20" s="1"/>
  <c r="Y1194" i="20" a="1"/>
  <c r="Y1196" i="20" s="1"/>
  <c r="X1208" i="20"/>
  <c r="Q1196" i="20"/>
  <c r="Q1195" i="20"/>
  <c r="Q1194" i="20"/>
  <c r="T1208" i="20"/>
  <c r="U1194" i="20" a="1"/>
  <c r="AC1196" i="20"/>
  <c r="AC1195" i="20"/>
  <c r="AC1194" i="20"/>
  <c r="D1208" i="20" l="1"/>
  <c r="AH1198" i="20" a="1"/>
  <c r="AH1198" i="20" s="1"/>
  <c r="Y1194" i="20"/>
  <c r="N1199" i="20"/>
  <c r="N1198" i="20"/>
  <c r="Y1195" i="20"/>
  <c r="R1198" i="20" a="1"/>
  <c r="R1200" i="20" s="1"/>
  <c r="AD1198" i="20" a="1"/>
  <c r="U1194" i="20"/>
  <c r="U1195" i="20"/>
  <c r="U1196" i="20"/>
  <c r="M1198" i="20" l="1" a="1"/>
  <c r="M1198" i="20" s="1"/>
  <c r="AH1199" i="20"/>
  <c r="AH1200" i="20"/>
  <c r="N1205" i="20" a="1"/>
  <c r="N1207" i="20" s="1"/>
  <c r="L1205" i="20" a="1"/>
  <c r="L1206" i="20" s="1"/>
  <c r="Z1198" i="20" a="1"/>
  <c r="Z1199" i="20" s="1"/>
  <c r="M1205" i="20" a="1"/>
  <c r="R1198" i="20"/>
  <c r="R1199" i="20"/>
  <c r="AD1200" i="20"/>
  <c r="AD1199" i="20"/>
  <c r="AD1198" i="20"/>
  <c r="V1198" i="20" a="1"/>
  <c r="AF1205" i="20" l="1" a="1"/>
  <c r="AF1205" i="20" s="1"/>
  <c r="AG1198" i="20" a="1"/>
  <c r="AG1198" i="20" s="1"/>
  <c r="AH1205" i="20" a="1"/>
  <c r="AH1205" i="20" s="1"/>
  <c r="M1199" i="20"/>
  <c r="L1198" i="20" s="1" a="1"/>
  <c r="L1199" i="20" s="1"/>
  <c r="AG1205" i="20" a="1"/>
  <c r="AG1205" i="20" s="1"/>
  <c r="L1207" i="20"/>
  <c r="N1206" i="20"/>
  <c r="N1205" i="20"/>
  <c r="L1205" i="20"/>
  <c r="M1207" i="20"/>
  <c r="M1205" i="20"/>
  <c r="M1206" i="20"/>
  <c r="Z1198" i="20"/>
  <c r="Z1200" i="20"/>
  <c r="AF1207" i="20"/>
  <c r="P1205" i="20" a="1"/>
  <c r="P1205" i="20" s="1"/>
  <c r="R1205" i="20" a="1"/>
  <c r="R1207" i="20" s="1"/>
  <c r="Q1198" i="20" a="1"/>
  <c r="Q1205" i="20" a="1"/>
  <c r="AB1205" i="20" a="1"/>
  <c r="AD1205" i="20" a="1"/>
  <c r="AC1205" i="20" a="1"/>
  <c r="AC1198" i="20" a="1"/>
  <c r="V1200" i="20"/>
  <c r="V1198" i="20"/>
  <c r="V1199" i="20"/>
  <c r="AF1206" i="20" l="1"/>
  <c r="AH1207" i="20"/>
  <c r="AH1206" i="20"/>
  <c r="L1203" i="20" a="1"/>
  <c r="L1204" i="20" s="1"/>
  <c r="L1198" i="20"/>
  <c r="L1201" i="20" s="1" a="1"/>
  <c r="L1201" i="20" s="1"/>
  <c r="AG1199" i="20"/>
  <c r="AF1198" i="20" s="1" a="1"/>
  <c r="AF1199" i="20" s="1"/>
  <c r="AG1206" i="20"/>
  <c r="AG1207" i="20"/>
  <c r="Y1205" i="20" a="1"/>
  <c r="X1205" i="20" a="1"/>
  <c r="Z1205" i="20" a="1"/>
  <c r="Y1198" i="20" a="1"/>
  <c r="P1207" i="20"/>
  <c r="AF1198" i="20"/>
  <c r="AF1201" i="20" s="1" a="1"/>
  <c r="AF1201" i="20" s="1"/>
  <c r="P1206" i="20"/>
  <c r="R1206" i="20"/>
  <c r="R1205" i="20"/>
  <c r="Q1198" i="20"/>
  <c r="Q1199" i="20"/>
  <c r="Q1207" i="20"/>
  <c r="Q1206" i="20"/>
  <c r="Q1205" i="20"/>
  <c r="AC1206" i="20"/>
  <c r="AC1207" i="20"/>
  <c r="AC1205" i="20"/>
  <c r="AD1207" i="20"/>
  <c r="AD1206" i="20"/>
  <c r="AD1205" i="20"/>
  <c r="AC1199" i="20"/>
  <c r="AC1198" i="20"/>
  <c r="T1205" i="20" a="1"/>
  <c r="U1198" i="20" a="1"/>
  <c r="U1205" i="20" a="1"/>
  <c r="V1205" i="20" a="1"/>
  <c r="AB1207" i="20"/>
  <c r="AB1206" i="20"/>
  <c r="AB1205" i="20"/>
  <c r="N1201" i="20" l="1"/>
  <c r="O1201" i="20"/>
  <c r="M1201" i="20"/>
  <c r="L1202" i="20"/>
  <c r="O1202" i="20"/>
  <c r="L1203" i="20"/>
  <c r="M1202" i="20"/>
  <c r="N1202" i="20"/>
  <c r="AF1203" i="20" a="1"/>
  <c r="AF1203" i="20" s="1"/>
  <c r="Y1199" i="20"/>
  <c r="Y1198" i="20"/>
  <c r="Z1207" i="20"/>
  <c r="Z1205" i="20"/>
  <c r="Z1206" i="20"/>
  <c r="X1207" i="20"/>
  <c r="X1205" i="20"/>
  <c r="X1206" i="20"/>
  <c r="Y1207" i="20"/>
  <c r="Y1206" i="20"/>
  <c r="Y1205" i="20"/>
  <c r="AH1201" i="20"/>
  <c r="AI1201" i="20"/>
  <c r="AH1202" i="20"/>
  <c r="AI1202" i="20"/>
  <c r="AG1201" i="20"/>
  <c r="AF1202" i="20"/>
  <c r="AG1202" i="20"/>
  <c r="P1203" i="20" a="1"/>
  <c r="P1203" i="20" s="1"/>
  <c r="P1198" i="20" a="1"/>
  <c r="U1206" i="20"/>
  <c r="U1207" i="20"/>
  <c r="U1205" i="20"/>
  <c r="V1207" i="20"/>
  <c r="V1206" i="20"/>
  <c r="V1205" i="20"/>
  <c r="AB1198" i="20" a="1"/>
  <c r="AB1203" i="20" a="1"/>
  <c r="U1198" i="20"/>
  <c r="U1199" i="20"/>
  <c r="T1206" i="20"/>
  <c r="T1207" i="20"/>
  <c r="T1205" i="20"/>
  <c r="AF1204" i="20" l="1"/>
  <c r="X1203" i="20" a="1"/>
  <c r="X1198" i="20" a="1"/>
  <c r="P1204" i="20"/>
  <c r="P1199" i="20"/>
  <c r="P1198" i="20"/>
  <c r="AB1204" i="20"/>
  <c r="AB1203" i="20"/>
  <c r="AB1199" i="20"/>
  <c r="AB1198" i="20"/>
  <c r="D1205" i="20" a="1"/>
  <c r="T1198" i="20" a="1"/>
  <c r="T1203" i="20" a="1"/>
  <c r="AB1201" i="20" l="1" a="1"/>
  <c r="AC1201" i="20" s="1"/>
  <c r="P1201" i="20" a="1"/>
  <c r="Q1202" i="20" s="1"/>
  <c r="X1199" i="20"/>
  <c r="X1198" i="20"/>
  <c r="X1204" i="20"/>
  <c r="X1203" i="20"/>
  <c r="T1203" i="20"/>
  <c r="T1204" i="20"/>
  <c r="T1198" i="20"/>
  <c r="T1199" i="20"/>
  <c r="D1205" i="20"/>
  <c r="D1206" i="20"/>
  <c r="F1205" i="20"/>
  <c r="E1207" i="20"/>
  <c r="F1207" i="20"/>
  <c r="F1206" i="20"/>
  <c r="E1206" i="20"/>
  <c r="E1205" i="20"/>
  <c r="D1207" i="20"/>
  <c r="AC1202" i="20" l="1"/>
  <c r="X1201" i="20" a="1"/>
  <c r="Z1202" i="20" s="1"/>
  <c r="AE1202" i="20"/>
  <c r="AD1202" i="20"/>
  <c r="AB1202" i="20"/>
  <c r="AE1201" i="20"/>
  <c r="AB1201" i="20"/>
  <c r="AD1201" i="20"/>
  <c r="R1201" i="20"/>
  <c r="S1202" i="20"/>
  <c r="P1202" i="20"/>
  <c r="S1201" i="20"/>
  <c r="P1201" i="20"/>
  <c r="R1202" i="20"/>
  <c r="Q1201" i="20"/>
  <c r="D1203" i="20" a="1"/>
  <c r="D1204" i="20" s="1"/>
  <c r="D1218" i="20" a="1"/>
  <c r="D1220" i="20" s="1"/>
  <c r="T1201" i="20" a="1"/>
  <c r="Z1201" i="20" l="1"/>
  <c r="Y1201" i="20"/>
  <c r="AA1202" i="20"/>
  <c r="Y1202" i="20"/>
  <c r="X1202" i="20"/>
  <c r="X1201" i="20"/>
  <c r="AA1201" i="20"/>
  <c r="D1203" i="20"/>
  <c r="D1216" i="20" s="1" a="1"/>
  <c r="D1217" i="20" s="1"/>
  <c r="F1218" i="20"/>
  <c r="F1219" i="20"/>
  <c r="E1220" i="20"/>
  <c r="D1219" i="20"/>
  <c r="E1219" i="20"/>
  <c r="D1218" i="20"/>
  <c r="F1220" i="20"/>
  <c r="E1218" i="20"/>
  <c r="W1202" i="20"/>
  <c r="V1201" i="20"/>
  <c r="V1202" i="20"/>
  <c r="U1202" i="20"/>
  <c r="T1202" i="20"/>
  <c r="U1201" i="20"/>
  <c r="W1201" i="20"/>
  <c r="T1201" i="20"/>
  <c r="D1216" i="20" l="1"/>
  <c r="D1201" i="20" a="1"/>
  <c r="G1201" i="20" l="1"/>
  <c r="D1201" i="20"/>
  <c r="F1202" i="20"/>
  <c r="G1202" i="20"/>
  <c r="E1202" i="20"/>
  <c r="E1201" i="20"/>
  <c r="D1202" i="20"/>
  <c r="F1201" i="20"/>
  <c r="D1214" i="20" l="1" a="1"/>
  <c r="F1215" i="20" l="1"/>
  <c r="E1214" i="20"/>
  <c r="E1215" i="20"/>
  <c r="D1214" i="20"/>
  <c r="D1215" i="20"/>
  <c r="G1214" i="20"/>
  <c r="G1215" i="20"/>
  <c r="F1214" i="20"/>
  <c r="AB1212" i="20" l="1" a="1"/>
  <c r="L1212" i="20" a="1"/>
  <c r="P1212" i="20" a="1"/>
  <c r="X1212" i="20" a="1"/>
  <c r="T1212" i="20" a="1"/>
  <c r="AF1212" i="20" a="1"/>
  <c r="X1213" i="20" l="1"/>
  <c r="X1212" i="20"/>
  <c r="P1212" i="20"/>
  <c r="P1213" i="20"/>
  <c r="L1213" i="20"/>
  <c r="L1212" i="20"/>
  <c r="AF1213" i="20"/>
  <c r="AF1212" i="20"/>
  <c r="T1213" i="20"/>
  <c r="T1212" i="20"/>
  <c r="AB1212" i="20"/>
  <c r="AB1213" i="20"/>
  <c r="T1214" i="20" l="1" a="1"/>
  <c r="T1215" i="20" s="1"/>
  <c r="L1214" i="20" a="1"/>
  <c r="L1214" i="20" s="1"/>
  <c r="X1214" i="20" a="1"/>
  <c r="X1214" i="20" s="1"/>
  <c r="AF1214" i="20" a="1"/>
  <c r="AF1214" i="20" s="1"/>
  <c r="P1214" i="20" a="1"/>
  <c r="AB1214" i="20" a="1"/>
  <c r="L1215" i="20" l="1"/>
  <c r="L1216" i="20" s="1" a="1"/>
  <c r="T1214" i="20"/>
  <c r="T1216" i="20" s="1" a="1"/>
  <c r="T1217" i="20" s="1"/>
  <c r="X1215" i="20"/>
  <c r="X1216" i="20" s="1" a="1"/>
  <c r="AF1215" i="20"/>
  <c r="AF1216" i="20" s="1" a="1"/>
  <c r="P1214" i="20"/>
  <c r="P1215" i="20"/>
  <c r="Y1212" i="20" a="1"/>
  <c r="AB1214" i="20"/>
  <c r="AB1215" i="20"/>
  <c r="U1212" i="20" l="1" a="1"/>
  <c r="U1212" i="20" s="1"/>
  <c r="M1212" i="20" a="1"/>
  <c r="M1212" i="20" s="1"/>
  <c r="T1216" i="20"/>
  <c r="AG1212" i="20" a="1"/>
  <c r="AG1213" i="20" s="1"/>
  <c r="AF1217" i="20"/>
  <c r="AF1216" i="20"/>
  <c r="Y1212" i="20"/>
  <c r="Y1213" i="20"/>
  <c r="P1216" i="20" a="1"/>
  <c r="Q1212" i="20" a="1"/>
  <c r="X1217" i="20"/>
  <c r="X1216" i="20"/>
  <c r="AB1216" i="20" a="1"/>
  <c r="AC1212" i="20" a="1"/>
  <c r="L1217" i="20"/>
  <c r="L1216" i="20"/>
  <c r="M1213" i="20" l="1"/>
  <c r="M1214" i="20" s="1" a="1"/>
  <c r="U1213" i="20"/>
  <c r="U1214" i="20" s="1" a="1"/>
  <c r="U1214" i="20" s="1"/>
  <c r="AG1212" i="20"/>
  <c r="AG1214" i="20" s="1" a="1"/>
  <c r="AG1215" i="20" s="1"/>
  <c r="Q1212" i="20"/>
  <c r="Q1213" i="20"/>
  <c r="P1216" i="20"/>
  <c r="P1217" i="20"/>
  <c r="AC1213" i="20"/>
  <c r="AC1212" i="20"/>
  <c r="AB1216" i="20"/>
  <c r="AB1217" i="20"/>
  <c r="Y1214" i="20" a="1"/>
  <c r="U1215" i="20" l="1"/>
  <c r="U1216" i="20" s="1" a="1"/>
  <c r="U1216" i="20" s="1"/>
  <c r="AC1214" i="20" a="1"/>
  <c r="AC1214" i="20" s="1"/>
  <c r="AG1214" i="20"/>
  <c r="Y1214" i="20"/>
  <c r="Y1215" i="20"/>
  <c r="M1215" i="20"/>
  <c r="M1214" i="20"/>
  <c r="Q1214" i="20" a="1"/>
  <c r="U1218" i="20" l="1" a="1"/>
  <c r="U1219" i="20" s="1"/>
  <c r="U1217" i="20"/>
  <c r="AC1215" i="20"/>
  <c r="AC1216" i="20" s="1" a="1"/>
  <c r="AG1216" i="20" a="1"/>
  <c r="AG1218" i="20" a="1"/>
  <c r="Y1218" i="20" a="1"/>
  <c r="Y1220" i="20" s="1"/>
  <c r="Q1215" i="20"/>
  <c r="Q1214" i="20"/>
  <c r="M1216" i="20" a="1"/>
  <c r="M1218" i="20" a="1"/>
  <c r="Y1216" i="20" a="1"/>
  <c r="AC1218" i="20" l="1" a="1"/>
  <c r="AC1218" i="20" s="1"/>
  <c r="U1220" i="20"/>
  <c r="U1218" i="20"/>
  <c r="U1221" i="20" a="1"/>
  <c r="U1222" i="20" s="1"/>
  <c r="AG1220" i="20"/>
  <c r="AG1219" i="20"/>
  <c r="AG1218" i="20"/>
  <c r="AG1216" i="20"/>
  <c r="AG1217" i="20"/>
  <c r="Y1219" i="20"/>
  <c r="Y1218" i="20"/>
  <c r="AC1217" i="20"/>
  <c r="AC1216" i="20"/>
  <c r="Y1217" i="20"/>
  <c r="Y1216" i="20"/>
  <c r="M1219" i="20"/>
  <c r="M1220" i="20"/>
  <c r="M1218" i="20"/>
  <c r="Q1216" i="20" a="1"/>
  <c r="Q1218" i="20" a="1"/>
  <c r="M1217" i="20"/>
  <c r="M1216" i="20"/>
  <c r="AC1219" i="20" l="1"/>
  <c r="AC1220" i="20"/>
  <c r="AG1221" i="20" a="1"/>
  <c r="AG1221" i="20" s="1"/>
  <c r="U1223" i="20"/>
  <c r="U1221" i="20"/>
  <c r="Y1221" i="20" a="1"/>
  <c r="Y1221" i="20" s="1"/>
  <c r="AC1221" i="20" a="1"/>
  <c r="Q1219" i="20"/>
  <c r="Q1218" i="20"/>
  <c r="Q1220" i="20"/>
  <c r="Q1216" i="20"/>
  <c r="Q1217" i="20"/>
  <c r="M1221" i="20" a="1"/>
  <c r="U1224" i="20" l="1" a="1"/>
  <c r="U1224" i="20" s="1"/>
  <c r="AG1223" i="20"/>
  <c r="AG1222" i="20"/>
  <c r="T1238" i="20"/>
  <c r="Y1223" i="20"/>
  <c r="Y1222" i="20"/>
  <c r="Q1221" i="20" a="1"/>
  <c r="M1223" i="20"/>
  <c r="M1221" i="20"/>
  <c r="M1222" i="20"/>
  <c r="AC1223" i="20"/>
  <c r="AC1222" i="20"/>
  <c r="AC1221" i="20"/>
  <c r="AG1224" i="20" l="1" a="1"/>
  <c r="AG1226" i="20" s="1"/>
  <c r="U1226" i="20"/>
  <c r="U1225" i="20"/>
  <c r="AF1238" i="20"/>
  <c r="AG1225" i="20"/>
  <c r="Y1224" i="20" a="1"/>
  <c r="Y1224" i="20" s="1"/>
  <c r="X1238" i="20"/>
  <c r="M1224" i="20" a="1"/>
  <c r="L1238" i="20"/>
  <c r="AB1238" i="20"/>
  <c r="AC1224" i="20" a="1"/>
  <c r="Q1222" i="20"/>
  <c r="Q1223" i="20"/>
  <c r="Q1221" i="20"/>
  <c r="AG1224" i="20" l="1"/>
  <c r="AH1228" i="20" s="1" a="1"/>
  <c r="AH1228" i="20" s="1"/>
  <c r="V1228" i="20" a="1"/>
  <c r="V1228" i="20" s="1"/>
  <c r="Y1226" i="20"/>
  <c r="Y1225" i="20"/>
  <c r="M1225" i="20"/>
  <c r="M1224" i="20"/>
  <c r="M1226" i="20"/>
  <c r="Q1224" i="20" a="1"/>
  <c r="P1238" i="20"/>
  <c r="D1238" i="20" s="1"/>
  <c r="AC1226" i="20"/>
  <c r="AC1224" i="20"/>
  <c r="AC1225" i="20"/>
  <c r="V1230" i="20" l="1"/>
  <c r="V1229" i="20"/>
  <c r="AH1230" i="20"/>
  <c r="AH1229" i="20"/>
  <c r="Z1228" i="20" a="1"/>
  <c r="Z1230" i="20" s="1"/>
  <c r="AD1228" i="20" a="1"/>
  <c r="AD1229" i="20" s="1"/>
  <c r="Q1224" i="20"/>
  <c r="Q1226" i="20"/>
  <c r="Q1225" i="20"/>
  <c r="N1228" i="20" a="1"/>
  <c r="T1235" i="20" l="1" a="1"/>
  <c r="T1237" i="20" s="1"/>
  <c r="U1228" i="20" a="1"/>
  <c r="U1229" i="20" s="1"/>
  <c r="U1235" i="20" a="1"/>
  <c r="U1236" i="20" s="1"/>
  <c r="V1235" i="20" a="1"/>
  <c r="V1237" i="20" s="1"/>
  <c r="AG1228" i="20" a="1"/>
  <c r="AG1228" i="20" s="1"/>
  <c r="AH1235" i="20" a="1"/>
  <c r="AH1237" i="20" s="1"/>
  <c r="AF1235" i="20" a="1"/>
  <c r="AF1236" i="20" s="1"/>
  <c r="AG1235" i="20" a="1"/>
  <c r="AG1236" i="20" s="1"/>
  <c r="Z1229" i="20"/>
  <c r="Z1228" i="20"/>
  <c r="T1236" i="20"/>
  <c r="AD1228" i="20"/>
  <c r="AD1230" i="20"/>
  <c r="R1228" i="20" a="1"/>
  <c r="N1229" i="20"/>
  <c r="N1228" i="20"/>
  <c r="N1230" i="20"/>
  <c r="T1235" i="20" l="1"/>
  <c r="U1228" i="20"/>
  <c r="U1235" i="20"/>
  <c r="U1237" i="20"/>
  <c r="V1236" i="20"/>
  <c r="V1235" i="20"/>
  <c r="AG1229" i="20"/>
  <c r="AF1233" i="20" s="1" a="1"/>
  <c r="AF1233" i="20" s="1"/>
  <c r="AF1237" i="20"/>
  <c r="AF1235" i="20"/>
  <c r="AH1236" i="20"/>
  <c r="AH1235" i="20"/>
  <c r="AG1237" i="20"/>
  <c r="AG1235" i="20"/>
  <c r="Y1228" i="20" a="1"/>
  <c r="Y1235" i="20" a="1"/>
  <c r="X1235" i="20" a="1"/>
  <c r="Z1235" i="20" a="1"/>
  <c r="T1233" i="20" a="1"/>
  <c r="T1228" i="20" a="1"/>
  <c r="AC1235" i="20" a="1"/>
  <c r="AC1235" i="20" s="1"/>
  <c r="AC1228" i="20" a="1"/>
  <c r="AC1229" i="20" s="1"/>
  <c r="AB1235" i="20" a="1"/>
  <c r="AB1236" i="20" s="1"/>
  <c r="AD1235" i="20" a="1"/>
  <c r="AD1237" i="20" s="1"/>
  <c r="N1235" i="20" a="1"/>
  <c r="M1228" i="20" a="1"/>
  <c r="M1235" i="20" a="1"/>
  <c r="L1235" i="20" a="1"/>
  <c r="R1228" i="20"/>
  <c r="R1229" i="20"/>
  <c r="R1230" i="20"/>
  <c r="AF1228" i="20" l="1" a="1"/>
  <c r="AF1229" i="20" s="1"/>
  <c r="AF1234" i="20"/>
  <c r="AC1236" i="20"/>
  <c r="Z1237" i="20"/>
  <c r="Z1235" i="20"/>
  <c r="Z1236" i="20"/>
  <c r="X1235" i="20"/>
  <c r="X1237" i="20"/>
  <c r="X1236" i="20"/>
  <c r="Y1236" i="20"/>
  <c r="Y1237" i="20"/>
  <c r="Y1235" i="20"/>
  <c r="Y1229" i="20"/>
  <c r="Y1228" i="20"/>
  <c r="AC1237" i="20"/>
  <c r="AB1237" i="20"/>
  <c r="AC1228" i="20"/>
  <c r="AB1228" i="20" s="1" a="1"/>
  <c r="T1229" i="20"/>
  <c r="T1228" i="20"/>
  <c r="T1233" i="20"/>
  <c r="T1234" i="20"/>
  <c r="AB1235" i="20"/>
  <c r="AD1235" i="20"/>
  <c r="AD1236" i="20"/>
  <c r="M1235" i="20"/>
  <c r="M1237" i="20"/>
  <c r="M1236" i="20"/>
  <c r="R1235" i="20" a="1"/>
  <c r="P1235" i="20" a="1"/>
  <c r="Q1235" i="20" a="1"/>
  <c r="Q1228" i="20" a="1"/>
  <c r="M1228" i="20"/>
  <c r="M1229" i="20"/>
  <c r="L1235" i="20"/>
  <c r="L1237" i="20"/>
  <c r="L1236" i="20"/>
  <c r="N1235" i="20"/>
  <c r="N1237" i="20"/>
  <c r="N1236" i="20"/>
  <c r="AF1228" i="20" l="1"/>
  <c r="AF1231" i="20" s="1" a="1"/>
  <c r="AH1231" i="20" s="1"/>
  <c r="X1233" i="20" a="1"/>
  <c r="X1228" i="20" a="1"/>
  <c r="AB1233" i="20" a="1"/>
  <c r="AB1234" i="20" s="1"/>
  <c r="AB1229" i="20"/>
  <c r="AB1228" i="20"/>
  <c r="T1231" i="20" a="1"/>
  <c r="W1231" i="20" s="1"/>
  <c r="L1233" i="20" a="1"/>
  <c r="L1233" i="20" s="1"/>
  <c r="Q1229" i="20"/>
  <c r="Q1228" i="20"/>
  <c r="Q1235" i="20"/>
  <c r="Q1237" i="20"/>
  <c r="Q1236" i="20"/>
  <c r="L1228" i="20" a="1"/>
  <c r="P1237" i="20"/>
  <c r="P1235" i="20"/>
  <c r="P1236" i="20"/>
  <c r="R1235" i="20"/>
  <c r="R1237" i="20"/>
  <c r="R1236" i="20"/>
  <c r="AI1232" i="20" l="1"/>
  <c r="AG1231" i="20"/>
  <c r="AH1232" i="20"/>
  <c r="AF1231" i="20"/>
  <c r="AF1232" i="20"/>
  <c r="AG1232" i="20"/>
  <c r="AI1231" i="20"/>
  <c r="AB1231" i="20" a="1"/>
  <c r="AC1232" i="20" s="1"/>
  <c r="AB1233" i="20"/>
  <c r="X1228" i="20"/>
  <c r="X1229" i="20"/>
  <c r="X1233" i="20"/>
  <c r="X1234" i="20"/>
  <c r="T1231" i="20"/>
  <c r="V1231" i="20"/>
  <c r="W1232" i="20"/>
  <c r="U1231" i="20"/>
  <c r="T1232" i="20"/>
  <c r="V1232" i="20"/>
  <c r="U1232" i="20"/>
  <c r="L1234" i="20"/>
  <c r="D1235" i="20" a="1"/>
  <c r="D1235" i="20" s="1"/>
  <c r="L1229" i="20"/>
  <c r="L1228" i="20"/>
  <c r="P1228" i="20" a="1"/>
  <c r="P1233" i="20" a="1"/>
  <c r="AC1231" i="20" l="1"/>
  <c r="AB1232" i="20"/>
  <c r="AE1231" i="20"/>
  <c r="AE1232" i="20"/>
  <c r="AD1232" i="20"/>
  <c r="AD1231" i="20"/>
  <c r="AB1231" i="20"/>
  <c r="X1231" i="20" a="1"/>
  <c r="Z1232" i="20" s="1"/>
  <c r="L1231" i="20" a="1"/>
  <c r="O1232" i="20" s="1"/>
  <c r="E1236" i="20"/>
  <c r="D1237" i="20"/>
  <c r="F1237" i="20"/>
  <c r="F1235" i="20"/>
  <c r="D1236" i="20"/>
  <c r="E1235" i="20"/>
  <c r="E1237" i="20"/>
  <c r="F1236" i="20"/>
  <c r="P1229" i="20"/>
  <c r="P1228" i="20"/>
  <c r="P1233" i="20"/>
  <c r="P1234" i="20"/>
  <c r="D1233" i="20" l="1" a="1"/>
  <c r="D1234" i="20" s="1"/>
  <c r="X1231" i="20"/>
  <c r="AA1232" i="20"/>
  <c r="Y1231" i="20"/>
  <c r="Y1232" i="20"/>
  <c r="X1232" i="20"/>
  <c r="AA1231" i="20"/>
  <c r="Z1231" i="20"/>
  <c r="N1232" i="20"/>
  <c r="L1232" i="20"/>
  <c r="N1231" i="20"/>
  <c r="M1231" i="20"/>
  <c r="L1231" i="20"/>
  <c r="O1231" i="20"/>
  <c r="P1231" i="20" a="1"/>
  <c r="Q1232" i="20" s="1"/>
  <c r="M1232" i="20"/>
  <c r="D1248" i="20" a="1"/>
  <c r="E1248" i="20" s="1"/>
  <c r="D1233" i="20" l="1"/>
  <c r="P1232" i="20"/>
  <c r="P1231" i="20"/>
  <c r="Q1231" i="20"/>
  <c r="S1232" i="20"/>
  <c r="R1232" i="20"/>
  <c r="R1231" i="20"/>
  <c r="S1231" i="20"/>
  <c r="D1246" i="20" a="1"/>
  <c r="D1247" i="20" s="1"/>
  <c r="D1248" i="20"/>
  <c r="E1250" i="20"/>
  <c r="D1250" i="20"/>
  <c r="E1249" i="20"/>
  <c r="D1249" i="20"/>
  <c r="F1248" i="20"/>
  <c r="F1249" i="20"/>
  <c r="F1250" i="20"/>
  <c r="D1231" i="20" l="1" a="1"/>
  <c r="G1232" i="20" s="1"/>
  <c r="D1246" i="20"/>
  <c r="E1232" i="20" l="1"/>
  <c r="F1232" i="20"/>
  <c r="D1231" i="20"/>
  <c r="D1232" i="20"/>
  <c r="G1231" i="20"/>
  <c r="F1231" i="20"/>
  <c r="E1231" i="20"/>
  <c r="D1244" i="20" l="1" a="1"/>
  <c r="F1244" i="20" s="1"/>
  <c r="G1244" i="20" l="1"/>
  <c r="F1245" i="20"/>
  <c r="E1244" i="20"/>
  <c r="D1245" i="20"/>
  <c r="E1245" i="20"/>
  <c r="D1244" i="20"/>
  <c r="G1245" i="20"/>
  <c r="AB1242" i="20" l="1" a="1"/>
  <c r="AB1242" i="20" s="1"/>
  <c r="L1242" i="20" a="1"/>
  <c r="L1243" i="20" s="1"/>
  <c r="P1242" i="20" a="1"/>
  <c r="P1243" i="20" s="1"/>
  <c r="X1242" i="20" a="1"/>
  <c r="X1242" i="20" s="1"/>
  <c r="T1242" i="20" a="1"/>
  <c r="T1242" i="20" s="1"/>
  <c r="AF1242" i="20" a="1"/>
  <c r="AF1243" i="20" s="1"/>
  <c r="AB1243" i="20" l="1"/>
  <c r="AB1244" i="20" s="1" a="1"/>
  <c r="AB1245" i="20" s="1"/>
  <c r="L1242" i="20"/>
  <c r="L1244" i="20" s="1" a="1"/>
  <c r="L1245" i="20" s="1"/>
  <c r="X1243" i="20"/>
  <c r="X1244" i="20" s="1" a="1"/>
  <c r="X1244" i="20" s="1"/>
  <c r="T1243" i="20"/>
  <c r="T1244" i="20" s="1" a="1"/>
  <c r="T1245" i="20" s="1"/>
  <c r="P1242" i="20"/>
  <c r="P1244" i="20" s="1" a="1"/>
  <c r="P1244" i="20" s="1"/>
  <c r="AF1242" i="20"/>
  <c r="AF1244" i="20" s="1" a="1"/>
  <c r="AF1245" i="20" s="1"/>
  <c r="AB1244" i="20" l="1"/>
  <c r="P1245" i="20"/>
  <c r="X1245" i="20"/>
  <c r="X1246" i="20" s="1" a="1"/>
  <c r="X1247" i="20" s="1"/>
  <c r="L1244" i="20"/>
  <c r="L1246" i="20" s="1" a="1"/>
  <c r="L1247" i="20" s="1"/>
  <c r="T1244" i="20"/>
  <c r="T1246" i="20" s="1" a="1"/>
  <c r="AF1244" i="20"/>
  <c r="AF1246" i="20" s="1" a="1"/>
  <c r="Y1242" i="20" a="1"/>
  <c r="Y1242" i="20" s="1"/>
  <c r="M1242" i="20" a="1"/>
  <c r="M1243" i="20" s="1"/>
  <c r="AB1246" i="20" a="1"/>
  <c r="AC1242" i="20" a="1"/>
  <c r="P1246" i="20" a="1"/>
  <c r="Q1242" i="20" a="1"/>
  <c r="L1246" i="20" l="1"/>
  <c r="U1242" i="20" a="1"/>
  <c r="U1243" i="20" s="1"/>
  <c r="X1246" i="20"/>
  <c r="AG1242" i="20" a="1"/>
  <c r="AG1242" i="20" s="1"/>
  <c r="Y1243" i="20"/>
  <c r="Y1244" i="20" s="1" a="1"/>
  <c r="M1242" i="20"/>
  <c r="M1244" i="20" s="1" a="1"/>
  <c r="M1244" i="20" s="1"/>
  <c r="P1247" i="20"/>
  <c r="P1246" i="20"/>
  <c r="AF1246" i="20"/>
  <c r="AF1247" i="20"/>
  <c r="Q1242" i="20"/>
  <c r="Q1243" i="20"/>
  <c r="AC1242" i="20"/>
  <c r="AC1243" i="20"/>
  <c r="T1247" i="20"/>
  <c r="T1246" i="20"/>
  <c r="AB1247" i="20"/>
  <c r="AB1246" i="20"/>
  <c r="U1242" i="20" l="1"/>
  <c r="U1244" i="20" s="1" a="1"/>
  <c r="U1244" i="20" s="1"/>
  <c r="AG1243" i="20"/>
  <c r="AG1244" i="20" s="1" a="1"/>
  <c r="AG1244" i="20" s="1"/>
  <c r="M1245" i="20"/>
  <c r="M1248" i="20" s="1" a="1"/>
  <c r="AC1244" i="20" a="1"/>
  <c r="AC1245" i="20" s="1"/>
  <c r="Q1244" i="20" a="1"/>
  <c r="Q1244" i="20" s="1"/>
  <c r="Y1245" i="20"/>
  <c r="Y1244" i="20"/>
  <c r="M1246" i="20" l="1" a="1"/>
  <c r="M1246" i="20" s="1"/>
  <c r="U1245" i="20"/>
  <c r="U1248" i="20" s="1" a="1"/>
  <c r="U1250" i="20" s="1"/>
  <c r="AG1245" i="20"/>
  <c r="AG1246" i="20" s="1" a="1"/>
  <c r="AC1244" i="20"/>
  <c r="AC1248" i="20" s="1" a="1"/>
  <c r="Q1245" i="20"/>
  <c r="Q1246" i="20" s="1" a="1"/>
  <c r="M1248" i="20"/>
  <c r="M1249" i="20"/>
  <c r="M1250" i="20"/>
  <c r="Y1246" i="20" a="1"/>
  <c r="Y1248" i="20" a="1"/>
  <c r="AG1248" i="20" l="1" a="1"/>
  <c r="AG1250" i="20" s="1"/>
  <c r="M1247" i="20"/>
  <c r="U1246" i="20" a="1"/>
  <c r="U1246" i="20" s="1"/>
  <c r="AC1246" i="20" a="1"/>
  <c r="AC1246" i="20" s="1"/>
  <c r="U1248" i="20"/>
  <c r="U1249" i="20"/>
  <c r="Q1248" i="20" a="1"/>
  <c r="Q1248" i="20" s="1"/>
  <c r="AC1250" i="20"/>
  <c r="AC1249" i="20"/>
  <c r="AC1248" i="20"/>
  <c r="AG1247" i="20"/>
  <c r="AG1246" i="20"/>
  <c r="Y1247" i="20"/>
  <c r="Y1246" i="20"/>
  <c r="Q1247" i="20"/>
  <c r="Q1246" i="20"/>
  <c r="Y1249" i="20"/>
  <c r="Y1250" i="20"/>
  <c r="Y1248" i="20"/>
  <c r="M1251" i="20" a="1"/>
  <c r="AG1249" i="20" l="1"/>
  <c r="AG1248" i="20"/>
  <c r="U1247" i="20"/>
  <c r="AC1247" i="20"/>
  <c r="U1251" i="20" a="1"/>
  <c r="U1251" i="20" s="1"/>
  <c r="Q1250" i="20"/>
  <c r="Q1249" i="20"/>
  <c r="M1253" i="20"/>
  <c r="M1252" i="20"/>
  <c r="M1251" i="20"/>
  <c r="Y1251" i="20" a="1"/>
  <c r="AC1251" i="20" a="1"/>
  <c r="AG1251" i="20" l="1" a="1"/>
  <c r="AG1251" i="20" s="1"/>
  <c r="Q1251" i="20" a="1"/>
  <c r="Q1253" i="20" s="1"/>
  <c r="U1253" i="20"/>
  <c r="U1252" i="20"/>
  <c r="Y1252" i="20"/>
  <c r="Y1253" i="20"/>
  <c r="Y1251" i="20"/>
  <c r="L1268" i="20"/>
  <c r="M1254" i="20" a="1"/>
  <c r="AC1252" i="20"/>
  <c r="AC1251" i="20"/>
  <c r="AC1253" i="20"/>
  <c r="AG1253" i="20" l="1"/>
  <c r="AG1252" i="20"/>
  <c r="Q1251" i="20"/>
  <c r="Q1252" i="20"/>
  <c r="T1268" i="20"/>
  <c r="U1254" i="20" a="1"/>
  <c r="U1254" i="20" s="1"/>
  <c r="AC1254" i="20" a="1"/>
  <c r="AB1268" i="20"/>
  <c r="Y1254" i="20" a="1"/>
  <c r="X1268" i="20"/>
  <c r="M1255" i="20"/>
  <c r="M1254" i="20"/>
  <c r="M1256" i="20"/>
  <c r="AG1254" i="20" l="1" a="1"/>
  <c r="AG1256" i="20" s="1"/>
  <c r="AF1268" i="20"/>
  <c r="Q1254" i="20" a="1"/>
  <c r="Q1254" i="20" s="1"/>
  <c r="P1268" i="20"/>
  <c r="U1255" i="20"/>
  <c r="U1256" i="20"/>
  <c r="Y1255" i="20"/>
  <c r="Y1256" i="20"/>
  <c r="Y1254" i="20"/>
  <c r="N1258" i="20" a="1"/>
  <c r="AC1256" i="20"/>
  <c r="AC1255" i="20"/>
  <c r="AC1254" i="20"/>
  <c r="D1268" i="20" l="1"/>
  <c r="AG1255" i="20"/>
  <c r="AG1254" i="20"/>
  <c r="Q1255" i="20"/>
  <c r="Q1256" i="20"/>
  <c r="V1258" i="20" a="1"/>
  <c r="V1259" i="20" s="1"/>
  <c r="Z1258" i="20" a="1"/>
  <c r="Z1259" i="20" s="1"/>
  <c r="N1260" i="20"/>
  <c r="N1259" i="20"/>
  <c r="N1258" i="20"/>
  <c r="AH1258" i="20" a="1"/>
  <c r="AD1258" i="20" a="1"/>
  <c r="R1258" i="20" l="1" a="1"/>
  <c r="R1258" i="20" s="1"/>
  <c r="V1260" i="20"/>
  <c r="V1258" i="20"/>
  <c r="Z1258" i="20"/>
  <c r="Z1260" i="20"/>
  <c r="AD1259" i="20"/>
  <c r="AD1260" i="20"/>
  <c r="AD1258" i="20"/>
  <c r="AH1259" i="20"/>
  <c r="AH1258" i="20"/>
  <c r="AH1260" i="20"/>
  <c r="L1265" i="20" a="1"/>
  <c r="M1258" i="20" a="1"/>
  <c r="M1265" i="20" a="1"/>
  <c r="N1265" i="20" a="1"/>
  <c r="R1259" i="20" l="1"/>
  <c r="R1260" i="20"/>
  <c r="U1258" i="20" a="1"/>
  <c r="U1258" i="20" s="1"/>
  <c r="U1265" i="20" a="1"/>
  <c r="V1265" i="20" a="1"/>
  <c r="T1265" i="20" a="1"/>
  <c r="Y1265" i="20" a="1"/>
  <c r="Y1266" i="20" s="1"/>
  <c r="Z1265" i="20" a="1"/>
  <c r="Z1265" i="20" s="1"/>
  <c r="Y1258" i="20" a="1"/>
  <c r="Y1258" i="20" s="1"/>
  <c r="X1265" i="20" a="1"/>
  <c r="X1267" i="20" s="1"/>
  <c r="L1266" i="20"/>
  <c r="L1267" i="20"/>
  <c r="L1265" i="20"/>
  <c r="N1267" i="20"/>
  <c r="N1266" i="20"/>
  <c r="N1265" i="20"/>
  <c r="AD1265" i="20" a="1"/>
  <c r="AB1265" i="20" a="1"/>
  <c r="AC1258" i="20" a="1"/>
  <c r="AC1265" i="20" a="1"/>
  <c r="M1266" i="20"/>
  <c r="M1265" i="20"/>
  <c r="M1267" i="20"/>
  <c r="M1259" i="20"/>
  <c r="M1258" i="20"/>
  <c r="AF1265" i="20" a="1"/>
  <c r="AG1265" i="20" a="1"/>
  <c r="AG1258" i="20" a="1"/>
  <c r="AH1265" i="20" a="1"/>
  <c r="Q1265" i="20" l="1" a="1"/>
  <c r="Q1267" i="20" s="1"/>
  <c r="Q1258" i="20" a="1"/>
  <c r="Q1258" i="20" s="1"/>
  <c r="P1265" i="20" a="1"/>
  <c r="P1265" i="20" s="1"/>
  <c r="R1265" i="20" a="1"/>
  <c r="R1266" i="20" s="1"/>
  <c r="U1259" i="20"/>
  <c r="X1266" i="20"/>
  <c r="Y1267" i="20"/>
  <c r="Y1265" i="20"/>
  <c r="Z1267" i="20"/>
  <c r="Z1266" i="20"/>
  <c r="T1267" i="20"/>
  <c r="T1266" i="20"/>
  <c r="T1265" i="20"/>
  <c r="V1266" i="20"/>
  <c r="V1265" i="20"/>
  <c r="V1267" i="20"/>
  <c r="Y1259" i="20"/>
  <c r="X1258" i="20" s="1" a="1"/>
  <c r="U1267" i="20"/>
  <c r="U1266" i="20"/>
  <c r="U1265" i="20"/>
  <c r="X1265" i="20"/>
  <c r="AD1267" i="20"/>
  <c r="AD1265" i="20"/>
  <c r="AD1266" i="20"/>
  <c r="AC1267" i="20"/>
  <c r="AC1265" i="20"/>
  <c r="AC1266" i="20"/>
  <c r="AC1258" i="20"/>
  <c r="AC1259" i="20"/>
  <c r="AG1258" i="20"/>
  <c r="AG1259" i="20"/>
  <c r="AG1267" i="20"/>
  <c r="AG1265" i="20"/>
  <c r="AG1266" i="20"/>
  <c r="AF1267" i="20"/>
  <c r="AF1266" i="20"/>
  <c r="AF1265" i="20"/>
  <c r="L1263" i="20" a="1"/>
  <c r="L1258" i="20" a="1"/>
  <c r="AH1265" i="20"/>
  <c r="AH1267" i="20"/>
  <c r="AH1266" i="20"/>
  <c r="AB1266" i="20"/>
  <c r="AB1265" i="20"/>
  <c r="AB1267" i="20"/>
  <c r="Q1266" i="20" l="1"/>
  <c r="Q1265" i="20"/>
  <c r="Q1259" i="20"/>
  <c r="P1263" i="20" s="1" a="1"/>
  <c r="P1263" i="20" s="1"/>
  <c r="P1266" i="20"/>
  <c r="R1267" i="20"/>
  <c r="P1267" i="20"/>
  <c r="R1265" i="20"/>
  <c r="T1263" i="20" a="1"/>
  <c r="T1258" i="20" a="1"/>
  <c r="X1263" i="20" a="1"/>
  <c r="X1264" i="20" s="1"/>
  <c r="AB1258" i="20" a="1"/>
  <c r="AB1259" i="20" s="1"/>
  <c r="AF1263" i="20" a="1"/>
  <c r="AF1263" i="20" s="1"/>
  <c r="AF1258" i="20" a="1"/>
  <c r="L1259" i="20"/>
  <c r="L1258" i="20"/>
  <c r="L1263" i="20"/>
  <c r="L1264" i="20"/>
  <c r="X1259" i="20"/>
  <c r="X1258" i="20"/>
  <c r="AB1263" i="20" a="1"/>
  <c r="P1264" i="20" l="1"/>
  <c r="P1258" i="20" a="1"/>
  <c r="P1258" i="20" s="1"/>
  <c r="D1265" i="20" a="1"/>
  <c r="D1266" i="20" s="1"/>
  <c r="T1258" i="20"/>
  <c r="T1259" i="20"/>
  <c r="T1264" i="20"/>
  <c r="T1263" i="20"/>
  <c r="AB1258" i="20"/>
  <c r="X1263" i="20"/>
  <c r="AF1264" i="20"/>
  <c r="L1261" i="20" a="1"/>
  <c r="N1262" i="20" s="1"/>
  <c r="AB1261" i="20" a="1"/>
  <c r="AC1262" i="20" s="1"/>
  <c r="X1261" i="20" a="1"/>
  <c r="X1261" i="20" s="1"/>
  <c r="AF1258" i="20"/>
  <c r="AF1259" i="20"/>
  <c r="AB1264" i="20"/>
  <c r="AB1263" i="20"/>
  <c r="P1259" i="20" l="1"/>
  <c r="P1261" i="20" s="1" a="1"/>
  <c r="R1262" i="20" s="1"/>
  <c r="F1266" i="20"/>
  <c r="E1266" i="20"/>
  <c r="F1265" i="20"/>
  <c r="D1265" i="20"/>
  <c r="E1265" i="20"/>
  <c r="E1267" i="20"/>
  <c r="F1267" i="20"/>
  <c r="D1267" i="20"/>
  <c r="T1261" i="20" a="1"/>
  <c r="V1261" i="20" s="1"/>
  <c r="L1261" i="20"/>
  <c r="N1261" i="20"/>
  <c r="AF1261" i="20" a="1"/>
  <c r="AG1261" i="20" s="1"/>
  <c r="M1262" i="20"/>
  <c r="M1261" i="20"/>
  <c r="O1261" i="20"/>
  <c r="O1262" i="20"/>
  <c r="L1262" i="20"/>
  <c r="AD1262" i="20"/>
  <c r="AD1261" i="20"/>
  <c r="AE1261" i="20"/>
  <c r="AC1261" i="20"/>
  <c r="AE1262" i="20"/>
  <c r="AB1261" i="20"/>
  <c r="AB1262" i="20"/>
  <c r="D1263" i="20" a="1"/>
  <c r="D1264" i="20" s="1"/>
  <c r="AA1262" i="20"/>
  <c r="Z1262" i="20"/>
  <c r="Z1261" i="20"/>
  <c r="Y1262" i="20"/>
  <c r="AA1261" i="20"/>
  <c r="X1262" i="20"/>
  <c r="Y1261" i="20"/>
  <c r="P1262" i="20" l="1"/>
  <c r="R1261" i="20"/>
  <c r="Q1262" i="20"/>
  <c r="Q1261" i="20"/>
  <c r="S1261" i="20"/>
  <c r="S1262" i="20"/>
  <c r="P1261" i="20"/>
  <c r="D1278" i="20" a="1"/>
  <c r="F1278" i="20" s="1"/>
  <c r="W1262" i="20"/>
  <c r="T1262" i="20"/>
  <c r="U1262" i="20"/>
  <c r="U1261" i="20"/>
  <c r="W1261" i="20"/>
  <c r="V1262" i="20"/>
  <c r="T1261" i="20"/>
  <c r="AH1262" i="20"/>
  <c r="AF1262" i="20"/>
  <c r="AH1261" i="20"/>
  <c r="AI1262" i="20"/>
  <c r="AG1262" i="20"/>
  <c r="AI1261" i="20"/>
  <c r="AF1261" i="20"/>
  <c r="D1263" i="20"/>
  <c r="D1276" i="20" s="1" a="1"/>
  <c r="D1277" i="20" s="1"/>
  <c r="D1280" i="20" l="1"/>
  <c r="D1278" i="20"/>
  <c r="F1280" i="20"/>
  <c r="E1278" i="20"/>
  <c r="F1279" i="20"/>
  <c r="E1280" i="20"/>
  <c r="E1279" i="20"/>
  <c r="D1279" i="20"/>
  <c r="D1261" i="20" a="1"/>
  <c r="E1262" i="20" s="1"/>
  <c r="D1276" i="20"/>
  <c r="E1261" i="20" l="1"/>
  <c r="F1261" i="20"/>
  <c r="D1261" i="20"/>
  <c r="D1262" i="20"/>
  <c r="F1262" i="20"/>
  <c r="G1262" i="20"/>
  <c r="G1261" i="20"/>
  <c r="D1274" i="20" l="1" a="1"/>
  <c r="D1275" i="20" s="1"/>
  <c r="E1275" i="20" l="1"/>
  <c r="F1274" i="20"/>
  <c r="F1275" i="20"/>
  <c r="G1274" i="20"/>
  <c r="D1274" i="20"/>
  <c r="G1275" i="20"/>
  <c r="E1274" i="20"/>
  <c r="L1272" i="20" l="1" a="1"/>
  <c r="L1272" i="20" s="1"/>
  <c r="T1272" i="20" a="1"/>
  <c r="T1273" i="20" s="1"/>
  <c r="X1272" i="20" a="1"/>
  <c r="X1272" i="20" s="1"/>
  <c r="AF1272" i="20" a="1"/>
  <c r="AF1273" i="20" s="1"/>
  <c r="P1272" i="20" a="1"/>
  <c r="P1272" i="20" s="1"/>
  <c r="AB1272" i="20" a="1"/>
  <c r="AB1272" i="20" s="1"/>
  <c r="L1273" i="20" l="1"/>
  <c r="L1274" i="20" s="1" a="1"/>
  <c r="L1274" i="20" s="1"/>
  <c r="P1273" i="20"/>
  <c r="P1274" i="20" s="1" a="1"/>
  <c r="P1274" i="20" s="1"/>
  <c r="T1272" i="20"/>
  <c r="T1274" i="20" s="1" a="1"/>
  <c r="T1274" i="20" s="1"/>
  <c r="X1273" i="20"/>
  <c r="X1274" i="20" s="1" a="1"/>
  <c r="X1275" i="20" s="1"/>
  <c r="AF1272" i="20"/>
  <c r="AF1274" i="20" s="1" a="1"/>
  <c r="AF1274" i="20" s="1"/>
  <c r="AB1273" i="20"/>
  <c r="AB1274" i="20" s="1" a="1"/>
  <c r="AB1274" i="20" s="1"/>
  <c r="L1275" i="20" l="1"/>
  <c r="L1276" i="20" s="1" a="1"/>
  <c r="L1277" i="20" s="1"/>
  <c r="P1275" i="20"/>
  <c r="P1276" i="20" s="1" a="1"/>
  <c r="T1275" i="20"/>
  <c r="T1276" i="20" s="1" a="1"/>
  <c r="T1277" i="20" s="1"/>
  <c r="X1274" i="20"/>
  <c r="Y1272" i="20" s="1" a="1"/>
  <c r="Y1273" i="20" s="1"/>
  <c r="M1272" i="20" a="1"/>
  <c r="M1272" i="20" s="1"/>
  <c r="AB1275" i="20"/>
  <c r="AB1276" i="20" s="1" a="1"/>
  <c r="AB1276" i="20" s="1"/>
  <c r="AC1272" i="20" a="1"/>
  <c r="AC1273" i="20" s="1"/>
  <c r="AF1275" i="20"/>
  <c r="AG1272" i="20" s="1" a="1"/>
  <c r="AG1273" i="20" s="1"/>
  <c r="L1276" i="20"/>
  <c r="Q1272" i="20" l="1" a="1"/>
  <c r="Q1273" i="20" s="1"/>
  <c r="AB1277" i="20"/>
  <c r="M1273" i="20"/>
  <c r="M1274" i="20" s="1" a="1"/>
  <c r="M1275" i="20" s="1"/>
  <c r="T1276" i="20"/>
  <c r="X1276" i="20" a="1"/>
  <c r="X1276" i="20" s="1"/>
  <c r="U1272" i="20" a="1"/>
  <c r="U1272" i="20" s="1"/>
  <c r="Y1272" i="20"/>
  <c r="Y1274" i="20" s="1" a="1"/>
  <c r="Y1274" i="20" s="1"/>
  <c r="AC1272" i="20"/>
  <c r="AC1274" i="20" s="1" a="1"/>
  <c r="AG1272" i="20"/>
  <c r="AG1274" i="20" s="1" a="1"/>
  <c r="AG1274" i="20" s="1"/>
  <c r="AF1276" i="20" a="1"/>
  <c r="AF1277" i="20" s="1"/>
  <c r="P1277" i="20"/>
  <c r="P1276" i="20"/>
  <c r="Q1272" i="20" l="1"/>
  <c r="Q1274" i="20" s="1" a="1"/>
  <c r="M1274" i="20"/>
  <c r="M1276" i="20" s="1" a="1"/>
  <c r="X1277" i="20"/>
  <c r="Y1275" i="20"/>
  <c r="Y1278" i="20" s="1" a="1"/>
  <c r="Y1280" i="20" s="1"/>
  <c r="U1273" i="20"/>
  <c r="U1274" i="20" s="1" a="1"/>
  <c r="U1274" i="20" s="1"/>
  <c r="AF1276" i="20"/>
  <c r="AG1275" i="20"/>
  <c r="AC1275" i="20"/>
  <c r="AC1274" i="20"/>
  <c r="M1278" i="20" l="1" a="1"/>
  <c r="M1279" i="20" s="1"/>
  <c r="Y1276" i="20" a="1"/>
  <c r="Y1276" i="20" s="1"/>
  <c r="Y1279" i="20"/>
  <c r="Y1278" i="20"/>
  <c r="U1275" i="20"/>
  <c r="AG1276" i="20" a="1"/>
  <c r="AG1278" i="20" a="1"/>
  <c r="Q1275" i="20"/>
  <c r="Q1274" i="20"/>
  <c r="M1276" i="20"/>
  <c r="M1277" i="20"/>
  <c r="AC1276" i="20" a="1"/>
  <c r="AC1278" i="20" a="1"/>
  <c r="M1278" i="20" l="1"/>
  <c r="M1280" i="20"/>
  <c r="Y1277" i="20"/>
  <c r="Y1281" i="20" a="1"/>
  <c r="Y1283" i="20" s="1"/>
  <c r="U1276" i="20" a="1"/>
  <c r="U1278" i="20" a="1"/>
  <c r="AG1278" i="20"/>
  <c r="AG1279" i="20"/>
  <c r="AG1280" i="20"/>
  <c r="AG1276" i="20"/>
  <c r="AG1277" i="20"/>
  <c r="Q1278" i="20" a="1"/>
  <c r="Q1276" i="20" a="1"/>
  <c r="AC1277" i="20"/>
  <c r="AC1276" i="20"/>
  <c r="AC1280" i="20"/>
  <c r="AC1278" i="20"/>
  <c r="AC1279" i="20"/>
  <c r="M1281" i="20" l="1" a="1"/>
  <c r="M1281" i="20" s="1"/>
  <c r="Y1282" i="20"/>
  <c r="Y1281" i="20"/>
  <c r="U1279" i="20"/>
  <c r="U1278" i="20"/>
  <c r="U1280" i="20"/>
  <c r="U1276" i="20"/>
  <c r="U1277" i="20"/>
  <c r="AG1281" i="20" a="1"/>
  <c r="AG1283" i="20" s="1"/>
  <c r="Q1279" i="20"/>
  <c r="Q1278" i="20"/>
  <c r="Q1280" i="20"/>
  <c r="Q1277" i="20"/>
  <c r="Q1276" i="20"/>
  <c r="AC1281" i="20" a="1"/>
  <c r="M1282" i="20" l="1"/>
  <c r="M1283" i="20"/>
  <c r="X1298" i="20"/>
  <c r="Y1284" i="20" a="1"/>
  <c r="Y1284" i="20" s="1"/>
  <c r="U1281" i="20" a="1"/>
  <c r="U1283" i="20" s="1"/>
  <c r="AG1281" i="20"/>
  <c r="AG1282" i="20"/>
  <c r="Q1281" i="20" a="1"/>
  <c r="Q1283" i="20" s="1"/>
  <c r="AC1282" i="20"/>
  <c r="AC1281" i="20"/>
  <c r="AC1283" i="20"/>
  <c r="L1298" i="20" l="1"/>
  <c r="M1284" i="20" a="1"/>
  <c r="M1286" i="20" s="1"/>
  <c r="Y1286" i="20"/>
  <c r="Y1285" i="20"/>
  <c r="U1281" i="20"/>
  <c r="U1282" i="20"/>
  <c r="AF1298" i="20"/>
  <c r="AG1284" i="20" a="1"/>
  <c r="Q1282" i="20"/>
  <c r="Q1281" i="20"/>
  <c r="AB1298" i="20"/>
  <c r="AC1284" i="20" a="1"/>
  <c r="M1285" i="20" l="1"/>
  <c r="M1284" i="20"/>
  <c r="Z1288" i="20" a="1"/>
  <c r="Z1290" i="20" s="1"/>
  <c r="T1298" i="20"/>
  <c r="U1284" i="20" a="1"/>
  <c r="AG1284" i="20"/>
  <c r="AG1286" i="20"/>
  <c r="AG1285" i="20"/>
  <c r="Q1284" i="20" a="1"/>
  <c r="P1298" i="20"/>
  <c r="AC1284" i="20"/>
  <c r="AC1285" i="20"/>
  <c r="AC1286" i="20"/>
  <c r="N1288" i="20" l="1" a="1"/>
  <c r="N1289" i="20" s="1"/>
  <c r="D1298" i="20"/>
  <c r="Z1289" i="20"/>
  <c r="Z1288" i="20"/>
  <c r="U1285" i="20"/>
  <c r="U1286" i="20"/>
  <c r="U1284" i="20"/>
  <c r="AH1288" i="20" a="1"/>
  <c r="AH1290" i="20" s="1"/>
  <c r="Q1286" i="20"/>
  <c r="Q1284" i="20"/>
  <c r="Q1285" i="20"/>
  <c r="AD1288" i="20" a="1"/>
  <c r="N1290" i="20" l="1"/>
  <c r="N1288" i="20"/>
  <c r="X1295" i="20" a="1"/>
  <c r="X1295" i="20" s="1"/>
  <c r="Y1295" i="20" a="1"/>
  <c r="Y1297" i="20" s="1"/>
  <c r="Z1295" i="20" a="1"/>
  <c r="Y1288" i="20" a="1"/>
  <c r="Y1288" i="20" s="1"/>
  <c r="L1295" i="20" a="1"/>
  <c r="L1296" i="20" s="1"/>
  <c r="V1288" i="20" a="1"/>
  <c r="AH1288" i="20"/>
  <c r="AH1289" i="20"/>
  <c r="R1288" i="20" a="1"/>
  <c r="R1288" i="20" s="1"/>
  <c r="AD1288" i="20"/>
  <c r="AD1290" i="20"/>
  <c r="AD1289" i="20"/>
  <c r="X1296" i="20" l="1"/>
  <c r="Y1296" i="20"/>
  <c r="N1295" i="20" a="1"/>
  <c r="N1297" i="20" s="1"/>
  <c r="M1288" i="20" a="1"/>
  <c r="M1289" i="20" s="1"/>
  <c r="M1295" i="20" a="1"/>
  <c r="M1297" i="20" s="1"/>
  <c r="Y1295" i="20"/>
  <c r="X1297" i="20"/>
  <c r="Z1297" i="20"/>
  <c r="Z1295" i="20"/>
  <c r="Z1296" i="20"/>
  <c r="Y1289" i="20"/>
  <c r="X1293" i="20" s="1" a="1"/>
  <c r="X1294" i="20" s="1"/>
  <c r="L1297" i="20"/>
  <c r="L1295" i="20"/>
  <c r="V1290" i="20"/>
  <c r="V1288" i="20"/>
  <c r="V1289" i="20"/>
  <c r="AG1295" i="20" a="1"/>
  <c r="AG1297" i="20" s="1"/>
  <c r="AH1295" i="20" a="1"/>
  <c r="AH1296" i="20" s="1"/>
  <c r="AF1295" i="20" a="1"/>
  <c r="AF1296" i="20" s="1"/>
  <c r="AG1288" i="20" a="1"/>
  <c r="AG1289" i="20" s="1"/>
  <c r="R1290" i="20"/>
  <c r="R1289" i="20"/>
  <c r="AC1295" i="20" a="1"/>
  <c r="AB1295" i="20" a="1"/>
  <c r="AC1288" i="20" a="1"/>
  <c r="AD1295" i="20" a="1"/>
  <c r="N1296" i="20" l="1"/>
  <c r="N1295" i="20"/>
  <c r="M1295" i="20"/>
  <c r="M1296" i="20"/>
  <c r="M1288" i="20"/>
  <c r="L1288" i="20" s="1" a="1"/>
  <c r="L1288" i="20" s="1"/>
  <c r="X1293" i="20"/>
  <c r="X1288" i="20" a="1"/>
  <c r="X1288" i="20" s="1"/>
  <c r="U1288" i="20" a="1"/>
  <c r="T1295" i="20" a="1"/>
  <c r="U1295" i="20" a="1"/>
  <c r="V1295" i="20" a="1"/>
  <c r="AG1296" i="20"/>
  <c r="AG1295" i="20"/>
  <c r="AH1297" i="20"/>
  <c r="AH1295" i="20"/>
  <c r="Q1295" i="20" a="1"/>
  <c r="Q1296" i="20" s="1"/>
  <c r="AF1295" i="20"/>
  <c r="AG1288" i="20"/>
  <c r="AF1288" i="20" s="1" a="1"/>
  <c r="AF1297" i="20"/>
  <c r="P1295" i="20" a="1"/>
  <c r="P1296" i="20" s="1"/>
  <c r="R1295" i="20" a="1"/>
  <c r="R1296" i="20" s="1"/>
  <c r="Q1288" i="20" a="1"/>
  <c r="L1289" i="20"/>
  <c r="AC1289" i="20"/>
  <c r="AC1288" i="20"/>
  <c r="AD1296" i="20"/>
  <c r="AD1297" i="20"/>
  <c r="AD1295" i="20"/>
  <c r="AB1297" i="20"/>
  <c r="AB1295" i="20"/>
  <c r="AB1296" i="20"/>
  <c r="AC1295" i="20"/>
  <c r="AC1296" i="20"/>
  <c r="AC1297" i="20"/>
  <c r="L1293" i="20" l="1" a="1"/>
  <c r="L1293" i="20" s="1"/>
  <c r="X1289" i="20"/>
  <c r="X1291" i="20" s="1" a="1"/>
  <c r="AA1291" i="20" s="1"/>
  <c r="U1296" i="20"/>
  <c r="U1295" i="20"/>
  <c r="U1297" i="20"/>
  <c r="V1296" i="20"/>
  <c r="V1295" i="20"/>
  <c r="V1297" i="20"/>
  <c r="T1295" i="20"/>
  <c r="T1296" i="20"/>
  <c r="T1297" i="20"/>
  <c r="U1288" i="20"/>
  <c r="U1289" i="20"/>
  <c r="AF1293" i="20" a="1"/>
  <c r="AF1293" i="20" s="1"/>
  <c r="Q1295" i="20"/>
  <c r="Q1297" i="20"/>
  <c r="AF1288" i="20"/>
  <c r="AF1289" i="20"/>
  <c r="P1295" i="20"/>
  <c r="P1297" i="20"/>
  <c r="R1295" i="20"/>
  <c r="R1297" i="20"/>
  <c r="Q1289" i="20"/>
  <c r="Q1288" i="20"/>
  <c r="L1291" i="20" a="1"/>
  <c r="M1291" i="20" s="1"/>
  <c r="AB1288" i="20" a="1"/>
  <c r="AB1293" i="20" a="1"/>
  <c r="L1294" i="20" l="1"/>
  <c r="AA1292" i="20"/>
  <c r="Y1291" i="20"/>
  <c r="Z1291" i="20"/>
  <c r="X1292" i="20"/>
  <c r="Y1292" i="20"/>
  <c r="X1291" i="20"/>
  <c r="Z1292" i="20"/>
  <c r="T1293" i="20" a="1"/>
  <c r="T1288" i="20" a="1"/>
  <c r="AF1294" i="20"/>
  <c r="D1295" i="20" a="1"/>
  <c r="F1297" i="20" s="1"/>
  <c r="AF1291" i="20" a="1"/>
  <c r="AI1291" i="20" s="1"/>
  <c r="P1293" i="20" a="1"/>
  <c r="P1288" i="20" a="1"/>
  <c r="O1292" i="20"/>
  <c r="M1292" i="20"/>
  <c r="N1292" i="20"/>
  <c r="O1291" i="20"/>
  <c r="N1291" i="20"/>
  <c r="L1292" i="20"/>
  <c r="L1291" i="20"/>
  <c r="AB1294" i="20"/>
  <c r="AB1293" i="20"/>
  <c r="AB1288" i="20"/>
  <c r="AB1289" i="20"/>
  <c r="T1289" i="20" l="1"/>
  <c r="T1288" i="20"/>
  <c r="T1293" i="20"/>
  <c r="T1294" i="20"/>
  <c r="F1295" i="20"/>
  <c r="AI1292" i="20"/>
  <c r="E1296" i="20"/>
  <c r="AG1292" i="20"/>
  <c r="AG1291" i="20"/>
  <c r="E1297" i="20"/>
  <c r="D1295" i="20"/>
  <c r="D1297" i="20"/>
  <c r="D1296" i="20"/>
  <c r="AH1292" i="20"/>
  <c r="E1295" i="20"/>
  <c r="F1296" i="20"/>
  <c r="AF1291" i="20"/>
  <c r="AF1292" i="20"/>
  <c r="AH1291" i="20"/>
  <c r="P1289" i="20"/>
  <c r="P1288" i="20"/>
  <c r="P1293" i="20"/>
  <c r="P1294" i="20"/>
  <c r="AB1291" i="20" a="1"/>
  <c r="AE1291" i="20" s="1"/>
  <c r="T1291" i="20" l="1" a="1"/>
  <c r="T1292" i="20" s="1"/>
  <c r="D1308" i="20" a="1"/>
  <c r="F1309" i="20" s="1"/>
  <c r="P1291" i="20" a="1"/>
  <c r="P1292" i="20" s="1"/>
  <c r="D1293" i="20" a="1"/>
  <c r="D1294" i="20" s="1"/>
  <c r="AB1291" i="20"/>
  <c r="AC1291" i="20"/>
  <c r="AB1292" i="20"/>
  <c r="AE1292" i="20"/>
  <c r="AD1292" i="20"/>
  <c r="AC1292" i="20"/>
  <c r="AD1291" i="20"/>
  <c r="U1291" i="20" l="1"/>
  <c r="V1291" i="20"/>
  <c r="T1291" i="20"/>
  <c r="W1292" i="20"/>
  <c r="W1291" i="20"/>
  <c r="U1292" i="20"/>
  <c r="V1292" i="20"/>
  <c r="E1309" i="20"/>
  <c r="D1310" i="20"/>
  <c r="F1308" i="20"/>
  <c r="F1310" i="20"/>
  <c r="E1308" i="20"/>
  <c r="D1308" i="20"/>
  <c r="D1309" i="20"/>
  <c r="E1310" i="20"/>
  <c r="Q1291" i="20"/>
  <c r="Q1292" i="20"/>
  <c r="S1292" i="20"/>
  <c r="R1292" i="20"/>
  <c r="S1291" i="20"/>
  <c r="P1291" i="20"/>
  <c r="R1291" i="20"/>
  <c r="D1293" i="20"/>
  <c r="D1306" i="20" s="1" a="1"/>
  <c r="D1307" i="20" s="1"/>
  <c r="D1291" i="20" l="1" a="1"/>
  <c r="G1291" i="20" s="1"/>
  <c r="D1306" i="20"/>
  <c r="F1292" i="20" l="1"/>
  <c r="E1292" i="20"/>
  <c r="G1292" i="20"/>
  <c r="F1291" i="20"/>
  <c r="D1292" i="20"/>
  <c r="D1291" i="20"/>
  <c r="E1291" i="20"/>
  <c r="D1304" i="20" l="1" a="1"/>
  <c r="E1305" i="20" s="1"/>
  <c r="G1304" i="20" l="1"/>
  <c r="F1305" i="20"/>
  <c r="E1304" i="20"/>
  <c r="D1304" i="20"/>
  <c r="G1305" i="20"/>
  <c r="D1305" i="20"/>
  <c r="F1304" i="20"/>
  <c r="L1302" i="20" l="1" a="1"/>
  <c r="L1303" i="20" s="1"/>
  <c r="T1302" i="20" a="1"/>
  <c r="T1303" i="20" s="1"/>
  <c r="P1302" i="20" a="1"/>
  <c r="P1302" i="20" s="1"/>
  <c r="AB1302" i="20" a="1"/>
  <c r="AB1303" i="20" s="1"/>
  <c r="AF1302" i="20" a="1"/>
  <c r="AF1303" i="20" s="1"/>
  <c r="X1302" i="20" a="1"/>
  <c r="X1303" i="20" s="1"/>
  <c r="P1303" i="20" l="1"/>
  <c r="T1302" i="20"/>
  <c r="T1304" i="20" s="1" a="1"/>
  <c r="T1305" i="20" s="1"/>
  <c r="L1302" i="20"/>
  <c r="L1304" i="20" s="1" a="1"/>
  <c r="L1305" i="20" s="1"/>
  <c r="AB1302" i="20"/>
  <c r="AB1304" i="20" s="1" a="1"/>
  <c r="AB1305" i="20" s="1"/>
  <c r="X1302" i="20"/>
  <c r="X1304" i="20" s="1" a="1"/>
  <c r="X1305" i="20" s="1"/>
  <c r="AF1302" i="20"/>
  <c r="AF1304" i="20" s="1" a="1"/>
  <c r="AF1305" i="20" s="1"/>
  <c r="P1304" i="20" a="1"/>
  <c r="T1304" i="20" l="1"/>
  <c r="U1302" i="20" s="1" a="1"/>
  <c r="U1303" i="20" s="1"/>
  <c r="AB1304" i="20"/>
  <c r="T1306" i="20" a="1"/>
  <c r="T1307" i="20" s="1"/>
  <c r="L1304" i="20"/>
  <c r="M1302" i="20" s="1" a="1"/>
  <c r="AF1304" i="20"/>
  <c r="AF1306" i="20" s="1" a="1"/>
  <c r="X1304" i="20"/>
  <c r="X1306" i="20" s="1" a="1"/>
  <c r="AB1306" i="20" a="1"/>
  <c r="AC1302" i="20" a="1"/>
  <c r="P1305" i="20"/>
  <c r="P1304" i="20"/>
  <c r="L1306" i="20" l="1" a="1"/>
  <c r="L1307" i="20" s="1"/>
  <c r="U1302" i="20"/>
  <c r="U1304" i="20" s="1" a="1"/>
  <c r="U1305" i="20" s="1"/>
  <c r="Y1302" i="20" a="1"/>
  <c r="Y1303" i="20" s="1"/>
  <c r="AG1302" i="20" a="1"/>
  <c r="AG1303" i="20" s="1"/>
  <c r="T1306" i="20"/>
  <c r="M1302" i="20"/>
  <c r="M1303" i="20"/>
  <c r="AF1307" i="20"/>
  <c r="AF1306" i="20"/>
  <c r="AC1303" i="20"/>
  <c r="AC1302" i="20"/>
  <c r="AB1307" i="20"/>
  <c r="AB1306" i="20"/>
  <c r="Q1302" i="20" a="1"/>
  <c r="P1306" i="20" a="1"/>
  <c r="X1307" i="20"/>
  <c r="X1306" i="20"/>
  <c r="L1306" i="20" l="1"/>
  <c r="U1304" i="20"/>
  <c r="U1306" i="20" s="1" a="1"/>
  <c r="U1307" i="20" s="1"/>
  <c r="Y1302" i="20"/>
  <c r="AG1302" i="20"/>
  <c r="AG1304" i="20" s="1" a="1"/>
  <c r="AG1304" i="20" s="1"/>
  <c r="M1304" i="20" a="1"/>
  <c r="AC1304" i="20" a="1"/>
  <c r="Q1302" i="20"/>
  <c r="Q1303" i="20"/>
  <c r="P1306" i="20"/>
  <c r="P1307" i="20"/>
  <c r="Y1304" i="20" a="1"/>
  <c r="U1308" i="20" l="1" a="1"/>
  <c r="U1310" i="20" s="1"/>
  <c r="U1306" i="20"/>
  <c r="AG1305" i="20"/>
  <c r="AG1308" i="20" s="1" a="1"/>
  <c r="M1305" i="20"/>
  <c r="M1304" i="20"/>
  <c r="AC1304" i="20"/>
  <c r="AC1305" i="20"/>
  <c r="Y1305" i="20"/>
  <c r="Y1304" i="20"/>
  <c r="Q1304" i="20" a="1"/>
  <c r="U1309" i="20" l="1"/>
  <c r="U1308" i="20"/>
  <c r="AG1306" i="20" a="1"/>
  <c r="AG1306" i="20" s="1"/>
  <c r="AG1308" i="20"/>
  <c r="AG1310" i="20"/>
  <c r="AG1309" i="20"/>
  <c r="AC1306" i="20" a="1"/>
  <c r="AC1307" i="20" s="1"/>
  <c r="M1306" i="20" a="1"/>
  <c r="M1308" i="20" a="1"/>
  <c r="AC1308" i="20" a="1"/>
  <c r="AC1309" i="20" s="1"/>
  <c r="Q1305" i="20"/>
  <c r="Q1304" i="20"/>
  <c r="Y1306" i="20" a="1"/>
  <c r="Y1308" i="20" a="1"/>
  <c r="U1311" i="20" l="1" a="1"/>
  <c r="AC1306" i="20"/>
  <c r="AG1307" i="20"/>
  <c r="AG1311" i="20" a="1"/>
  <c r="AG1313" i="20" s="1"/>
  <c r="M1308" i="20"/>
  <c r="M1310" i="20"/>
  <c r="M1309" i="20"/>
  <c r="M1307" i="20"/>
  <c r="M1306" i="20"/>
  <c r="AC1310" i="20"/>
  <c r="AC1308" i="20"/>
  <c r="Y1310" i="20"/>
  <c r="Y1309" i="20"/>
  <c r="Y1308" i="20"/>
  <c r="Y1306" i="20"/>
  <c r="Y1307" i="20"/>
  <c r="Q1306" i="20" a="1"/>
  <c r="Q1308" i="20" a="1"/>
  <c r="U1312" i="20" l="1"/>
  <c r="U1311" i="20"/>
  <c r="U1313" i="20"/>
  <c r="AG1312" i="20"/>
  <c r="AC1311" i="20" a="1"/>
  <c r="AC1313" i="20" s="1"/>
  <c r="AG1311" i="20"/>
  <c r="M1311" i="20" a="1"/>
  <c r="M1311" i="20" s="1"/>
  <c r="Y1311" i="20" a="1"/>
  <c r="Y1312" i="20" s="1"/>
  <c r="Q1309" i="20"/>
  <c r="Q1310" i="20"/>
  <c r="Q1308" i="20"/>
  <c r="Q1306" i="20"/>
  <c r="Q1307" i="20"/>
  <c r="AF1328" i="20" l="1"/>
  <c r="T1328" i="20"/>
  <c r="U1314" i="20" a="1"/>
  <c r="AC1312" i="20"/>
  <c r="AC1311" i="20"/>
  <c r="AG1314" i="20" a="1"/>
  <c r="M1312" i="20"/>
  <c r="M1313" i="20"/>
  <c r="Y1311" i="20"/>
  <c r="Y1313" i="20"/>
  <c r="X1328" i="20" s="1"/>
  <c r="Q1311" i="20" a="1"/>
  <c r="Q1311" i="20" s="1"/>
  <c r="U1316" i="20" l="1"/>
  <c r="U1314" i="20"/>
  <c r="U1315" i="20"/>
  <c r="L1328" i="20"/>
  <c r="AC1314" i="20" a="1"/>
  <c r="AC1316" i="20" s="1"/>
  <c r="AG1316" i="20"/>
  <c r="AG1314" i="20"/>
  <c r="AG1315" i="20"/>
  <c r="Y1314" i="20" a="1"/>
  <c r="Y1314" i="20" s="1"/>
  <c r="M1314" i="20" a="1"/>
  <c r="M1316" i="20" s="1"/>
  <c r="AB1328" i="20"/>
  <c r="Q1312" i="20"/>
  <c r="Q1313" i="20"/>
  <c r="V1318" i="20" l="1" a="1"/>
  <c r="AH1318" i="20" a="1"/>
  <c r="AH1320" i="20" s="1"/>
  <c r="Q1314" i="20" a="1"/>
  <c r="Q1314" i="20" s="1"/>
  <c r="AC1314" i="20"/>
  <c r="AC1315" i="20"/>
  <c r="M1315" i="20"/>
  <c r="M1314" i="20"/>
  <c r="P1328" i="20"/>
  <c r="D1328" i="20" s="1"/>
  <c r="Y1315" i="20"/>
  <c r="Y1316" i="20"/>
  <c r="V1320" i="20" l="1"/>
  <c r="V1318" i="20"/>
  <c r="V1319" i="20"/>
  <c r="Q1315" i="20"/>
  <c r="Q1316" i="20"/>
  <c r="N1318" i="20" a="1"/>
  <c r="N1319" i="20" s="1"/>
  <c r="AH1319" i="20"/>
  <c r="Z1318" i="20" a="1"/>
  <c r="Z1320" i="20" s="1"/>
  <c r="AH1318" i="20"/>
  <c r="AD1318" i="20" a="1"/>
  <c r="R1318" i="20" l="1" a="1"/>
  <c r="R1318" i="20" s="1"/>
  <c r="U1318" i="20" a="1"/>
  <c r="V1325" i="20" a="1"/>
  <c r="U1325" i="20" a="1"/>
  <c r="T1325" i="20" a="1"/>
  <c r="AG1318" i="20" a="1"/>
  <c r="AG1319" i="20" s="1"/>
  <c r="N1320" i="20"/>
  <c r="N1318" i="20"/>
  <c r="AF1325" i="20" a="1"/>
  <c r="AF1327" i="20" s="1"/>
  <c r="Z1318" i="20"/>
  <c r="Z1319" i="20"/>
  <c r="AG1325" i="20" a="1"/>
  <c r="AG1326" i="20" s="1"/>
  <c r="AH1325" i="20" a="1"/>
  <c r="AD1320" i="20"/>
  <c r="AD1319" i="20"/>
  <c r="AD1318" i="20"/>
  <c r="R1319" i="20"/>
  <c r="R1320" i="20" l="1"/>
  <c r="P1325" i="20" s="1" a="1"/>
  <c r="U1326" i="20"/>
  <c r="U1325" i="20"/>
  <c r="U1327" i="20"/>
  <c r="T1327" i="20"/>
  <c r="T1325" i="20"/>
  <c r="T1326" i="20"/>
  <c r="V1327" i="20"/>
  <c r="V1325" i="20"/>
  <c r="V1326" i="20"/>
  <c r="U1319" i="20"/>
  <c r="U1318" i="20"/>
  <c r="N1325" i="20" a="1"/>
  <c r="N1326" i="20" s="1"/>
  <c r="AG1318" i="20"/>
  <c r="AF1323" i="20" s="1" a="1"/>
  <c r="AF1324" i="20" s="1"/>
  <c r="M1318" i="20" a="1"/>
  <c r="M1318" i="20" s="1"/>
  <c r="Z1325" i="20" a="1"/>
  <c r="Z1325" i="20" s="1"/>
  <c r="Y1318" i="20" a="1"/>
  <c r="Y1319" i="20" s="1"/>
  <c r="L1325" i="20" a="1"/>
  <c r="L1325" i="20" s="1"/>
  <c r="M1325" i="20" a="1"/>
  <c r="M1326" i="20" s="1"/>
  <c r="AF1318" i="20" a="1"/>
  <c r="AF1319" i="20" s="1"/>
  <c r="AF1325" i="20"/>
  <c r="Y1325" i="20" a="1"/>
  <c r="Y1326" i="20" s="1"/>
  <c r="X1325" i="20" a="1"/>
  <c r="X1327" i="20" s="1"/>
  <c r="AF1326" i="20"/>
  <c r="AG1327" i="20"/>
  <c r="AG1325" i="20"/>
  <c r="AH1325" i="20"/>
  <c r="AH1327" i="20"/>
  <c r="AH1326" i="20"/>
  <c r="AC1318" i="20" a="1"/>
  <c r="AD1325" i="20" a="1"/>
  <c r="AC1325" i="20" a="1"/>
  <c r="AB1325" i="20" a="1"/>
  <c r="Q1318" i="20" a="1"/>
  <c r="R1325" i="20" a="1"/>
  <c r="Q1325" i="20" a="1"/>
  <c r="N1327" i="20" l="1"/>
  <c r="T1323" i="20" a="1"/>
  <c r="T1318" i="20" a="1"/>
  <c r="N1325" i="20"/>
  <c r="M1319" i="20"/>
  <c r="L1323" i="20" s="1" a="1"/>
  <c r="AF1323" i="20"/>
  <c r="Z1327" i="20"/>
  <c r="Y1318" i="20"/>
  <c r="X1323" i="20" s="1" a="1"/>
  <c r="X1323" i="20" s="1"/>
  <c r="Z1326" i="20"/>
  <c r="L1326" i="20"/>
  <c r="L1327" i="20"/>
  <c r="X1325" i="20"/>
  <c r="M1327" i="20"/>
  <c r="M1325" i="20"/>
  <c r="AF1318" i="20"/>
  <c r="AF1321" i="20" s="1" a="1"/>
  <c r="AH1322" i="20" s="1"/>
  <c r="X1326" i="20"/>
  <c r="Y1325" i="20"/>
  <c r="Y1327" i="20"/>
  <c r="AB1326" i="20"/>
  <c r="AB1325" i="20"/>
  <c r="AB1327" i="20"/>
  <c r="AC1325" i="20"/>
  <c r="AC1326" i="20"/>
  <c r="AC1327" i="20"/>
  <c r="AD1327" i="20"/>
  <c r="AD1325" i="20"/>
  <c r="AD1326" i="20"/>
  <c r="AC1319" i="20"/>
  <c r="AC1318" i="20"/>
  <c r="P1327" i="20"/>
  <c r="P1325" i="20"/>
  <c r="P1326" i="20"/>
  <c r="R1326" i="20"/>
  <c r="R1325" i="20"/>
  <c r="R1327" i="20"/>
  <c r="Q1326" i="20"/>
  <c r="Q1327" i="20"/>
  <c r="Q1325" i="20"/>
  <c r="Q1318" i="20"/>
  <c r="Q1319" i="20"/>
  <c r="L1318" i="20" l="1" a="1"/>
  <c r="L1319" i="20" s="1"/>
  <c r="T1319" i="20"/>
  <c r="T1318" i="20"/>
  <c r="T1324" i="20"/>
  <c r="T1323" i="20"/>
  <c r="X1318" i="20" a="1"/>
  <c r="X1318" i="20" s="1"/>
  <c r="X1324" i="20"/>
  <c r="AF1322" i="20"/>
  <c r="AI1322" i="20"/>
  <c r="AG1322" i="20"/>
  <c r="AF1321" i="20"/>
  <c r="AH1321" i="20"/>
  <c r="AI1321" i="20"/>
  <c r="AG1321" i="20"/>
  <c r="AB1318" i="20" a="1"/>
  <c r="AB1323" i="20" a="1"/>
  <c r="L1324" i="20"/>
  <c r="L1323" i="20"/>
  <c r="P1318" i="20" a="1"/>
  <c r="P1319" i="20" s="1"/>
  <c r="P1323" i="20" a="1"/>
  <c r="D1325" i="20" a="1"/>
  <c r="L1318" i="20" l="1"/>
  <c r="L1321" i="20" s="1" a="1"/>
  <c r="T1321" i="20" a="1"/>
  <c r="W1322" i="20" s="1"/>
  <c r="X1319" i="20"/>
  <c r="X1321" i="20" s="1" a="1"/>
  <c r="AA1322" i="20" s="1"/>
  <c r="AB1318" i="20"/>
  <c r="AB1319" i="20"/>
  <c r="AB1323" i="20"/>
  <c r="AB1324" i="20"/>
  <c r="P1318" i="20"/>
  <c r="P1321" i="20" s="1" a="1"/>
  <c r="R1322" i="20" s="1"/>
  <c r="E1326" i="20"/>
  <c r="E1327" i="20"/>
  <c r="F1325" i="20"/>
  <c r="D1326" i="20"/>
  <c r="E1325" i="20"/>
  <c r="D1325" i="20"/>
  <c r="D1327" i="20"/>
  <c r="F1327" i="20"/>
  <c r="F1326" i="20"/>
  <c r="P1324" i="20"/>
  <c r="P1323" i="20"/>
  <c r="V1322" i="20" l="1"/>
  <c r="T1322" i="20"/>
  <c r="T1321" i="20"/>
  <c r="U1322" i="20"/>
  <c r="U1321" i="20"/>
  <c r="V1321" i="20"/>
  <c r="W1321" i="20"/>
  <c r="Z1322" i="20"/>
  <c r="X1321" i="20"/>
  <c r="Z1321" i="20"/>
  <c r="X1322" i="20"/>
  <c r="Y1321" i="20"/>
  <c r="AA1321" i="20"/>
  <c r="Y1322" i="20"/>
  <c r="AB1321" i="20" a="1"/>
  <c r="AD1321" i="20" s="1"/>
  <c r="L1321" i="20"/>
  <c r="O1322" i="20"/>
  <c r="L1322" i="20"/>
  <c r="M1321" i="20"/>
  <c r="N1321" i="20"/>
  <c r="M1322" i="20"/>
  <c r="N1322" i="20"/>
  <c r="O1321" i="20"/>
  <c r="S1321" i="20"/>
  <c r="P1321" i="20"/>
  <c r="Q1321" i="20"/>
  <c r="P1322" i="20"/>
  <c r="Q1322" i="20"/>
  <c r="R1321" i="20"/>
  <c r="S1322" i="20"/>
  <c r="D1323" i="20" a="1"/>
  <c r="D1338" i="20" a="1"/>
  <c r="AC1322" i="20" l="1"/>
  <c r="AD1322" i="20"/>
  <c r="AB1321" i="20"/>
  <c r="AB1322" i="20"/>
  <c r="AC1321" i="20"/>
  <c r="AE1322" i="20"/>
  <c r="AE1321" i="20"/>
  <c r="D1321" i="20" a="1"/>
  <c r="F1340" i="20"/>
  <c r="E1340" i="20"/>
  <c r="E1338" i="20"/>
  <c r="E1339" i="20"/>
  <c r="D1340" i="20"/>
  <c r="D1339" i="20"/>
  <c r="D1338" i="20"/>
  <c r="F1339" i="20"/>
  <c r="F1338" i="20"/>
  <c r="D1323" i="20"/>
  <c r="D1324" i="20"/>
  <c r="E1321" i="20" l="1"/>
  <c r="G1322" i="20"/>
  <c r="F1321" i="20"/>
  <c r="E1322" i="20"/>
  <c r="F1322" i="20"/>
  <c r="D1321" i="20"/>
  <c r="G1321" i="20"/>
  <c r="D1322" i="20"/>
  <c r="D1336" i="20" a="1"/>
  <c r="D1334" i="20" l="1" a="1"/>
  <c r="D1336" i="20"/>
  <c r="D1337" i="20"/>
  <c r="E1335" i="20" l="1"/>
  <c r="G1335" i="20"/>
  <c r="G1334" i="20"/>
  <c r="D1335" i="20"/>
  <c r="D1334" i="20"/>
  <c r="F1335" i="20"/>
  <c r="F1334" i="20"/>
  <c r="E1334" i="20"/>
  <c r="AF1332" i="20" l="1" a="1"/>
  <c r="T1332" i="20" a="1"/>
  <c r="L1332" i="20" a="1"/>
  <c r="AB1332" i="20" a="1"/>
  <c r="X1332" i="20" a="1"/>
  <c r="P1332" i="20" a="1"/>
  <c r="AB1333" i="20" l="1"/>
  <c r="AB1332" i="20"/>
  <c r="L1332" i="20"/>
  <c r="L1333" i="20"/>
  <c r="P1332" i="20"/>
  <c r="P1333" i="20"/>
  <c r="T1333" i="20"/>
  <c r="T1332" i="20"/>
  <c r="X1333" i="20"/>
  <c r="X1332" i="20"/>
  <c r="AF1332" i="20"/>
  <c r="AF1333" i="20"/>
  <c r="T1334" i="20" l="1" a="1"/>
  <c r="T1335" i="20" s="1"/>
  <c r="X1334" i="20" a="1"/>
  <c r="X1335" i="20" s="1"/>
  <c r="AB1334" i="20" a="1"/>
  <c r="AB1334" i="20" s="1"/>
  <c r="AF1334" i="20" a="1"/>
  <c r="L1334" i="20" a="1"/>
  <c r="P1334" i="20" a="1"/>
  <c r="T1334" i="20" l="1"/>
  <c r="T1336" i="20" s="1" a="1"/>
  <c r="AB1335" i="20"/>
  <c r="X1334" i="20"/>
  <c r="AF1335" i="20"/>
  <c r="AF1334" i="20"/>
  <c r="L1335" i="20"/>
  <c r="L1334" i="20"/>
  <c r="P1334" i="20"/>
  <c r="P1335" i="20"/>
  <c r="U1332" i="20" l="1" a="1"/>
  <c r="U1333" i="20" s="1"/>
  <c r="Y1332" i="20" a="1"/>
  <c r="X1336" i="20" a="1"/>
  <c r="AB1336" i="20" a="1"/>
  <c r="AC1332" i="20" a="1"/>
  <c r="T1337" i="20"/>
  <c r="T1336" i="20"/>
  <c r="P1336" i="20" a="1"/>
  <c r="Q1332" i="20" a="1"/>
  <c r="L1336" i="20" a="1"/>
  <c r="M1332" i="20" a="1"/>
  <c r="AG1332" i="20" a="1"/>
  <c r="AF1336" i="20" a="1"/>
  <c r="U1332" i="20" l="1"/>
  <c r="U1334" i="20" s="1" a="1"/>
  <c r="U1334" i="20" s="1"/>
  <c r="Y1332" i="20"/>
  <c r="Y1333" i="20"/>
  <c r="AC1333" i="20"/>
  <c r="AC1332" i="20"/>
  <c r="AB1337" i="20"/>
  <c r="AB1336" i="20"/>
  <c r="X1336" i="20"/>
  <c r="X1337" i="20"/>
  <c r="M1333" i="20"/>
  <c r="M1332" i="20"/>
  <c r="L1337" i="20"/>
  <c r="L1336" i="20"/>
  <c r="AF1336" i="20"/>
  <c r="AF1337" i="20"/>
  <c r="Q1333" i="20"/>
  <c r="Q1332" i="20"/>
  <c r="AG1332" i="20"/>
  <c r="AG1333" i="20"/>
  <c r="P1336" i="20"/>
  <c r="P1337" i="20"/>
  <c r="AC1334" i="20" l="1" a="1"/>
  <c r="Y1334" i="20" a="1"/>
  <c r="U1335" i="20"/>
  <c r="U1338" i="20" s="1" a="1"/>
  <c r="Q1334" i="20" a="1"/>
  <c r="Q1334" i="20" s="1"/>
  <c r="M1334" i="20" a="1"/>
  <c r="AG1334" i="20" a="1"/>
  <c r="U1336" i="20" l="1" a="1"/>
  <c r="U1337" i="20" s="1"/>
  <c r="Y1335" i="20"/>
  <c r="Y1334" i="20"/>
  <c r="AC1335" i="20"/>
  <c r="AC1334" i="20"/>
  <c r="Q1335" i="20"/>
  <c r="M1334" i="20"/>
  <c r="M1335" i="20"/>
  <c r="AG1334" i="20"/>
  <c r="AG1335" i="20"/>
  <c r="U1339" i="20"/>
  <c r="U1340" i="20"/>
  <c r="U1338" i="20"/>
  <c r="U1336" i="20" l="1"/>
  <c r="AC1338" i="20" a="1"/>
  <c r="AC1336" i="20" a="1"/>
  <c r="Y1336" i="20" a="1"/>
  <c r="Y1338" i="20" a="1"/>
  <c r="Q1336" i="20" a="1"/>
  <c r="Q1338" i="20" a="1"/>
  <c r="U1341" i="20" a="1"/>
  <c r="U1343" i="20" s="1"/>
  <c r="M1336" i="20" a="1"/>
  <c r="M1338" i="20" a="1"/>
  <c r="AG1338" i="20" a="1"/>
  <c r="AG1336" i="20" a="1"/>
  <c r="Y1338" i="20" l="1"/>
  <c r="Y1340" i="20"/>
  <c r="Y1339" i="20"/>
  <c r="Y1336" i="20"/>
  <c r="Y1337" i="20"/>
  <c r="AC1337" i="20"/>
  <c r="AC1336" i="20"/>
  <c r="AC1338" i="20"/>
  <c r="AC1340" i="20"/>
  <c r="AC1339" i="20"/>
  <c r="Q1339" i="20"/>
  <c r="Q1338" i="20"/>
  <c r="Q1340" i="20"/>
  <c r="Q1336" i="20"/>
  <c r="Q1337" i="20"/>
  <c r="U1342" i="20"/>
  <c r="U1341" i="20"/>
  <c r="M1339" i="20"/>
  <c r="M1338" i="20"/>
  <c r="M1340" i="20"/>
  <c r="M1336" i="20"/>
  <c r="M1337" i="20"/>
  <c r="AG1338" i="20"/>
  <c r="AG1339" i="20"/>
  <c r="AG1340" i="20"/>
  <c r="AG1336" i="20"/>
  <c r="AG1337" i="20"/>
  <c r="T1358" i="20" l="1"/>
  <c r="AC1341" i="20" a="1"/>
  <c r="Y1341" i="20" a="1"/>
  <c r="U1344" i="20" a="1"/>
  <c r="U1346" i="20" s="1"/>
  <c r="Q1341" i="20" a="1"/>
  <c r="M1341" i="20" a="1"/>
  <c r="M1343" i="20" s="1"/>
  <c r="AG1341" i="20" a="1"/>
  <c r="Y1343" i="20" l="1"/>
  <c r="Y1341" i="20"/>
  <c r="Y1342" i="20"/>
  <c r="AC1343" i="20"/>
  <c r="AC1342" i="20"/>
  <c r="AC1341" i="20"/>
  <c r="U1344" i="20"/>
  <c r="U1345" i="20"/>
  <c r="M1341" i="20"/>
  <c r="Q1342" i="20"/>
  <c r="Q1341" i="20"/>
  <c r="Q1343" i="20"/>
  <c r="M1342" i="20"/>
  <c r="AG1341" i="20"/>
  <c r="AG1343" i="20"/>
  <c r="AG1342" i="20"/>
  <c r="L1358" i="20" l="1"/>
  <c r="V1348" i="20" a="1"/>
  <c r="V1348" i="20" s="1"/>
  <c r="M1344" i="20" a="1"/>
  <c r="M1346" i="20" s="1"/>
  <c r="AB1358" i="20"/>
  <c r="AC1344" i="20" a="1"/>
  <c r="Y1344" i="20" a="1"/>
  <c r="X1358" i="20"/>
  <c r="Q1344" i="20" a="1"/>
  <c r="P1358" i="20"/>
  <c r="AG1344" i="20" a="1"/>
  <c r="AF1358" i="20"/>
  <c r="V1349" i="20" l="1"/>
  <c r="V1350" i="20"/>
  <c r="M1344" i="20"/>
  <c r="D1358" i="20"/>
  <c r="M1345" i="20"/>
  <c r="Y1344" i="20"/>
  <c r="Y1345" i="20"/>
  <c r="Y1346" i="20"/>
  <c r="AC1345" i="20"/>
  <c r="AC1346" i="20"/>
  <c r="AC1344" i="20"/>
  <c r="Q1345" i="20"/>
  <c r="Q1344" i="20"/>
  <c r="Q1346" i="20"/>
  <c r="AG1345" i="20"/>
  <c r="AG1344" i="20"/>
  <c r="AG1346" i="20"/>
  <c r="U1348" i="20" l="1" a="1"/>
  <c r="U1349" i="20" s="1"/>
  <c r="T1355" i="20" a="1"/>
  <c r="T1357" i="20" s="1"/>
  <c r="V1355" i="20" a="1"/>
  <c r="V1355" i="20" s="1"/>
  <c r="U1355" i="20" a="1"/>
  <c r="U1357" i="20" s="1"/>
  <c r="AD1348" i="20" a="1"/>
  <c r="AD1350" i="20" s="1"/>
  <c r="N1348" i="20" a="1"/>
  <c r="N1349" i="20" s="1"/>
  <c r="Z1348" i="20" a="1"/>
  <c r="R1348" i="20" a="1"/>
  <c r="AH1348" i="20" a="1"/>
  <c r="T1356" i="20" l="1"/>
  <c r="U1348" i="20"/>
  <c r="T1348" i="20" s="1" a="1"/>
  <c r="T1349" i="20" s="1"/>
  <c r="T1355" i="20"/>
  <c r="V1356" i="20"/>
  <c r="V1357" i="20"/>
  <c r="U1356" i="20"/>
  <c r="U1355" i="20"/>
  <c r="AD1348" i="20"/>
  <c r="AD1349" i="20"/>
  <c r="N1350" i="20"/>
  <c r="N1348" i="20"/>
  <c r="Z1348" i="20"/>
  <c r="Z1349" i="20"/>
  <c r="Z1350" i="20"/>
  <c r="R1350" i="20"/>
  <c r="R1348" i="20"/>
  <c r="R1349" i="20"/>
  <c r="AH1350" i="20"/>
  <c r="AH1349" i="20"/>
  <c r="AH1348" i="20"/>
  <c r="T1348" i="20" l="1"/>
  <c r="T1353" i="20" a="1"/>
  <c r="T1354" i="20" s="1"/>
  <c r="AC1355" i="20" a="1"/>
  <c r="AC1355" i="20" s="1"/>
  <c r="AB1355" i="20" a="1"/>
  <c r="AB1356" i="20" s="1"/>
  <c r="AC1348" i="20" a="1"/>
  <c r="AC1348" i="20" s="1"/>
  <c r="AD1355" i="20" a="1"/>
  <c r="AD1357" i="20" s="1"/>
  <c r="L1355" i="20" a="1"/>
  <c r="M1348" i="20" a="1"/>
  <c r="N1355" i="20" a="1"/>
  <c r="M1355" i="20" a="1"/>
  <c r="Y1348" i="20" a="1"/>
  <c r="Z1355" i="20" a="1"/>
  <c r="Y1355" i="20" a="1"/>
  <c r="X1355" i="20" a="1"/>
  <c r="P1355" i="20" a="1"/>
  <c r="Q1355" i="20" a="1"/>
  <c r="Q1348" i="20" a="1"/>
  <c r="R1355" i="20" a="1"/>
  <c r="T1351" i="20" a="1"/>
  <c r="V1352" i="20" s="1"/>
  <c r="AG1355" i="20" a="1"/>
  <c r="AH1355" i="20" a="1"/>
  <c r="AG1348" i="20" a="1"/>
  <c r="AF1355" i="20" a="1"/>
  <c r="AB1357" i="20" l="1"/>
  <c r="AC1356" i="20"/>
  <c r="T1353" i="20"/>
  <c r="AC1357" i="20"/>
  <c r="AD1355" i="20"/>
  <c r="AB1355" i="20"/>
  <c r="AD1356" i="20"/>
  <c r="AC1349" i="20"/>
  <c r="AB1348" i="20" s="1" a="1"/>
  <c r="M1356" i="20"/>
  <c r="M1357" i="20"/>
  <c r="M1355" i="20"/>
  <c r="N1355" i="20"/>
  <c r="N1357" i="20"/>
  <c r="N1356" i="20"/>
  <c r="M1349" i="20"/>
  <c r="M1348" i="20"/>
  <c r="L1356" i="20"/>
  <c r="L1357" i="20"/>
  <c r="L1355" i="20"/>
  <c r="Z1357" i="20"/>
  <c r="Z1355" i="20"/>
  <c r="Z1356" i="20"/>
  <c r="Y1349" i="20"/>
  <c r="Y1348" i="20"/>
  <c r="X1356" i="20"/>
  <c r="X1357" i="20"/>
  <c r="X1355" i="20"/>
  <c r="Y1356" i="20"/>
  <c r="Y1355" i="20"/>
  <c r="Y1357" i="20"/>
  <c r="R1355" i="20"/>
  <c r="R1356" i="20"/>
  <c r="R1357" i="20"/>
  <c r="Q1348" i="20"/>
  <c r="Q1349" i="20"/>
  <c r="Q1357" i="20"/>
  <c r="Q1356" i="20"/>
  <c r="Q1355" i="20"/>
  <c r="P1355" i="20"/>
  <c r="P1357" i="20"/>
  <c r="P1356" i="20"/>
  <c r="U1352" i="20"/>
  <c r="W1351" i="20"/>
  <c r="V1351" i="20"/>
  <c r="T1351" i="20"/>
  <c r="T1352" i="20"/>
  <c r="W1352" i="20"/>
  <c r="U1351" i="20"/>
  <c r="AH1357" i="20"/>
  <c r="AH1355" i="20"/>
  <c r="AH1356" i="20"/>
  <c r="AG1349" i="20"/>
  <c r="AG1348" i="20"/>
  <c r="AG1356" i="20"/>
  <c r="AG1355" i="20"/>
  <c r="AG1357" i="20"/>
  <c r="AF1355" i="20"/>
  <c r="AF1357" i="20"/>
  <c r="AF1356" i="20"/>
  <c r="AB1353" i="20" l="1" a="1"/>
  <c r="AB1354" i="20" s="1"/>
  <c r="L1353" i="20" a="1"/>
  <c r="L1348" i="20" a="1"/>
  <c r="AB1348" i="20"/>
  <c r="AB1349" i="20"/>
  <c r="X1353" i="20" a="1"/>
  <c r="X1348" i="20" a="1"/>
  <c r="P1348" i="20" a="1"/>
  <c r="P1353" i="20" a="1"/>
  <c r="D1355" i="20" a="1"/>
  <c r="AF1348" i="20" a="1"/>
  <c r="AF1353" i="20" a="1"/>
  <c r="AB1353" i="20" l="1"/>
  <c r="L1349" i="20"/>
  <c r="L1348" i="20"/>
  <c r="AB1351" i="20" a="1"/>
  <c r="AB1351" i="20" s="1"/>
  <c r="L1354" i="20"/>
  <c r="L1353" i="20"/>
  <c r="X1349" i="20"/>
  <c r="X1348" i="20"/>
  <c r="X1353" i="20"/>
  <c r="X1354" i="20"/>
  <c r="P1354" i="20"/>
  <c r="P1353" i="20"/>
  <c r="P1349" i="20"/>
  <c r="P1348" i="20"/>
  <c r="E1355" i="20"/>
  <c r="F1357" i="20"/>
  <c r="D1356" i="20"/>
  <c r="D1355" i="20"/>
  <c r="D1357" i="20"/>
  <c r="E1356" i="20"/>
  <c r="E1357" i="20"/>
  <c r="F1356" i="20"/>
  <c r="F1355" i="20"/>
  <c r="AF1349" i="20"/>
  <c r="AF1348" i="20"/>
  <c r="AF1354" i="20"/>
  <c r="AF1353" i="20"/>
  <c r="L1351" i="20" l="1" a="1"/>
  <c r="L1351" i="20" s="1"/>
  <c r="P1351" i="20" a="1"/>
  <c r="R1352" i="20" s="1"/>
  <c r="AC1351" i="20"/>
  <c r="AD1351" i="20"/>
  <c r="AD1352" i="20"/>
  <c r="AE1352" i="20"/>
  <c r="AC1352" i="20"/>
  <c r="AB1352" i="20"/>
  <c r="AE1351" i="20"/>
  <c r="AF1351" i="20" a="1"/>
  <c r="AI1352" i="20" s="1"/>
  <c r="X1351" i="20" a="1"/>
  <c r="D1353" i="20" a="1"/>
  <c r="D1353" i="20" s="1"/>
  <c r="D1368" i="20" a="1"/>
  <c r="M1351" i="20" l="1"/>
  <c r="O1351" i="20"/>
  <c r="N1351" i="20"/>
  <c r="L1352" i="20"/>
  <c r="M1352" i="20"/>
  <c r="N1352" i="20"/>
  <c r="O1352" i="20"/>
  <c r="P1351" i="20"/>
  <c r="Q1352" i="20"/>
  <c r="P1352" i="20"/>
  <c r="Q1351" i="20"/>
  <c r="S1352" i="20"/>
  <c r="R1351" i="20"/>
  <c r="S1351" i="20"/>
  <c r="AG1351" i="20"/>
  <c r="AH1352" i="20"/>
  <c r="AG1352" i="20"/>
  <c r="AH1351" i="20"/>
  <c r="AI1351" i="20"/>
  <c r="AF1352" i="20"/>
  <c r="AF1351" i="20"/>
  <c r="AA1351" i="20"/>
  <c r="X1351" i="20"/>
  <c r="Z1352" i="20"/>
  <c r="X1352" i="20"/>
  <c r="AA1352" i="20"/>
  <c r="Y1352" i="20"/>
  <c r="Z1351" i="20"/>
  <c r="Y1351" i="20"/>
  <c r="D1354" i="20"/>
  <c r="D1366" i="20" s="1" a="1"/>
  <c r="D1367" i="20" s="1"/>
  <c r="F1370" i="20"/>
  <c r="E1368" i="20"/>
  <c r="D1368" i="20"/>
  <c r="F1368" i="20"/>
  <c r="E1369" i="20"/>
  <c r="D1370" i="20"/>
  <c r="F1369" i="20"/>
  <c r="E1370" i="20"/>
  <c r="D1369" i="20"/>
  <c r="D1351" i="20" l="1" a="1"/>
  <c r="F1351" i="20" s="1"/>
  <c r="D1366" i="20"/>
  <c r="D1351" i="20" l="1"/>
  <c r="D1352" i="20"/>
  <c r="E1351" i="20"/>
  <c r="G1352" i="20"/>
  <c r="G1351" i="20"/>
  <c r="E1352" i="20"/>
  <c r="F1352" i="20"/>
  <c r="D1364" i="20" l="1" a="1"/>
  <c r="F1364" i="20" s="1"/>
  <c r="D1365" i="20" l="1"/>
  <c r="G1365" i="20"/>
  <c r="E1365" i="20"/>
  <c r="D1364" i="20"/>
  <c r="F1365" i="20"/>
  <c r="E1364" i="20"/>
  <c r="G1364" i="20"/>
  <c r="AF1362" i="20" l="1" a="1"/>
  <c r="AF1362" i="20" s="1"/>
  <c r="P1362" i="20" a="1"/>
  <c r="P1362" i="20" s="1"/>
  <c r="X1362" i="20" a="1"/>
  <c r="T1362" i="20" a="1"/>
  <c r="L1362" i="20" a="1"/>
  <c r="AB1362" i="20" a="1"/>
  <c r="AF1363" i="20" l="1"/>
  <c r="AF1364" i="20" s="1" a="1"/>
  <c r="AF1364" i="20" s="1"/>
  <c r="P1363" i="20"/>
  <c r="P1364" i="20" s="1" a="1"/>
  <c r="P1364" i="20" s="1"/>
  <c r="L1362" i="20"/>
  <c r="L1363" i="20"/>
  <c r="T1362" i="20"/>
  <c r="T1363" i="20"/>
  <c r="X1362" i="20"/>
  <c r="X1363" i="20"/>
  <c r="AB1362" i="20"/>
  <c r="AB1363" i="20"/>
  <c r="AF1365" i="20" l="1"/>
  <c r="AF1366" i="20" s="1" a="1"/>
  <c r="AF1366" i="20" s="1"/>
  <c r="P1365" i="20"/>
  <c r="P1366" i="20" s="1" a="1"/>
  <c r="P1366" i="20" s="1"/>
  <c r="AB1364" i="20" a="1"/>
  <c r="AB1365" i="20" s="1"/>
  <c r="X1364" i="20" a="1"/>
  <c r="X1365" i="20" s="1"/>
  <c r="T1364" i="20" a="1"/>
  <c r="L1364" i="20" a="1"/>
  <c r="Q1362" i="20" a="1"/>
  <c r="Q1362" i="20" s="1"/>
  <c r="AF1367" i="20" l="1"/>
  <c r="AG1362" i="20" a="1"/>
  <c r="AG1362" i="20" s="1"/>
  <c r="P1367" i="20"/>
  <c r="AB1364" i="20"/>
  <c r="AC1362" i="20" s="1" a="1"/>
  <c r="AC1362" i="20" s="1"/>
  <c r="X1364" i="20"/>
  <c r="L1365" i="20"/>
  <c r="L1364" i="20"/>
  <c r="T1364" i="20"/>
  <c r="T1365" i="20"/>
  <c r="Q1363" i="20"/>
  <c r="Q1364" i="20" s="1" a="1"/>
  <c r="AG1363" i="20" l="1"/>
  <c r="AG1364" i="20" s="1" a="1"/>
  <c r="AG1364" i="20" s="1"/>
  <c r="AB1366" i="20" a="1"/>
  <c r="AB1366" i="20" s="1"/>
  <c r="AC1363" i="20"/>
  <c r="AC1364" i="20" s="1" a="1"/>
  <c r="AC1365" i="20" s="1"/>
  <c r="U1362" i="20" a="1"/>
  <c r="U1362" i="20" s="1"/>
  <c r="T1366" i="20" a="1"/>
  <c r="T1366" i="20" s="1"/>
  <c r="X1366" i="20" a="1"/>
  <c r="Y1362" i="20" a="1"/>
  <c r="L1366" i="20" a="1"/>
  <c r="M1362" i="20" a="1"/>
  <c r="Q1364" i="20"/>
  <c r="Q1365" i="20"/>
  <c r="AG1365" i="20" l="1"/>
  <c r="AG1366" i="20" s="1" a="1"/>
  <c r="AG1367" i="20" s="1"/>
  <c r="AB1367" i="20"/>
  <c r="U1363" i="20"/>
  <c r="U1364" i="20" s="1" a="1"/>
  <c r="T1367" i="20"/>
  <c r="Y1362" i="20"/>
  <c r="Y1363" i="20"/>
  <c r="X1367" i="20"/>
  <c r="X1366" i="20"/>
  <c r="M1363" i="20"/>
  <c r="M1362" i="20"/>
  <c r="L1367" i="20"/>
  <c r="L1366" i="20"/>
  <c r="AG1368" i="20" a="1"/>
  <c r="AG1368" i="20" s="1"/>
  <c r="AC1364" i="20"/>
  <c r="AC1368" i="20" s="1" a="1"/>
  <c r="Q1366" i="20" a="1"/>
  <c r="Q1368" i="20" a="1"/>
  <c r="AG1366" i="20" l="1"/>
  <c r="Y1364" i="20" a="1"/>
  <c r="Y1365" i="20" s="1"/>
  <c r="M1364" i="20" a="1"/>
  <c r="U1365" i="20"/>
  <c r="U1364" i="20"/>
  <c r="AG1369" i="20"/>
  <c r="AG1370" i="20"/>
  <c r="AC1366" i="20" a="1"/>
  <c r="AC1366" i="20" s="1"/>
  <c r="AC1368" i="20"/>
  <c r="AC1370" i="20"/>
  <c r="AC1369" i="20"/>
  <c r="Q1368" i="20"/>
  <c r="Q1369" i="20"/>
  <c r="Q1370" i="20"/>
  <c r="Q1366" i="20"/>
  <c r="Q1367" i="20"/>
  <c r="Y1364" i="20" l="1"/>
  <c r="Y1366" i="20" s="1" a="1"/>
  <c r="M1365" i="20"/>
  <c r="M1364" i="20"/>
  <c r="U1368" i="20" a="1"/>
  <c r="U1366" i="20" a="1"/>
  <c r="AG1371" i="20" a="1"/>
  <c r="AG1373" i="20" s="1"/>
  <c r="AC1367" i="20"/>
  <c r="Q1371" i="20" a="1"/>
  <c r="AC1371" i="20" a="1"/>
  <c r="Y1368" i="20" l="1" a="1"/>
  <c r="Y1368" i="20" s="1"/>
  <c r="M1368" i="20" a="1"/>
  <c r="M1366" i="20" a="1"/>
  <c r="Y1367" i="20"/>
  <c r="Y1366" i="20"/>
  <c r="U1367" i="20"/>
  <c r="U1366" i="20"/>
  <c r="U1369" i="20"/>
  <c r="U1368" i="20"/>
  <c r="U1370" i="20"/>
  <c r="AG1372" i="20"/>
  <c r="AG1371" i="20"/>
  <c r="Q1371" i="20"/>
  <c r="Q1373" i="20"/>
  <c r="Q1372" i="20"/>
  <c r="AC1371" i="20"/>
  <c r="AC1373" i="20"/>
  <c r="AC1372" i="20"/>
  <c r="Y1370" i="20" l="1"/>
  <c r="Y1369" i="20"/>
  <c r="M1366" i="20"/>
  <c r="M1367" i="20"/>
  <c r="U1371" i="20" a="1"/>
  <c r="U1371" i="20" s="1"/>
  <c r="M1370" i="20"/>
  <c r="M1369" i="20"/>
  <c r="M1368" i="20"/>
  <c r="AG1374" i="20" a="1"/>
  <c r="AG1376" i="20" s="1"/>
  <c r="AF1388" i="20"/>
  <c r="AB1388" i="20"/>
  <c r="AC1374" i="20" a="1"/>
  <c r="Q1374" i="20" a="1"/>
  <c r="P1388" i="20"/>
  <c r="Y1371" i="20" l="1" a="1"/>
  <c r="Y1371" i="20" s="1"/>
  <c r="M1371" i="20" a="1"/>
  <c r="M1372" i="20" s="1"/>
  <c r="U1372" i="20"/>
  <c r="U1373" i="20"/>
  <c r="AG1375" i="20"/>
  <c r="AG1374" i="20"/>
  <c r="AC1374" i="20"/>
  <c r="AC1375" i="20"/>
  <c r="AC1376" i="20"/>
  <c r="Q1375" i="20"/>
  <c r="Q1376" i="20"/>
  <c r="Q1374" i="20"/>
  <c r="Y1372" i="20" l="1"/>
  <c r="Y1373" i="20"/>
  <c r="T1388" i="20"/>
  <c r="AH1378" i="20" a="1"/>
  <c r="AH1378" i="20" s="1"/>
  <c r="U1374" i="20" a="1"/>
  <c r="U1375" i="20" s="1"/>
  <c r="M1371" i="20"/>
  <c r="M1373" i="20"/>
  <c r="R1378" i="20" a="1"/>
  <c r="R1378" i="20" s="1"/>
  <c r="AD1378" i="20" a="1"/>
  <c r="AD1380" i="20" s="1"/>
  <c r="Y1374" i="20" l="1" a="1"/>
  <c r="Y1375" i="20" s="1"/>
  <c r="X1388" i="20"/>
  <c r="AH1379" i="20"/>
  <c r="AH1380" i="20"/>
  <c r="U1374" i="20"/>
  <c r="U1376" i="20"/>
  <c r="M1374" i="20" a="1"/>
  <c r="L1388" i="20"/>
  <c r="R1380" i="20"/>
  <c r="R1379" i="20"/>
  <c r="AD1378" i="20"/>
  <c r="AD1379" i="20"/>
  <c r="D1388" i="20" l="1"/>
  <c r="Y1376" i="20"/>
  <c r="Y1374" i="20"/>
  <c r="AG1378" i="20" a="1"/>
  <c r="AG1378" i="20" s="1"/>
  <c r="AH1385" i="20" a="1"/>
  <c r="AH1387" i="20" s="1"/>
  <c r="AG1385" i="20" a="1"/>
  <c r="AG1387" i="20" s="1"/>
  <c r="AF1385" i="20" a="1"/>
  <c r="AF1387" i="20" s="1"/>
  <c r="V1378" i="20" a="1"/>
  <c r="V1380" i="20" s="1"/>
  <c r="M1374" i="20"/>
  <c r="M1376" i="20"/>
  <c r="M1375" i="20"/>
  <c r="R1385" i="20" a="1"/>
  <c r="R1386" i="20" s="1"/>
  <c r="P1385" i="20" a="1"/>
  <c r="P1387" i="20" s="1"/>
  <c r="Q1378" i="20" a="1"/>
  <c r="Q1378" i="20" s="1"/>
  <c r="Q1385" i="20" a="1"/>
  <c r="Q1387" i="20" s="1"/>
  <c r="AB1385" i="20" a="1"/>
  <c r="AB1387" i="20" s="1"/>
  <c r="AD1385" i="20" a="1"/>
  <c r="AD1387" i="20" s="1"/>
  <c r="AC1378" i="20" a="1"/>
  <c r="AC1379" i="20" s="1"/>
  <c r="AC1385" i="20" a="1"/>
  <c r="AC1385" i="20" s="1"/>
  <c r="Z1378" i="20" l="1" a="1"/>
  <c r="Z1380" i="20" s="1"/>
  <c r="AH1386" i="20"/>
  <c r="AG1379" i="20"/>
  <c r="AF1383" i="20" s="1" a="1"/>
  <c r="AF1383" i="20" s="1"/>
  <c r="AF1386" i="20"/>
  <c r="AH1385" i="20"/>
  <c r="AG1385" i="20"/>
  <c r="AF1385" i="20"/>
  <c r="AG1386" i="20"/>
  <c r="V1378" i="20"/>
  <c r="V1379" i="20"/>
  <c r="R1385" i="20"/>
  <c r="R1387" i="20"/>
  <c r="P1386" i="20"/>
  <c r="P1385" i="20"/>
  <c r="Q1386" i="20"/>
  <c r="N1378" i="20" a="1"/>
  <c r="Q1379" i="20"/>
  <c r="P1383" i="20" s="1" a="1"/>
  <c r="Q1385" i="20"/>
  <c r="AB1385" i="20"/>
  <c r="AB1386" i="20"/>
  <c r="AD1385" i="20"/>
  <c r="AD1386" i="20"/>
  <c r="AC1386" i="20"/>
  <c r="AC1378" i="20"/>
  <c r="AB1383" i="20" s="1" a="1"/>
  <c r="AC1387" i="20"/>
  <c r="AF1378" i="20" l="1" a="1"/>
  <c r="AF1379" i="20" s="1"/>
  <c r="Z1379" i="20"/>
  <c r="Z1378" i="20"/>
  <c r="Z1385" i="20" s="1" a="1"/>
  <c r="Z1385" i="20" s="1"/>
  <c r="P1378" i="20" a="1"/>
  <c r="P1379" i="20" s="1"/>
  <c r="AF1384" i="20"/>
  <c r="U1378" i="20" a="1"/>
  <c r="U1378" i="20" s="1"/>
  <c r="V1385" i="20" a="1"/>
  <c r="V1387" i="20" s="1"/>
  <c r="T1385" i="20" a="1"/>
  <c r="T1386" i="20" s="1"/>
  <c r="U1385" i="20" a="1"/>
  <c r="U1385" i="20" s="1"/>
  <c r="N1380" i="20"/>
  <c r="N1378" i="20"/>
  <c r="N1379" i="20"/>
  <c r="AB1378" i="20" a="1"/>
  <c r="AB1379" i="20" s="1"/>
  <c r="AB1384" i="20"/>
  <c r="AB1383" i="20"/>
  <c r="P1383" i="20"/>
  <c r="P1384" i="20"/>
  <c r="Y1385" i="20" l="1" a="1"/>
  <c r="Y1386" i="20" s="1"/>
  <c r="AF1378" i="20"/>
  <c r="AF1381" i="20" s="1" a="1"/>
  <c r="AG1382" i="20" s="1"/>
  <c r="Y1378" i="20" a="1"/>
  <c r="Y1378" i="20" s="1"/>
  <c r="X1385" i="20" a="1"/>
  <c r="X1385" i="20" s="1"/>
  <c r="P1378" i="20"/>
  <c r="P1381" i="20" s="1" a="1"/>
  <c r="R1382" i="20" s="1"/>
  <c r="U1379" i="20"/>
  <c r="T1378" i="20" s="1" a="1"/>
  <c r="V1386" i="20"/>
  <c r="T1387" i="20"/>
  <c r="V1385" i="20"/>
  <c r="T1385" i="20"/>
  <c r="U1386" i="20"/>
  <c r="U1387" i="20"/>
  <c r="Z1387" i="20"/>
  <c r="Y1387" i="20"/>
  <c r="Y1385" i="20"/>
  <c r="Z1386" i="20"/>
  <c r="M1378" i="20" a="1"/>
  <c r="L1385" i="20" a="1"/>
  <c r="M1385" i="20" a="1"/>
  <c r="N1385" i="20" a="1"/>
  <c r="AB1378" i="20"/>
  <c r="AB1381" i="20" s="1" a="1"/>
  <c r="AI1382" i="20" l="1"/>
  <c r="AH1381" i="20"/>
  <c r="AG1381" i="20"/>
  <c r="AH1382" i="20"/>
  <c r="AI1381" i="20"/>
  <c r="AF1382" i="20"/>
  <c r="AF1381" i="20"/>
  <c r="Y1379" i="20"/>
  <c r="X1383" i="20" s="1" a="1"/>
  <c r="X1383" i="20" s="1"/>
  <c r="X1386" i="20"/>
  <c r="X1387" i="20"/>
  <c r="T1383" i="20" a="1"/>
  <c r="T1383" i="20" s="1"/>
  <c r="X1378" i="20" a="1"/>
  <c r="X1378" i="20" s="1"/>
  <c r="M1387" i="20"/>
  <c r="M1385" i="20"/>
  <c r="M1386" i="20"/>
  <c r="N1387" i="20"/>
  <c r="N1385" i="20"/>
  <c r="N1386" i="20"/>
  <c r="L1387" i="20"/>
  <c r="L1385" i="20"/>
  <c r="L1386" i="20"/>
  <c r="M1378" i="20"/>
  <c r="M1379" i="20"/>
  <c r="T1379" i="20"/>
  <c r="T1378" i="20"/>
  <c r="Q1381" i="20"/>
  <c r="P1381" i="20"/>
  <c r="S1381" i="20"/>
  <c r="S1382" i="20"/>
  <c r="R1381" i="20"/>
  <c r="P1382" i="20"/>
  <c r="Q1382" i="20"/>
  <c r="AE1381" i="20"/>
  <c r="AD1382" i="20"/>
  <c r="AE1382" i="20"/>
  <c r="AC1382" i="20"/>
  <c r="AB1381" i="20"/>
  <c r="AC1381" i="20"/>
  <c r="AD1381" i="20"/>
  <c r="AB1382" i="20"/>
  <c r="X1384" i="20" l="1"/>
  <c r="T1384" i="20"/>
  <c r="T1381" i="20" a="1"/>
  <c r="U1382" i="20" s="1"/>
  <c r="X1379" i="20"/>
  <c r="D1385" i="20" a="1"/>
  <c r="E1387" i="20" s="1"/>
  <c r="L1378" i="20" a="1"/>
  <c r="L1383" i="20" a="1"/>
  <c r="X1381" i="20" a="1"/>
  <c r="T1381" i="20" l="1"/>
  <c r="W1382" i="20"/>
  <c r="U1381" i="20"/>
  <c r="W1381" i="20"/>
  <c r="V1382" i="20"/>
  <c r="T1382" i="20"/>
  <c r="V1381" i="20"/>
  <c r="F1385" i="20"/>
  <c r="E1385" i="20"/>
  <c r="F1386" i="20"/>
  <c r="D1386" i="20"/>
  <c r="D1387" i="20"/>
  <c r="F1387" i="20"/>
  <c r="E1386" i="20"/>
  <c r="D1385" i="20"/>
  <c r="L1379" i="20"/>
  <c r="L1378" i="20"/>
  <c r="L1383" i="20"/>
  <c r="L1384" i="20"/>
  <c r="Y1382" i="20"/>
  <c r="Z1382" i="20"/>
  <c r="AA1381" i="20"/>
  <c r="AA1382" i="20"/>
  <c r="Z1381" i="20"/>
  <c r="X1381" i="20"/>
  <c r="Y1381" i="20"/>
  <c r="X1382" i="20"/>
  <c r="D1398" i="20" l="1" a="1"/>
  <c r="E1400" i="20" s="1"/>
  <c r="L1381" i="20" a="1"/>
  <c r="N1381" i="20" s="1"/>
  <c r="D1383" i="20" a="1"/>
  <c r="D1400" i="20" l="1"/>
  <c r="D1398" i="20"/>
  <c r="F1399" i="20"/>
  <c r="D1399" i="20"/>
  <c r="E1399" i="20"/>
  <c r="E1398" i="20"/>
  <c r="F1400" i="20"/>
  <c r="F1398" i="20"/>
  <c r="L1381" i="20"/>
  <c r="N1382" i="20"/>
  <c r="O1381" i="20"/>
  <c r="M1382" i="20"/>
  <c r="O1382" i="20"/>
  <c r="L1382" i="20"/>
  <c r="M1381" i="20"/>
  <c r="D1384" i="20"/>
  <c r="D1383" i="20"/>
  <c r="D1381" i="20" l="1" a="1"/>
  <c r="D1396" i="20" a="1"/>
  <c r="D1397" i="20" s="1"/>
  <c r="E1381" i="20" l="1"/>
  <c r="F1382" i="20"/>
  <c r="G1381" i="20"/>
  <c r="E1382" i="20"/>
  <c r="F1381" i="20"/>
  <c r="D1381" i="20"/>
  <c r="D1382" i="20"/>
  <c r="G1382" i="20"/>
  <c r="D1396" i="20"/>
  <c r="D1394" i="20" l="1" a="1"/>
  <c r="E1394" i="20" s="1"/>
  <c r="F1394" i="20" l="1"/>
  <c r="G1395" i="20"/>
  <c r="G1394" i="20"/>
  <c r="E1395" i="20"/>
  <c r="D1394" i="20"/>
  <c r="F1395" i="20"/>
  <c r="D1395" i="20"/>
  <c r="X1392" i="20" l="1" a="1"/>
  <c r="X1392" i="20" s="1"/>
  <c r="L1392" i="20" a="1"/>
  <c r="L1392" i="20" s="1"/>
  <c r="P1392" i="20" a="1"/>
  <c r="P1392" i="20" s="1"/>
  <c r="AF1392" i="20" a="1"/>
  <c r="AF1392" i="20" s="1"/>
  <c r="AB1392" i="20" a="1"/>
  <c r="AB1392" i="20" s="1"/>
  <c r="T1392" i="20" a="1"/>
  <c r="L1393" i="20" l="1"/>
  <c r="L1394" i="20" s="1" a="1"/>
  <c r="L1395" i="20" s="1"/>
  <c r="X1393" i="20"/>
  <c r="X1394" i="20" s="1" a="1"/>
  <c r="X1395" i="20" s="1"/>
  <c r="P1393" i="20"/>
  <c r="P1394" i="20" s="1" a="1"/>
  <c r="P1394" i="20" s="1"/>
  <c r="AB1393" i="20"/>
  <c r="AB1394" i="20" s="1" a="1"/>
  <c r="AB1394" i="20" s="1"/>
  <c r="AF1393" i="20"/>
  <c r="AF1394" i="20" s="1" a="1"/>
  <c r="AF1394" i="20" s="1"/>
  <c r="T1392" i="20"/>
  <c r="T1393" i="20"/>
  <c r="L1394" i="20" l="1"/>
  <c r="L1396" i="20" s="1" a="1"/>
  <c r="L1397" i="20" s="1"/>
  <c r="X1394" i="20"/>
  <c r="Y1392" i="20" s="1" a="1"/>
  <c r="Y1393" i="20" s="1"/>
  <c r="AF1395" i="20"/>
  <c r="AF1396" i="20" s="1" a="1"/>
  <c r="AF1397" i="20" s="1"/>
  <c r="P1395" i="20"/>
  <c r="Q1392" i="20" s="1" a="1"/>
  <c r="Q1392" i="20" s="1"/>
  <c r="AB1395" i="20"/>
  <c r="AB1396" i="20" s="1" a="1"/>
  <c r="AB1397" i="20" s="1"/>
  <c r="X1396" i="20" a="1"/>
  <c r="X1396" i="20" s="1"/>
  <c r="AG1392" i="20" a="1"/>
  <c r="AG1392" i="20" s="1"/>
  <c r="T1394" i="20" a="1"/>
  <c r="AC1392" i="20" a="1"/>
  <c r="AC1393" i="20" s="1"/>
  <c r="M1392" i="20" l="1" a="1"/>
  <c r="M1393" i="20" s="1"/>
  <c r="Y1392" i="20"/>
  <c r="Y1394" i="20" s="1" a="1"/>
  <c r="Y1394" i="20" s="1"/>
  <c r="L1396" i="20"/>
  <c r="AB1396" i="20"/>
  <c r="X1397" i="20"/>
  <c r="AF1396" i="20"/>
  <c r="P1396" i="20" a="1"/>
  <c r="P1397" i="20" s="1"/>
  <c r="Q1393" i="20"/>
  <c r="Q1394" i="20" s="1" a="1"/>
  <c r="AG1393" i="20"/>
  <c r="AG1394" i="20" s="1" a="1"/>
  <c r="AG1395" i="20" s="1"/>
  <c r="T1394" i="20"/>
  <c r="T1395" i="20"/>
  <c r="AC1392" i="20"/>
  <c r="AC1394" i="20" s="1" a="1"/>
  <c r="AC1394" i="20" s="1"/>
  <c r="M1392" i="20"/>
  <c r="P1396" i="20" l="1"/>
  <c r="U1392" i="20" a="1"/>
  <c r="U1393" i="20" s="1"/>
  <c r="T1396" i="20" a="1"/>
  <c r="T1396" i="20" s="1"/>
  <c r="AC1395" i="20"/>
  <c r="AC1398" i="20" s="1" a="1"/>
  <c r="Y1395" i="20"/>
  <c r="Y1398" i="20" s="1" a="1"/>
  <c r="M1394" i="20" a="1"/>
  <c r="AG1394" i="20"/>
  <c r="AG1396" i="20" s="1" a="1"/>
  <c r="AC1396" i="20" a="1"/>
  <c r="Q1394" i="20"/>
  <c r="Q1395" i="20"/>
  <c r="U1392" i="20" l="1"/>
  <c r="U1394" i="20" s="1" a="1"/>
  <c r="T1397" i="20"/>
  <c r="AG1398" i="20" a="1"/>
  <c r="AG1400" i="20" s="1"/>
  <c r="Y1396" i="20" a="1"/>
  <c r="Y1396" i="20" s="1"/>
  <c r="M1395" i="20"/>
  <c r="M1394" i="20"/>
  <c r="Y1398" i="20"/>
  <c r="Y1399" i="20"/>
  <c r="Y1400" i="20"/>
  <c r="AC1400" i="20"/>
  <c r="AC1399" i="20"/>
  <c r="AC1398" i="20"/>
  <c r="AG1396" i="20"/>
  <c r="AG1397" i="20"/>
  <c r="AC1397" i="20"/>
  <c r="AC1396" i="20"/>
  <c r="Q1396" i="20" a="1"/>
  <c r="Q1398" i="20" a="1"/>
  <c r="U1395" i="20" l="1"/>
  <c r="U1394" i="20"/>
  <c r="AG1398" i="20"/>
  <c r="AG1399" i="20"/>
  <c r="Y1397" i="20"/>
  <c r="Y1401" i="20" a="1"/>
  <c r="Y1401" i="20" s="1"/>
  <c r="M1398" i="20" a="1"/>
  <c r="M1396" i="20" a="1"/>
  <c r="Q1400" i="20"/>
  <c r="Q1398" i="20"/>
  <c r="Q1399" i="20"/>
  <c r="AC1401" i="20" a="1"/>
  <c r="Q1396" i="20"/>
  <c r="Q1397" i="20"/>
  <c r="U1398" i="20" l="1" a="1"/>
  <c r="U1396" i="20" a="1"/>
  <c r="AG1401" i="20" a="1"/>
  <c r="AG1401" i="20" s="1"/>
  <c r="Y1403" i="20"/>
  <c r="Y1402" i="20"/>
  <c r="M1396" i="20"/>
  <c r="M1397" i="20"/>
  <c r="M1400" i="20"/>
  <c r="M1399" i="20"/>
  <c r="M1398" i="20"/>
  <c r="AC1401" i="20"/>
  <c r="AC1402" i="20"/>
  <c r="AC1403" i="20"/>
  <c r="Q1401" i="20" a="1"/>
  <c r="U1397" i="20" l="1"/>
  <c r="U1396" i="20"/>
  <c r="U1400" i="20"/>
  <c r="U1399" i="20"/>
  <c r="U1398" i="20"/>
  <c r="AG1403" i="20"/>
  <c r="AG1402" i="20"/>
  <c r="Y1404" i="20" a="1"/>
  <c r="Y1406" i="20" s="1"/>
  <c r="X1418" i="20"/>
  <c r="M1401" i="20" a="1"/>
  <c r="Q1402" i="20"/>
  <c r="Q1403" i="20"/>
  <c r="Q1401" i="20"/>
  <c r="AC1404" i="20" a="1"/>
  <c r="AB1418" i="20"/>
  <c r="AF1418" i="20" l="1"/>
  <c r="U1401" i="20" a="1"/>
  <c r="AG1404" i="20" a="1"/>
  <c r="AG1406" i="20" s="1"/>
  <c r="Y1404" i="20"/>
  <c r="Y1405" i="20"/>
  <c r="M1402" i="20"/>
  <c r="M1401" i="20"/>
  <c r="M1403" i="20"/>
  <c r="AC1406" i="20"/>
  <c r="AC1405" i="20"/>
  <c r="AC1404" i="20"/>
  <c r="P1418" i="20"/>
  <c r="Q1404" i="20" a="1"/>
  <c r="U1402" i="20" l="1"/>
  <c r="U1401" i="20"/>
  <c r="U1403" i="20"/>
  <c r="AG1404" i="20"/>
  <c r="AG1405" i="20"/>
  <c r="Z1408" i="20" a="1"/>
  <c r="Z1408" i="20" s="1"/>
  <c r="L1418" i="20"/>
  <c r="M1404" i="20" a="1"/>
  <c r="Q1406" i="20"/>
  <c r="Q1404" i="20"/>
  <c r="Q1405" i="20"/>
  <c r="AD1408" i="20" a="1"/>
  <c r="T1418" i="20" l="1"/>
  <c r="D1418" i="20" s="1"/>
  <c r="U1404" i="20" a="1"/>
  <c r="AH1408" i="20" a="1"/>
  <c r="AH1410" i="20" s="1"/>
  <c r="Z1409" i="20"/>
  <c r="Z1410" i="20"/>
  <c r="M1406" i="20"/>
  <c r="M1405" i="20"/>
  <c r="M1404" i="20"/>
  <c r="R1408" i="20" a="1"/>
  <c r="R1410" i="20" s="1"/>
  <c r="AD1410" i="20"/>
  <c r="AD1409" i="20"/>
  <c r="AD1408" i="20"/>
  <c r="U1406" i="20" l="1"/>
  <c r="U1405" i="20"/>
  <c r="U1404" i="20"/>
  <c r="AH1409" i="20"/>
  <c r="AH1408" i="20"/>
  <c r="Y1415" i="20" a="1"/>
  <c r="Y1416" i="20" s="1"/>
  <c r="X1415" i="20" a="1"/>
  <c r="X1416" i="20" s="1"/>
  <c r="Z1415" i="20" a="1"/>
  <c r="Z1415" i="20" s="1"/>
  <c r="Y1408" i="20" a="1"/>
  <c r="N1408" i="20" a="1"/>
  <c r="R1409" i="20"/>
  <c r="R1408" i="20"/>
  <c r="AC1408" i="20" a="1"/>
  <c r="AD1415" i="20" a="1"/>
  <c r="AB1415" i="20" a="1"/>
  <c r="AC1415" i="20" a="1"/>
  <c r="V1408" i="20" l="1" a="1"/>
  <c r="V1409" i="20" s="1"/>
  <c r="AG1408" i="20" a="1"/>
  <c r="AG1409" i="20" s="1"/>
  <c r="X1415" i="20"/>
  <c r="AG1415" i="20" a="1"/>
  <c r="AG1415" i="20" s="1"/>
  <c r="AF1415" i="20" a="1"/>
  <c r="AF1415" i="20" s="1"/>
  <c r="AH1415" i="20" a="1"/>
  <c r="AH1417" i="20" s="1"/>
  <c r="X1417" i="20"/>
  <c r="R1415" i="20" a="1"/>
  <c r="R1416" i="20" s="1"/>
  <c r="Q1415" i="20" a="1"/>
  <c r="Q1417" i="20" s="1"/>
  <c r="P1415" i="20" a="1"/>
  <c r="P1416" i="20" s="1"/>
  <c r="Y1417" i="20"/>
  <c r="Z1417" i="20"/>
  <c r="Y1415" i="20"/>
  <c r="Z1416" i="20"/>
  <c r="Y1409" i="20"/>
  <c r="Y1408" i="20"/>
  <c r="Q1408" i="20" a="1"/>
  <c r="Q1408" i="20" s="1"/>
  <c r="N1409" i="20"/>
  <c r="N1408" i="20"/>
  <c r="N1410" i="20"/>
  <c r="AB1416" i="20"/>
  <c r="AB1415" i="20"/>
  <c r="AB1417" i="20"/>
  <c r="AD1417" i="20"/>
  <c r="AD1415" i="20"/>
  <c r="AD1416" i="20"/>
  <c r="AC1409" i="20"/>
  <c r="AC1408" i="20"/>
  <c r="AC1415" i="20"/>
  <c r="AC1416" i="20"/>
  <c r="AC1417" i="20"/>
  <c r="V1408" i="20" l="1"/>
  <c r="V1410" i="20"/>
  <c r="AG1408" i="20"/>
  <c r="AF1408" i="20" s="1" a="1"/>
  <c r="AF1408" i="20" s="1"/>
  <c r="AG1416" i="20"/>
  <c r="AG1417" i="20"/>
  <c r="AF1416" i="20"/>
  <c r="AF1417" i="20"/>
  <c r="AH1416" i="20"/>
  <c r="AH1415" i="20"/>
  <c r="R1417" i="20"/>
  <c r="AF1413" i="20" a="1"/>
  <c r="AF1413" i="20" s="1"/>
  <c r="Q1416" i="20"/>
  <c r="Q1415" i="20"/>
  <c r="R1415" i="20"/>
  <c r="P1417" i="20"/>
  <c r="P1415" i="20"/>
  <c r="X1413" i="20" a="1"/>
  <c r="X1408" i="20" a="1"/>
  <c r="Q1409" i="20"/>
  <c r="P1408" i="20" s="1" a="1"/>
  <c r="M1408" i="20" a="1"/>
  <c r="N1415" i="20" a="1"/>
  <c r="L1415" i="20" a="1"/>
  <c r="M1415" i="20" a="1"/>
  <c r="AB1408" i="20" a="1"/>
  <c r="AB1413" i="20" a="1"/>
  <c r="U1408" i="20" l="1" a="1"/>
  <c r="U1408" i="20" s="1"/>
  <c r="U1415" i="20" a="1"/>
  <c r="U1417" i="20" s="1"/>
  <c r="V1415" i="20" a="1"/>
  <c r="V1416" i="20" s="1"/>
  <c r="T1415" i="20" a="1"/>
  <c r="T1415" i="20" s="1"/>
  <c r="AF1409" i="20"/>
  <c r="AF1411" i="20" s="1" a="1"/>
  <c r="AI1411" i="20" s="1"/>
  <c r="AF1414" i="20"/>
  <c r="P1413" i="20" a="1"/>
  <c r="P1413" i="20" s="1"/>
  <c r="X1408" i="20"/>
  <c r="X1409" i="20"/>
  <c r="X1413" i="20"/>
  <c r="X1414" i="20"/>
  <c r="M1415" i="20"/>
  <c r="M1417" i="20"/>
  <c r="M1416" i="20"/>
  <c r="L1417" i="20"/>
  <c r="L1415" i="20"/>
  <c r="L1416" i="20"/>
  <c r="N1416" i="20"/>
  <c r="N1415" i="20"/>
  <c r="N1417" i="20"/>
  <c r="M1408" i="20"/>
  <c r="M1409" i="20"/>
  <c r="AB1409" i="20"/>
  <c r="AB1408" i="20"/>
  <c r="P1409" i="20"/>
  <c r="P1408" i="20"/>
  <c r="AB1413" i="20"/>
  <c r="AB1414" i="20"/>
  <c r="U1409" i="20" l="1"/>
  <c r="T1408" i="20" s="1" a="1"/>
  <c r="T1408" i="20" s="1"/>
  <c r="U1415" i="20"/>
  <c r="U1416" i="20"/>
  <c r="V1415" i="20"/>
  <c r="V1417" i="20"/>
  <c r="T1417" i="20"/>
  <c r="T1416" i="20"/>
  <c r="P1411" i="20" a="1"/>
  <c r="S1412" i="20" s="1"/>
  <c r="P1414" i="20"/>
  <c r="X1411" i="20" a="1"/>
  <c r="X1411" i="20" s="1"/>
  <c r="AB1411" i="20" a="1"/>
  <c r="AB1411" i="20" s="1"/>
  <c r="AG1411" i="20"/>
  <c r="AH1411" i="20"/>
  <c r="AF1412" i="20"/>
  <c r="L1413" i="20" a="1"/>
  <c r="L1408" i="20" a="1"/>
  <c r="AG1412" i="20"/>
  <c r="AH1412" i="20"/>
  <c r="AI1412" i="20"/>
  <c r="AF1411" i="20"/>
  <c r="D1415" i="20" l="1" a="1"/>
  <c r="D1416" i="20" s="1"/>
  <c r="T1409" i="20"/>
  <c r="T1411" i="20" s="1" a="1"/>
  <c r="T1411" i="20" s="1"/>
  <c r="T1413" i="20" a="1"/>
  <c r="T1414" i="20" s="1"/>
  <c r="Q1411" i="20"/>
  <c r="S1411" i="20"/>
  <c r="Q1412" i="20"/>
  <c r="R1412" i="20"/>
  <c r="P1411" i="20"/>
  <c r="P1412" i="20"/>
  <c r="R1411" i="20"/>
  <c r="AA1411" i="20"/>
  <c r="Y1411" i="20"/>
  <c r="Z1412" i="20"/>
  <c r="Y1412" i="20"/>
  <c r="X1412" i="20"/>
  <c r="Z1411" i="20"/>
  <c r="AA1412" i="20"/>
  <c r="AC1411" i="20"/>
  <c r="AD1411" i="20"/>
  <c r="AD1412" i="20"/>
  <c r="AE1412" i="20"/>
  <c r="AE1411" i="20"/>
  <c r="AC1412" i="20"/>
  <c r="AB1412" i="20"/>
  <c r="L1414" i="20"/>
  <c r="L1413" i="20"/>
  <c r="L1408" i="20"/>
  <c r="L1409" i="20"/>
  <c r="F1417" i="20" l="1"/>
  <c r="D1417" i="20"/>
  <c r="E1417" i="20"/>
  <c r="E1415" i="20"/>
  <c r="D1415" i="20"/>
  <c r="F1415" i="20"/>
  <c r="E1416" i="20"/>
  <c r="F1416" i="20"/>
  <c r="T1413" i="20"/>
  <c r="D1413" i="20" s="1" a="1"/>
  <c r="D1413" i="20" s="1"/>
  <c r="V1411" i="20"/>
  <c r="U1412" i="20"/>
  <c r="T1412" i="20"/>
  <c r="V1412" i="20"/>
  <c r="W1411" i="20"/>
  <c r="U1411" i="20"/>
  <c r="W1412" i="20"/>
  <c r="L1411" i="20" a="1"/>
  <c r="N1412" i="20" s="1"/>
  <c r="D1428" i="20" l="1" a="1"/>
  <c r="D1428" i="20" s="1"/>
  <c r="O1411" i="20"/>
  <c r="M1412" i="20"/>
  <c r="O1412" i="20"/>
  <c r="N1411" i="20"/>
  <c r="M1411" i="20"/>
  <c r="L1411" i="20"/>
  <c r="L1412" i="20"/>
  <c r="D1414" i="20"/>
  <c r="D1426" i="20" s="1" a="1"/>
  <c r="D1427" i="20" s="1"/>
  <c r="F1428" i="20" l="1"/>
  <c r="E1428" i="20"/>
  <c r="D1430" i="20"/>
  <c r="E1430" i="20"/>
  <c r="E1429" i="20"/>
  <c r="F1429" i="20"/>
  <c r="F1430" i="20"/>
  <c r="D1429" i="20"/>
  <c r="D1411" i="20" a="1"/>
  <c r="F1411" i="20" s="1"/>
  <c r="D1426" i="20"/>
  <c r="D1412" i="20" l="1"/>
  <c r="D1411" i="20"/>
  <c r="E1411" i="20"/>
  <c r="G1412" i="20"/>
  <c r="G1411" i="20"/>
  <c r="E1412" i="20"/>
  <c r="F1412" i="20"/>
  <c r="D1424" i="20" l="1" a="1"/>
  <c r="E1425" i="20" s="1"/>
  <c r="G1424" i="20" l="1"/>
  <c r="G1425" i="20"/>
  <c r="D1424" i="20"/>
  <c r="F1424" i="20"/>
  <c r="F1425" i="20"/>
  <c r="E1424" i="20"/>
  <c r="D1425" i="20"/>
  <c r="AB1422" i="20" l="1" a="1"/>
  <c r="AB1422" i="20" s="1"/>
  <c r="AF1422" i="20" a="1"/>
  <c r="AF1423" i="20" s="1"/>
  <c r="L1422" i="20" a="1"/>
  <c r="L1423" i="20" s="1"/>
  <c r="X1422" i="20" a="1"/>
  <c r="X1422" i="20" s="1"/>
  <c r="T1422" i="20" a="1"/>
  <c r="T1422" i="20" s="1"/>
  <c r="P1422" i="20" a="1"/>
  <c r="P1423" i="20" s="1"/>
  <c r="AB1423" i="20" l="1"/>
  <c r="AB1424" i="20" s="1" a="1"/>
  <c r="AB1424" i="20" s="1"/>
  <c r="L1422" i="20"/>
  <c r="L1424" i="20" s="1" a="1"/>
  <c r="AF1422" i="20"/>
  <c r="X1423" i="20"/>
  <c r="X1424" i="20" s="1" a="1"/>
  <c r="T1423" i="20"/>
  <c r="T1424" i="20" s="1" a="1"/>
  <c r="P1422" i="20"/>
  <c r="P1424" i="20" s="1" a="1"/>
  <c r="P1425" i="20" s="1"/>
  <c r="AF1424" i="20" a="1"/>
  <c r="AF1425" i="20" s="1"/>
  <c r="AF1424" i="20" l="1"/>
  <c r="AF1426" i="20" s="1" a="1"/>
  <c r="AB1425" i="20"/>
  <c r="AB1426" i="20" s="1" a="1"/>
  <c r="P1424" i="20"/>
  <c r="X1424" i="20"/>
  <c r="X1425" i="20"/>
  <c r="L1424" i="20"/>
  <c r="L1425" i="20"/>
  <c r="T1424" i="20"/>
  <c r="T1425" i="20"/>
  <c r="AC1422" i="20" l="1" a="1"/>
  <c r="AC1422" i="20" s="1"/>
  <c r="AG1422" i="20" a="1"/>
  <c r="AG1422" i="20" s="1"/>
  <c r="P1426" i="20" a="1"/>
  <c r="Q1422" i="20" a="1"/>
  <c r="AB1426" i="20"/>
  <c r="AB1427" i="20"/>
  <c r="Y1422" i="20" a="1"/>
  <c r="X1426" i="20" a="1"/>
  <c r="T1426" i="20" a="1"/>
  <c r="U1422" i="20" a="1"/>
  <c r="M1422" i="20" a="1"/>
  <c r="L1426" i="20" a="1"/>
  <c r="AF1426" i="20"/>
  <c r="AF1427" i="20"/>
  <c r="AC1423" i="20" l="1"/>
  <c r="AG1423" i="20"/>
  <c r="AG1424" i="20" s="1" a="1"/>
  <c r="AG1425" i="20" s="1"/>
  <c r="Q1423" i="20"/>
  <c r="Q1422" i="20"/>
  <c r="AC1424" i="20" a="1"/>
  <c r="AC1425" i="20" s="1"/>
  <c r="P1426" i="20"/>
  <c r="P1427" i="20"/>
  <c r="T1427" i="20"/>
  <c r="T1426" i="20"/>
  <c r="Y1422" i="20"/>
  <c r="Y1423" i="20"/>
  <c r="L1427" i="20"/>
  <c r="L1426" i="20"/>
  <c r="M1422" i="20"/>
  <c r="M1423" i="20"/>
  <c r="U1423" i="20"/>
  <c r="U1422" i="20"/>
  <c r="X1427" i="20"/>
  <c r="X1426" i="20"/>
  <c r="AG1424" i="20" l="1"/>
  <c r="AG1426" i="20" s="1" a="1"/>
  <c r="AC1424" i="20"/>
  <c r="AC1428" i="20" s="1" a="1"/>
  <c r="M1424" i="20" a="1"/>
  <c r="M1425" i="20" s="1"/>
  <c r="Q1424" i="20" a="1"/>
  <c r="Y1424" i="20" a="1"/>
  <c r="Y1424" i="20" s="1"/>
  <c r="U1424" i="20" a="1"/>
  <c r="U1425" i="20" s="1"/>
  <c r="AG1428" i="20" a="1"/>
  <c r="AC1426" i="20" l="1" a="1"/>
  <c r="AC1427" i="20" s="1"/>
  <c r="U1424" i="20"/>
  <c r="U1428" i="20" s="1" a="1"/>
  <c r="M1424" i="20"/>
  <c r="Y1425" i="20"/>
  <c r="Y1428" i="20" s="1" a="1"/>
  <c r="Q1424" i="20"/>
  <c r="Q1425" i="20"/>
  <c r="AG1426" i="20"/>
  <c r="AG1427" i="20"/>
  <c r="AG1428" i="20"/>
  <c r="AG1429" i="20"/>
  <c r="AG1430" i="20"/>
  <c r="Y1426" i="20" a="1"/>
  <c r="AC1428" i="20"/>
  <c r="AC1429" i="20"/>
  <c r="AC1430" i="20"/>
  <c r="AC1426" i="20" l="1"/>
  <c r="U1426" i="20" a="1"/>
  <c r="U1426" i="20" s="1"/>
  <c r="M1426" i="20" a="1"/>
  <c r="M1428" i="20" a="1"/>
  <c r="Q1428" i="20" a="1"/>
  <c r="Q1426" i="20" a="1"/>
  <c r="AC1431" i="20" a="1"/>
  <c r="Y1429" i="20"/>
  <c r="Y1430" i="20"/>
  <c r="Y1428" i="20"/>
  <c r="AG1431" i="20" a="1"/>
  <c r="Y1427" i="20"/>
  <c r="Y1426" i="20"/>
  <c r="U1430" i="20"/>
  <c r="U1428" i="20"/>
  <c r="U1429" i="20"/>
  <c r="U1427" i="20" l="1"/>
  <c r="M1430" i="20"/>
  <c r="M1429" i="20"/>
  <c r="M1428" i="20"/>
  <c r="M1426" i="20"/>
  <c r="M1427" i="20"/>
  <c r="Q1428" i="20"/>
  <c r="Q1429" i="20"/>
  <c r="Q1430" i="20"/>
  <c r="Y1431" i="20" a="1"/>
  <c r="Y1431" i="20" s="1"/>
  <c r="Q1427" i="20"/>
  <c r="Q1426" i="20"/>
  <c r="U1431" i="20" a="1"/>
  <c r="AG1432" i="20"/>
  <c r="AG1433" i="20"/>
  <c r="AG1431" i="20"/>
  <c r="AC1432" i="20"/>
  <c r="AC1433" i="20"/>
  <c r="AC1431" i="20"/>
  <c r="M1431" i="20" l="1" a="1"/>
  <c r="M1433" i="20" s="1"/>
  <c r="Y1433" i="20"/>
  <c r="Y1432" i="20"/>
  <c r="Q1431" i="20" a="1"/>
  <c r="Q1432" i="20" s="1"/>
  <c r="U1431" i="20"/>
  <c r="U1432" i="20"/>
  <c r="U1433" i="20"/>
  <c r="AF1448" i="20"/>
  <c r="AG1434" i="20" a="1"/>
  <c r="AC1434" i="20" a="1"/>
  <c r="AB1448" i="20"/>
  <c r="M1432" i="20" l="1"/>
  <c r="M1431" i="20"/>
  <c r="Y1434" i="20" a="1"/>
  <c r="Y1435" i="20" s="1"/>
  <c r="X1448" i="20"/>
  <c r="Q1431" i="20"/>
  <c r="Q1433" i="20"/>
  <c r="AC1435" i="20"/>
  <c r="AC1434" i="20"/>
  <c r="AC1436" i="20"/>
  <c r="AG1436" i="20"/>
  <c r="AG1435" i="20"/>
  <c r="AG1434" i="20"/>
  <c r="T1448" i="20"/>
  <c r="U1434" i="20" a="1"/>
  <c r="L1448" i="20" l="1"/>
  <c r="M1434" i="20" a="1"/>
  <c r="Y1436" i="20"/>
  <c r="Y1434" i="20"/>
  <c r="P1448" i="20"/>
  <c r="Q1434" i="20" a="1"/>
  <c r="Q1436" i="20" s="1"/>
  <c r="AD1438" i="20" a="1"/>
  <c r="AD1439" i="20" s="1"/>
  <c r="U1435" i="20"/>
  <c r="U1434" i="20"/>
  <c r="U1436" i="20"/>
  <c r="AH1438" i="20" a="1"/>
  <c r="D1448" i="20" l="1"/>
  <c r="M1434" i="20"/>
  <c r="M1436" i="20"/>
  <c r="M1435" i="20"/>
  <c r="Z1438" i="20" a="1"/>
  <c r="Z1439" i="20" s="1"/>
  <c r="Q1435" i="20"/>
  <c r="Q1434" i="20"/>
  <c r="V1438" i="20" a="1"/>
  <c r="V1439" i="20" s="1"/>
  <c r="AD1438" i="20"/>
  <c r="AD1440" i="20"/>
  <c r="AH1440" i="20"/>
  <c r="AH1439" i="20"/>
  <c r="AH1438" i="20"/>
  <c r="R1438" i="20" l="1" a="1"/>
  <c r="R1440" i="20" s="1"/>
  <c r="N1438" i="20" a="1"/>
  <c r="Z1440" i="20"/>
  <c r="Z1438" i="20"/>
  <c r="V1440" i="20"/>
  <c r="V1438" i="20"/>
  <c r="AC1438" i="20" a="1"/>
  <c r="AD1445" i="20" a="1"/>
  <c r="AB1445" i="20" a="1"/>
  <c r="AC1445" i="20" a="1"/>
  <c r="AG1445" i="20" a="1"/>
  <c r="AF1445" i="20" a="1"/>
  <c r="AH1445" i="20" a="1"/>
  <c r="AG1438" i="20" a="1"/>
  <c r="Y1438" i="20" l="1" a="1"/>
  <c r="Y1439" i="20" s="1"/>
  <c r="Y1445" i="20" a="1"/>
  <c r="Y1446" i="20" s="1"/>
  <c r="T1445" i="20" a="1"/>
  <c r="T1447" i="20" s="1"/>
  <c r="U1445" i="20" a="1"/>
  <c r="U1447" i="20" s="1"/>
  <c r="V1445" i="20" a="1"/>
  <c r="V1447" i="20" s="1"/>
  <c r="Z1445" i="20" a="1"/>
  <c r="Z1446" i="20" s="1"/>
  <c r="U1438" i="20" a="1"/>
  <c r="U1439" i="20" s="1"/>
  <c r="R1438" i="20"/>
  <c r="R1439" i="20"/>
  <c r="X1445" i="20" a="1"/>
  <c r="X1446" i="20" s="1"/>
  <c r="N1439" i="20"/>
  <c r="N1440" i="20"/>
  <c r="N1438" i="20"/>
  <c r="AC1446" i="20"/>
  <c r="AC1445" i="20"/>
  <c r="AC1447" i="20"/>
  <c r="AB1445" i="20"/>
  <c r="AB1446" i="20"/>
  <c r="AB1447" i="20"/>
  <c r="AD1447" i="20"/>
  <c r="AD1445" i="20"/>
  <c r="AD1446" i="20"/>
  <c r="AC1439" i="20"/>
  <c r="AC1438" i="20"/>
  <c r="AG1446" i="20"/>
  <c r="AG1447" i="20"/>
  <c r="AG1445" i="20"/>
  <c r="AG1438" i="20"/>
  <c r="AG1439" i="20"/>
  <c r="AH1447" i="20"/>
  <c r="AH1445" i="20"/>
  <c r="AH1446" i="20"/>
  <c r="AF1446" i="20"/>
  <c r="AF1445" i="20"/>
  <c r="AF1447" i="20"/>
  <c r="Y1447" i="20" l="1"/>
  <c r="T1445" i="20"/>
  <c r="Y1438" i="20"/>
  <c r="X1438" i="20" s="1" a="1"/>
  <c r="X1439" i="20" s="1"/>
  <c r="U1445" i="20"/>
  <c r="V1446" i="20"/>
  <c r="P1445" i="20" a="1"/>
  <c r="P1447" i="20" s="1"/>
  <c r="U1446" i="20"/>
  <c r="Y1445" i="20"/>
  <c r="Q1438" i="20" a="1"/>
  <c r="Q1438" i="20" s="1"/>
  <c r="U1438" i="20"/>
  <c r="T1438" i="20" s="1" a="1"/>
  <c r="Q1445" i="20" a="1"/>
  <c r="Q1445" i="20" s="1"/>
  <c r="T1446" i="20"/>
  <c r="V1445" i="20"/>
  <c r="R1445" i="20" a="1"/>
  <c r="R1447" i="20" s="1"/>
  <c r="Z1447" i="20"/>
  <c r="Z1445" i="20"/>
  <c r="X1445" i="20"/>
  <c r="X1447" i="20"/>
  <c r="L1445" i="20" a="1"/>
  <c r="N1445" i="20" a="1"/>
  <c r="M1438" i="20" a="1"/>
  <c r="M1445" i="20" a="1"/>
  <c r="X1443" i="20" a="1"/>
  <c r="X1444" i="20" s="1"/>
  <c r="AB1438" i="20" a="1"/>
  <c r="AB1443" i="20" a="1"/>
  <c r="AF1438" i="20" a="1"/>
  <c r="AF1443" i="20" a="1"/>
  <c r="P1445" i="20" l="1"/>
  <c r="T1443" i="20" a="1"/>
  <c r="T1443" i="20" s="1"/>
  <c r="P1446" i="20"/>
  <c r="X1438" i="20"/>
  <c r="X1441" i="20" s="1" a="1"/>
  <c r="R1445" i="20"/>
  <c r="Q1439" i="20"/>
  <c r="P1438" i="20" s="1" a="1"/>
  <c r="R1446" i="20"/>
  <c r="Q1446" i="20"/>
  <c r="Q1447" i="20"/>
  <c r="M1446" i="20"/>
  <c r="M1447" i="20"/>
  <c r="M1445" i="20"/>
  <c r="M1438" i="20"/>
  <c r="M1439" i="20"/>
  <c r="N1447" i="20"/>
  <c r="N1446" i="20"/>
  <c r="N1445" i="20"/>
  <c r="L1445" i="20"/>
  <c r="L1447" i="20"/>
  <c r="L1446" i="20"/>
  <c r="X1443" i="20"/>
  <c r="AB1439" i="20"/>
  <c r="AB1438" i="20"/>
  <c r="AB1444" i="20"/>
  <c r="AB1443" i="20"/>
  <c r="AF1443" i="20"/>
  <c r="AF1444" i="20"/>
  <c r="AF1438" i="20"/>
  <c r="AF1439" i="20"/>
  <c r="T1438" i="20"/>
  <c r="T1439" i="20"/>
  <c r="T1444" i="20" l="1"/>
  <c r="P1443" i="20" a="1"/>
  <c r="P1444" i="20" s="1"/>
  <c r="D1445" i="20" a="1"/>
  <c r="E1446" i="20" s="1"/>
  <c r="L1443" i="20" a="1"/>
  <c r="L1438" i="20" a="1"/>
  <c r="AB1441" i="20" a="1"/>
  <c r="AD1442" i="20" s="1"/>
  <c r="P1439" i="20"/>
  <c r="P1438" i="20"/>
  <c r="AF1441" i="20" a="1"/>
  <c r="T1441" i="20" a="1"/>
  <c r="Z1441" i="20"/>
  <c r="AA1441" i="20"/>
  <c r="X1442" i="20"/>
  <c r="Z1442" i="20"/>
  <c r="Y1441" i="20"/>
  <c r="X1441" i="20"/>
  <c r="Y1442" i="20"/>
  <c r="AA1442" i="20"/>
  <c r="P1443" i="20" l="1"/>
  <c r="E1447" i="20"/>
  <c r="F1445" i="20"/>
  <c r="E1445" i="20"/>
  <c r="D1445" i="20"/>
  <c r="D1447" i="20"/>
  <c r="F1447" i="20"/>
  <c r="D1446" i="20"/>
  <c r="F1446" i="20"/>
  <c r="L1439" i="20"/>
  <c r="L1438" i="20"/>
  <c r="L1444" i="20"/>
  <c r="L1443" i="20"/>
  <c r="AE1441" i="20"/>
  <c r="AE1442" i="20"/>
  <c r="AB1441" i="20"/>
  <c r="AC1442" i="20"/>
  <c r="AB1442" i="20"/>
  <c r="AC1441" i="20"/>
  <c r="AD1441" i="20"/>
  <c r="P1441" i="20" a="1"/>
  <c r="R1441" i="20" s="1"/>
  <c r="V1442" i="20"/>
  <c r="T1442" i="20"/>
  <c r="U1442" i="20"/>
  <c r="V1441" i="20"/>
  <c r="T1441" i="20"/>
  <c r="W1442" i="20"/>
  <c r="U1441" i="20"/>
  <c r="W1441" i="20"/>
  <c r="AF1441" i="20"/>
  <c r="AG1442" i="20"/>
  <c r="AI1442" i="20"/>
  <c r="AH1442" i="20"/>
  <c r="AH1441" i="20"/>
  <c r="AF1442" i="20"/>
  <c r="AG1441" i="20"/>
  <c r="AI1441" i="20"/>
  <c r="D1443" i="20" l="1" a="1"/>
  <c r="D1444" i="20" s="1"/>
  <c r="D1458" i="20" a="1"/>
  <c r="E1460" i="20" s="1"/>
  <c r="L1441" i="20" a="1"/>
  <c r="L1442" i="20" s="1"/>
  <c r="Q1442" i="20"/>
  <c r="R1442" i="20"/>
  <c r="S1441" i="20"/>
  <c r="P1442" i="20"/>
  <c r="S1442" i="20"/>
  <c r="P1441" i="20"/>
  <c r="Q1441" i="20"/>
  <c r="D1443" i="20" l="1"/>
  <c r="D1456" i="20" s="1" a="1"/>
  <c r="D1456" i="20" s="1"/>
  <c r="D1460" i="20"/>
  <c r="D1458" i="20"/>
  <c r="E1458" i="20"/>
  <c r="D1459" i="20"/>
  <c r="E1459" i="20"/>
  <c r="F1459" i="20"/>
  <c r="F1458" i="20"/>
  <c r="F1460" i="20"/>
  <c r="N1442" i="20"/>
  <c r="N1441" i="20"/>
  <c r="L1441" i="20"/>
  <c r="O1442" i="20"/>
  <c r="O1441" i="20"/>
  <c r="M1441" i="20"/>
  <c r="M1442" i="20"/>
  <c r="D1457" i="20" l="1"/>
  <c r="D1441" i="20" a="1"/>
  <c r="E1441" i="20" s="1"/>
  <c r="F1441" i="20" l="1"/>
  <c r="D1441" i="20"/>
  <c r="D1442" i="20"/>
  <c r="E1442" i="20"/>
  <c r="G1441" i="20"/>
  <c r="G1442" i="20"/>
  <c r="F1442" i="20"/>
  <c r="D1454" i="20" l="1" a="1"/>
  <c r="G1455" i="20" s="1"/>
  <c r="F1454" i="20" l="1"/>
  <c r="F1455" i="20"/>
  <c r="D1454" i="20"/>
  <c r="E1454" i="20"/>
  <c r="G1454" i="20"/>
  <c r="D1455" i="20"/>
  <c r="E1455" i="20"/>
  <c r="AB1452" i="20" l="1" a="1"/>
  <c r="AB1453" i="20" s="1"/>
  <c r="P1452" i="20" a="1"/>
  <c r="P1453" i="20" s="1"/>
  <c r="T1452" i="20" a="1"/>
  <c r="T1452" i="20" s="1"/>
  <c r="L1452" i="20" a="1"/>
  <c r="L1452" i="20" s="1"/>
  <c r="AF1452" i="20" a="1"/>
  <c r="AF1452" i="20" s="1"/>
  <c r="X1452" i="20" a="1"/>
  <c r="X1452" i="20" s="1"/>
  <c r="AB1452" i="20" l="1"/>
  <c r="AB1454" i="20" s="1" a="1"/>
  <c r="AB1455" i="20" s="1"/>
  <c r="T1453" i="20"/>
  <c r="AF1453" i="20"/>
  <c r="L1453" i="20"/>
  <c r="L1454" i="20" s="1" a="1"/>
  <c r="P1452" i="20"/>
  <c r="P1454" i="20" s="1" a="1"/>
  <c r="P1454" i="20" s="1"/>
  <c r="X1453" i="20"/>
  <c r="X1454" i="20" s="1" a="1"/>
  <c r="X1454" i="20" s="1"/>
  <c r="AF1454" i="20" a="1"/>
  <c r="T1454" i="20" a="1"/>
  <c r="P1455" i="20" l="1"/>
  <c r="P1456" i="20" s="1" a="1"/>
  <c r="AB1454" i="20"/>
  <c r="AC1452" i="20" s="1" a="1"/>
  <c r="X1455" i="20"/>
  <c r="Y1452" i="20" s="1" a="1"/>
  <c r="T1455" i="20"/>
  <c r="T1454" i="20"/>
  <c r="AF1455" i="20"/>
  <c r="AF1454" i="20"/>
  <c r="L1455" i="20"/>
  <c r="L1454" i="20"/>
  <c r="Q1452" i="20" a="1"/>
  <c r="X1456" i="20" l="1" a="1"/>
  <c r="X1457" i="20" s="1"/>
  <c r="AB1456" i="20" a="1"/>
  <c r="AB1456" i="20" s="1"/>
  <c r="AF1456" i="20" a="1"/>
  <c r="AG1452" i="20" a="1"/>
  <c r="Y1452" i="20"/>
  <c r="Y1453" i="20"/>
  <c r="Q1453" i="20"/>
  <c r="Q1452" i="20"/>
  <c r="L1456" i="20" a="1"/>
  <c r="M1452" i="20" a="1"/>
  <c r="T1456" i="20" a="1"/>
  <c r="U1452" i="20" a="1"/>
  <c r="AC1452" i="20"/>
  <c r="AC1453" i="20"/>
  <c r="P1456" i="20"/>
  <c r="P1457" i="20"/>
  <c r="X1456" i="20" l="1"/>
  <c r="AB1457" i="20"/>
  <c r="Q1454" i="20" a="1"/>
  <c r="Q1455" i="20" s="1"/>
  <c r="AG1452" i="20"/>
  <c r="AG1453" i="20"/>
  <c r="U1452" i="20"/>
  <c r="U1453" i="20"/>
  <c r="T1456" i="20"/>
  <c r="T1457" i="20"/>
  <c r="AF1456" i="20"/>
  <c r="AF1457" i="20"/>
  <c r="M1453" i="20"/>
  <c r="M1452" i="20"/>
  <c r="AC1454" i="20" a="1"/>
  <c r="L1456" i="20"/>
  <c r="L1457" i="20"/>
  <c r="Y1454" i="20" a="1"/>
  <c r="M1454" i="20" l="1" a="1"/>
  <c r="M1455" i="20" s="1"/>
  <c r="Q1454" i="20"/>
  <c r="U1454" i="20" a="1"/>
  <c r="U1455" i="20" s="1"/>
  <c r="AC1454" i="20"/>
  <c r="AC1455" i="20"/>
  <c r="Y1455" i="20"/>
  <c r="Y1454" i="20"/>
  <c r="AG1454" i="20" a="1"/>
  <c r="M1454" i="20" l="1"/>
  <c r="M1458" i="20" s="1" a="1"/>
  <c r="Q1458" i="20" a="1"/>
  <c r="Q1456" i="20" a="1"/>
  <c r="U1454" i="20"/>
  <c r="U1456" i="20" s="1" a="1"/>
  <c r="M1456" i="20" a="1"/>
  <c r="Y1456" i="20" a="1"/>
  <c r="Y1458" i="20" a="1"/>
  <c r="AG1455" i="20"/>
  <c r="AG1454" i="20"/>
  <c r="AC1456" i="20" a="1"/>
  <c r="AC1458" i="20" a="1"/>
  <c r="U1458" i="20" l="1" a="1"/>
  <c r="U1459" i="20" s="1"/>
  <c r="Q1456" i="20"/>
  <c r="Q1457" i="20"/>
  <c r="Q1458" i="20"/>
  <c r="Q1460" i="20"/>
  <c r="Q1459" i="20"/>
  <c r="AG1458" i="20" a="1"/>
  <c r="AG1456" i="20" a="1"/>
  <c r="Y1460" i="20"/>
  <c r="Y1459" i="20"/>
  <c r="Y1458" i="20"/>
  <c r="Y1456" i="20"/>
  <c r="Y1457" i="20"/>
  <c r="AC1460" i="20"/>
  <c r="AC1458" i="20"/>
  <c r="AC1459" i="20"/>
  <c r="M1460" i="20"/>
  <c r="M1458" i="20"/>
  <c r="M1459" i="20"/>
  <c r="AC1457" i="20"/>
  <c r="AC1456" i="20"/>
  <c r="U1457" i="20"/>
  <c r="U1456" i="20"/>
  <c r="M1457" i="20"/>
  <c r="M1456" i="20"/>
  <c r="U1458" i="20" l="1"/>
  <c r="U1460" i="20"/>
  <c r="Q1461" i="20" a="1"/>
  <c r="Q1462" i="20" s="1"/>
  <c r="Y1461" i="20" a="1"/>
  <c r="Y1463" i="20" s="1"/>
  <c r="AC1461" i="20" a="1"/>
  <c r="AC1463" i="20" s="1"/>
  <c r="M1461" i="20" a="1"/>
  <c r="M1461" i="20" s="1"/>
  <c r="AG1456" i="20"/>
  <c r="AG1457" i="20"/>
  <c r="AG1459" i="20"/>
  <c r="AG1460" i="20"/>
  <c r="AG1458" i="20"/>
  <c r="U1461" i="20" l="1" a="1"/>
  <c r="U1463" i="20" s="1"/>
  <c r="Q1463" i="20"/>
  <c r="Q1461" i="20"/>
  <c r="Y1462" i="20"/>
  <c r="Y1461" i="20"/>
  <c r="AG1461" i="20" a="1"/>
  <c r="AG1462" i="20" s="1"/>
  <c r="AC1462" i="20"/>
  <c r="AC1461" i="20"/>
  <c r="M1463" i="20"/>
  <c r="M1462" i="20"/>
  <c r="U1462" i="20" l="1"/>
  <c r="U1461" i="20"/>
  <c r="Y1464" i="20" a="1"/>
  <c r="Y1465" i="20" s="1"/>
  <c r="AC1464" i="20" a="1"/>
  <c r="AC1466" i="20" s="1"/>
  <c r="X1478" i="20"/>
  <c r="Q1464" i="20" a="1"/>
  <c r="P1478" i="20"/>
  <c r="AB1478" i="20"/>
  <c r="AG1461" i="20"/>
  <c r="AG1463" i="20"/>
  <c r="M1464" i="20" a="1"/>
  <c r="M1464" i="20" s="1"/>
  <c r="L1478" i="20"/>
  <c r="T1478" i="20" l="1"/>
  <c r="U1464" i="20" a="1"/>
  <c r="U1465" i="20" s="1"/>
  <c r="Y1466" i="20"/>
  <c r="Y1464" i="20"/>
  <c r="AC1464" i="20"/>
  <c r="AC1465" i="20"/>
  <c r="AF1478" i="20"/>
  <c r="AG1464" i="20" a="1"/>
  <c r="AG1464" i="20" s="1"/>
  <c r="Q1464" i="20"/>
  <c r="Q1465" i="20"/>
  <c r="Q1466" i="20"/>
  <c r="M1465" i="20"/>
  <c r="M1466" i="20"/>
  <c r="D1478" i="20" l="1"/>
  <c r="Z1468" i="20" a="1"/>
  <c r="Z1470" i="20" s="1"/>
  <c r="U1466" i="20"/>
  <c r="U1464" i="20"/>
  <c r="AD1468" i="20" a="1"/>
  <c r="AD1469" i="20" s="1"/>
  <c r="N1468" i="20" a="1"/>
  <c r="N1469" i="20" s="1"/>
  <c r="AG1465" i="20"/>
  <c r="AG1466" i="20"/>
  <c r="R1468" i="20" a="1"/>
  <c r="Z1469" i="20" l="1"/>
  <c r="Z1468" i="20"/>
  <c r="V1468" i="20" a="1"/>
  <c r="V1470" i="20" s="1"/>
  <c r="AH1468" i="20" a="1"/>
  <c r="AH1468" i="20" s="1"/>
  <c r="AD1468" i="20"/>
  <c r="AD1470" i="20"/>
  <c r="N1468" i="20"/>
  <c r="N1470" i="20"/>
  <c r="R1468" i="20"/>
  <c r="R1469" i="20"/>
  <c r="R1470" i="20"/>
  <c r="Y1468" i="20" l="1" a="1"/>
  <c r="Y1469" i="20" s="1"/>
  <c r="Z1475" i="20" a="1"/>
  <c r="Z1477" i="20" s="1"/>
  <c r="Y1475" i="20" a="1"/>
  <c r="Y1475" i="20" s="1"/>
  <c r="X1475" i="20" a="1"/>
  <c r="X1475" i="20" s="1"/>
  <c r="AC1468" i="20" a="1"/>
  <c r="AC1468" i="20" s="1"/>
  <c r="AB1475" i="20" a="1"/>
  <c r="AB1477" i="20" s="1"/>
  <c r="V1468" i="20"/>
  <c r="V1469" i="20"/>
  <c r="AH1470" i="20"/>
  <c r="AH1469" i="20"/>
  <c r="AD1475" i="20" a="1"/>
  <c r="AD1477" i="20" s="1"/>
  <c r="AC1475" i="20" a="1"/>
  <c r="AC1477" i="20" s="1"/>
  <c r="M1475" i="20" a="1"/>
  <c r="M1476" i="20" s="1"/>
  <c r="M1468" i="20" a="1"/>
  <c r="M1468" i="20" s="1"/>
  <c r="N1475" i="20" a="1"/>
  <c r="N1476" i="20" s="1"/>
  <c r="L1475" i="20" a="1"/>
  <c r="Q1468" i="20" a="1"/>
  <c r="P1475" i="20" a="1"/>
  <c r="R1475" i="20" a="1"/>
  <c r="Q1475" i="20" a="1"/>
  <c r="Y1468" i="20" l="1"/>
  <c r="X1468" i="20" s="1" a="1"/>
  <c r="X1468" i="20" s="1"/>
  <c r="Y1477" i="20"/>
  <c r="Y1476" i="20"/>
  <c r="Z1476" i="20"/>
  <c r="Z1475" i="20"/>
  <c r="X1476" i="20"/>
  <c r="X1477" i="20"/>
  <c r="AB1475" i="20"/>
  <c r="AB1476" i="20"/>
  <c r="U1475" i="20" a="1"/>
  <c r="U1476" i="20" s="1"/>
  <c r="U1468" i="20" a="1"/>
  <c r="U1468" i="20" s="1"/>
  <c r="AF1475" i="20" a="1"/>
  <c r="AF1476" i="20" s="1"/>
  <c r="V1475" i="20" a="1"/>
  <c r="V1475" i="20" s="1"/>
  <c r="AC1469" i="20"/>
  <c r="AB1468" i="20" s="1" a="1"/>
  <c r="T1475" i="20" a="1"/>
  <c r="T1477" i="20" s="1"/>
  <c r="AG1475" i="20" a="1"/>
  <c r="AG1475" i="20" s="1"/>
  <c r="AH1475" i="20" a="1"/>
  <c r="AH1476" i="20" s="1"/>
  <c r="AG1468" i="20" a="1"/>
  <c r="AG1468" i="20" s="1"/>
  <c r="AD1476" i="20"/>
  <c r="AD1475" i="20"/>
  <c r="AC1476" i="20"/>
  <c r="AC1475" i="20"/>
  <c r="M1475" i="20"/>
  <c r="M1477" i="20"/>
  <c r="X1473" i="20" a="1"/>
  <c r="X1473" i="20" s="1"/>
  <c r="N1477" i="20"/>
  <c r="N1475" i="20"/>
  <c r="M1469" i="20"/>
  <c r="L1473" i="20" s="1" a="1"/>
  <c r="L1475" i="20"/>
  <c r="L1476" i="20"/>
  <c r="L1477" i="20"/>
  <c r="P1476" i="20"/>
  <c r="P1477" i="20"/>
  <c r="P1475" i="20"/>
  <c r="Q1469" i="20"/>
  <c r="Q1468" i="20"/>
  <c r="Q1476" i="20"/>
  <c r="Q1475" i="20"/>
  <c r="Q1477" i="20"/>
  <c r="R1477" i="20"/>
  <c r="R1476" i="20"/>
  <c r="R1475" i="20"/>
  <c r="X1469" i="20"/>
  <c r="AF1475" i="20" l="1"/>
  <c r="V1476" i="20"/>
  <c r="U1475" i="20"/>
  <c r="U1477" i="20"/>
  <c r="U1469" i="20"/>
  <c r="T1473" i="20" s="1" a="1"/>
  <c r="T1473" i="20" s="1"/>
  <c r="AF1477" i="20"/>
  <c r="AB1473" i="20" a="1"/>
  <c r="AB1474" i="20" s="1"/>
  <c r="V1477" i="20"/>
  <c r="AH1477" i="20"/>
  <c r="T1476" i="20"/>
  <c r="T1475" i="20"/>
  <c r="AG1476" i="20"/>
  <c r="AG1477" i="20"/>
  <c r="AH1475" i="20"/>
  <c r="AG1469" i="20"/>
  <c r="AF1468" i="20" s="1" a="1"/>
  <c r="X1474" i="20"/>
  <c r="L1468" i="20" a="1"/>
  <c r="L1468" i="20" s="1"/>
  <c r="L1474" i="20"/>
  <c r="L1473" i="20"/>
  <c r="P1468" i="20" a="1"/>
  <c r="P1473" i="20" a="1"/>
  <c r="X1471" i="20" a="1"/>
  <c r="AA1471" i="20" s="1"/>
  <c r="AB1468" i="20"/>
  <c r="AB1469" i="20"/>
  <c r="T1474" i="20" l="1"/>
  <c r="T1468" i="20" a="1"/>
  <c r="T1468" i="20" s="1"/>
  <c r="AF1473" i="20" a="1"/>
  <c r="AF1474" i="20" s="1"/>
  <c r="AB1473" i="20"/>
  <c r="D1475" i="20" a="1"/>
  <c r="F1475" i="20" s="1"/>
  <c r="L1469" i="20"/>
  <c r="L1471" i="20" s="1" a="1"/>
  <c r="M1471" i="20" s="1"/>
  <c r="P1474" i="20"/>
  <c r="P1473" i="20"/>
  <c r="P1468" i="20"/>
  <c r="P1469" i="20"/>
  <c r="AA1472" i="20"/>
  <c r="Z1472" i="20"/>
  <c r="X1472" i="20"/>
  <c r="Z1471" i="20"/>
  <c r="Y1471" i="20"/>
  <c r="X1471" i="20"/>
  <c r="Y1472" i="20"/>
  <c r="AF1469" i="20"/>
  <c r="AF1468" i="20"/>
  <c r="AB1471" i="20" a="1"/>
  <c r="AF1473" i="20" l="1"/>
  <c r="T1469" i="20"/>
  <c r="T1471" i="20" s="1" a="1"/>
  <c r="W1471" i="20" s="1"/>
  <c r="F1476" i="20"/>
  <c r="F1477" i="20"/>
  <c r="D1477" i="20"/>
  <c r="E1477" i="20"/>
  <c r="E1476" i="20"/>
  <c r="E1475" i="20"/>
  <c r="D1475" i="20"/>
  <c r="D1476" i="20"/>
  <c r="O1471" i="20"/>
  <c r="N1471" i="20"/>
  <c r="O1472" i="20"/>
  <c r="M1472" i="20"/>
  <c r="L1472" i="20"/>
  <c r="N1472" i="20"/>
  <c r="L1471" i="20"/>
  <c r="P1471" i="20" a="1"/>
  <c r="Q1472" i="20" s="1"/>
  <c r="D1473" i="20" a="1"/>
  <c r="D1473" i="20" s="1"/>
  <c r="AF1471" i="20" a="1"/>
  <c r="AG1471" i="20" s="1"/>
  <c r="AE1471" i="20"/>
  <c r="AB1471" i="20"/>
  <c r="AE1472" i="20"/>
  <c r="AD1472" i="20"/>
  <c r="AB1472" i="20"/>
  <c r="AD1471" i="20"/>
  <c r="AC1472" i="20"/>
  <c r="AC1471" i="20"/>
  <c r="V1472" i="20" l="1"/>
  <c r="T1472" i="20"/>
  <c r="U1471" i="20"/>
  <c r="V1471" i="20"/>
  <c r="W1472" i="20"/>
  <c r="U1472" i="20"/>
  <c r="T1471" i="20"/>
  <c r="D1488" i="20" a="1"/>
  <c r="D1489" i="20" s="1"/>
  <c r="S1471" i="20"/>
  <c r="R1472" i="20"/>
  <c r="R1471" i="20"/>
  <c r="S1472" i="20"/>
  <c r="Q1471" i="20"/>
  <c r="P1472" i="20"/>
  <c r="P1471" i="20"/>
  <c r="D1474" i="20"/>
  <c r="D1486" i="20" s="1" a="1"/>
  <c r="D1487" i="20" s="1"/>
  <c r="AH1472" i="20"/>
  <c r="AF1471" i="20"/>
  <c r="AI1472" i="20"/>
  <c r="AG1472" i="20"/>
  <c r="AF1472" i="20"/>
  <c r="AI1471" i="20"/>
  <c r="AH1471" i="20"/>
  <c r="F1489" i="20" l="1"/>
  <c r="E1489" i="20"/>
  <c r="F1490" i="20"/>
  <c r="D1490" i="20"/>
  <c r="E1490" i="20"/>
  <c r="F1488" i="20"/>
  <c r="E1488" i="20"/>
  <c r="D1488" i="20"/>
  <c r="D1471" i="20" a="1"/>
  <c r="D1472" i="20" s="1"/>
  <c r="D1486" i="20"/>
  <c r="E1471" i="20" l="1"/>
  <c r="F1472" i="20"/>
  <c r="G1471" i="20"/>
  <c r="E1472" i="20"/>
  <c r="G1472" i="20"/>
  <c r="D1471" i="20"/>
  <c r="F1471" i="20"/>
  <c r="D1484" i="20" l="1" a="1"/>
  <c r="G1484" i="20" l="1"/>
  <c r="G1485" i="20"/>
  <c r="F1484" i="20"/>
  <c r="E1485" i="20"/>
  <c r="F1485" i="20"/>
  <c r="D1485" i="20"/>
  <c r="D1484" i="20"/>
  <c r="E1484" i="20"/>
  <c r="AF1482" i="20" l="1" a="1"/>
  <c r="P1482" i="20" a="1"/>
  <c r="T1482" i="20" a="1"/>
  <c r="L1482" i="20" a="1"/>
  <c r="AB1482" i="20" a="1"/>
  <c r="X1482" i="20" a="1"/>
  <c r="AB1483" i="20" l="1"/>
  <c r="AB1482" i="20"/>
  <c r="L1483" i="20"/>
  <c r="L1482" i="20"/>
  <c r="T1482" i="20"/>
  <c r="T1483" i="20"/>
  <c r="X1482" i="20"/>
  <c r="X1483" i="20"/>
  <c r="P1482" i="20"/>
  <c r="P1483" i="20"/>
  <c r="AF1482" i="20"/>
  <c r="AF1483" i="20"/>
  <c r="P1484" i="20" l="1" a="1"/>
  <c r="P1485" i="20" s="1"/>
  <c r="AF1484" i="20" a="1"/>
  <c r="AF1485" i="20" s="1"/>
  <c r="L1484" i="20" a="1"/>
  <c r="L1485" i="20" s="1"/>
  <c r="T1484" i="20" a="1"/>
  <c r="T1485" i="20" s="1"/>
  <c r="AB1484" i="20" a="1"/>
  <c r="AB1485" i="20" s="1"/>
  <c r="X1484" i="20" a="1"/>
  <c r="P1484" i="20" l="1"/>
  <c r="Q1482" i="20" s="1" a="1"/>
  <c r="AB1484" i="20"/>
  <c r="AB1486" i="20" s="1" a="1"/>
  <c r="L1484" i="20"/>
  <c r="M1482" i="20" s="1" a="1"/>
  <c r="AF1484" i="20"/>
  <c r="AF1486" i="20" s="1" a="1"/>
  <c r="T1484" i="20"/>
  <c r="U1482" i="20" s="1" a="1"/>
  <c r="AC1482" i="20" a="1"/>
  <c r="X1484" i="20"/>
  <c r="X1485" i="20"/>
  <c r="AG1482" i="20" l="1" a="1"/>
  <c r="AG1483" i="20" s="1"/>
  <c r="P1486" i="20" a="1"/>
  <c r="P1486" i="20" s="1"/>
  <c r="L1486" i="20" a="1"/>
  <c r="L1487" i="20" s="1"/>
  <c r="T1486" i="20" a="1"/>
  <c r="T1486" i="20" s="1"/>
  <c r="AF1487" i="20"/>
  <c r="AF1486" i="20"/>
  <c r="Q1483" i="20"/>
  <c r="Q1482" i="20"/>
  <c r="M1482" i="20"/>
  <c r="M1483" i="20"/>
  <c r="AB1486" i="20"/>
  <c r="AB1487" i="20"/>
  <c r="Y1482" i="20" a="1"/>
  <c r="X1486" i="20" a="1"/>
  <c r="AC1483" i="20"/>
  <c r="AC1482" i="20"/>
  <c r="U1482" i="20"/>
  <c r="U1483" i="20"/>
  <c r="AG1482" i="20" l="1"/>
  <c r="AG1484" i="20" s="1" a="1"/>
  <c r="P1487" i="20"/>
  <c r="L1486" i="20"/>
  <c r="T1487" i="20"/>
  <c r="AC1484" i="20" a="1"/>
  <c r="AC1484" i="20" s="1"/>
  <c r="Q1484" i="20" a="1"/>
  <c r="Q1485" i="20" s="1"/>
  <c r="U1484" i="20" a="1"/>
  <c r="U1484" i="20" s="1"/>
  <c r="X1487" i="20"/>
  <c r="X1486" i="20"/>
  <c r="Y1483" i="20"/>
  <c r="Y1482" i="20"/>
  <c r="M1484" i="20" a="1"/>
  <c r="AC1485" i="20" l="1"/>
  <c r="AC1486" i="20" s="1" a="1"/>
  <c r="AC1486" i="20" s="1"/>
  <c r="Q1484" i="20"/>
  <c r="U1485" i="20"/>
  <c r="U1488" i="20" s="1" a="1"/>
  <c r="Y1484" i="20" a="1"/>
  <c r="Y1485" i="20" s="1"/>
  <c r="M1484" i="20"/>
  <c r="M1485" i="20"/>
  <c r="Q1488" i="20" a="1"/>
  <c r="Q1486" i="20" a="1"/>
  <c r="AG1484" i="20"/>
  <c r="AG1485" i="20"/>
  <c r="U1486" i="20" a="1"/>
  <c r="AC1487" i="20" l="1"/>
  <c r="AC1488" i="20" a="1"/>
  <c r="AC1489" i="20" s="1"/>
  <c r="AG1486" i="20" a="1"/>
  <c r="AG1487" i="20" s="1"/>
  <c r="U1489" i="20"/>
  <c r="U1488" i="20"/>
  <c r="U1490" i="20"/>
  <c r="Y1484" i="20"/>
  <c r="Y1486" i="20" s="1" a="1"/>
  <c r="Q1487" i="20"/>
  <c r="Q1486" i="20"/>
  <c r="Q1488" i="20"/>
  <c r="Q1489" i="20"/>
  <c r="Q1490" i="20"/>
  <c r="AG1488" i="20" a="1"/>
  <c r="U1487" i="20"/>
  <c r="U1486" i="20"/>
  <c r="M1486" i="20" a="1"/>
  <c r="M1488" i="20" a="1"/>
  <c r="AC1490" i="20" l="1"/>
  <c r="AC1488" i="20"/>
  <c r="AG1486" i="20"/>
  <c r="Y1488" i="20" a="1"/>
  <c r="Y1489" i="20" s="1"/>
  <c r="U1491" i="20" a="1"/>
  <c r="U1491" i="20" s="1"/>
  <c r="M1490" i="20"/>
  <c r="M1489" i="20"/>
  <c r="M1488" i="20"/>
  <c r="AG1488" i="20"/>
  <c r="AG1489" i="20"/>
  <c r="AG1490" i="20"/>
  <c r="M1487" i="20"/>
  <c r="M1486" i="20"/>
  <c r="Y1486" i="20"/>
  <c r="Y1487" i="20"/>
  <c r="Q1491" i="20" a="1"/>
  <c r="AC1491" i="20" l="1" a="1"/>
  <c r="AC1491" i="20" s="1"/>
  <c r="Y1488" i="20"/>
  <c r="Y1490" i="20"/>
  <c r="U1493" i="20"/>
  <c r="U1492" i="20"/>
  <c r="AG1491" i="20" a="1"/>
  <c r="AG1491" i="20" s="1"/>
  <c r="M1491" i="20" a="1"/>
  <c r="M1492" i="20" s="1"/>
  <c r="Q1491" i="20"/>
  <c r="Q1493" i="20"/>
  <c r="Q1492" i="20"/>
  <c r="Y1491" i="20" l="1" a="1"/>
  <c r="Y1492" i="20" s="1"/>
  <c r="T1508" i="20"/>
  <c r="AC1492" i="20"/>
  <c r="AC1493" i="20"/>
  <c r="U1494" i="20" a="1"/>
  <c r="AG1493" i="20"/>
  <c r="AG1492" i="20"/>
  <c r="M1493" i="20"/>
  <c r="M1491" i="20"/>
  <c r="Q1494" i="20" a="1"/>
  <c r="P1508" i="20"/>
  <c r="Y1493" i="20" l="1"/>
  <c r="Y1491" i="20"/>
  <c r="AF1508" i="20"/>
  <c r="AC1494" i="20" a="1"/>
  <c r="AC1494" i="20" s="1"/>
  <c r="AG1494" i="20" a="1"/>
  <c r="AG1494" i="20" s="1"/>
  <c r="AB1508" i="20"/>
  <c r="L1508" i="20"/>
  <c r="U1495" i="20"/>
  <c r="U1496" i="20"/>
  <c r="U1494" i="20"/>
  <c r="M1494" i="20" a="1"/>
  <c r="M1494" i="20" s="1"/>
  <c r="Q1495" i="20"/>
  <c r="Q1494" i="20"/>
  <c r="Q1496" i="20"/>
  <c r="X1508" i="20" l="1"/>
  <c r="D1508" i="20" s="1"/>
  <c r="Y1494" i="20" a="1"/>
  <c r="Y1496" i="20" s="1"/>
  <c r="AC1495" i="20"/>
  <c r="AC1496" i="20"/>
  <c r="AG1495" i="20"/>
  <c r="AG1496" i="20"/>
  <c r="V1498" i="20" a="1"/>
  <c r="V1498" i="20" s="1"/>
  <c r="R1498" i="20" a="1"/>
  <c r="R1498" i="20" s="1"/>
  <c r="M1496" i="20"/>
  <c r="M1495" i="20"/>
  <c r="Y1494" i="20" l="1"/>
  <c r="Y1495" i="20"/>
  <c r="AD1498" i="20" a="1"/>
  <c r="AD1498" i="20" s="1"/>
  <c r="AH1498" i="20" a="1"/>
  <c r="AH1500" i="20" s="1"/>
  <c r="R1500" i="20"/>
  <c r="N1498" i="20" a="1"/>
  <c r="N1498" i="20" s="1"/>
  <c r="V1499" i="20"/>
  <c r="R1499" i="20"/>
  <c r="V1500" i="20"/>
  <c r="Z1498" i="20" l="1" a="1"/>
  <c r="Z1500" i="20" s="1"/>
  <c r="AD1500" i="20"/>
  <c r="R1505" i="20" a="1"/>
  <c r="R1507" i="20" s="1"/>
  <c r="N1499" i="20"/>
  <c r="N1500" i="20"/>
  <c r="U1505" i="20" a="1"/>
  <c r="U1506" i="20" s="1"/>
  <c r="AH1498" i="20"/>
  <c r="Q1498" i="20" a="1"/>
  <c r="Q1499" i="20" s="1"/>
  <c r="AD1499" i="20"/>
  <c r="T1505" i="20" a="1"/>
  <c r="T1507" i="20" s="1"/>
  <c r="Q1505" i="20" a="1"/>
  <c r="Q1507" i="20" s="1"/>
  <c r="AH1499" i="20"/>
  <c r="P1505" i="20" a="1"/>
  <c r="U1498" i="20" a="1"/>
  <c r="V1505" i="20" a="1"/>
  <c r="Z1498" i="20" l="1"/>
  <c r="Z1499" i="20"/>
  <c r="R1506" i="20"/>
  <c r="Q1506" i="20"/>
  <c r="Q1505" i="20"/>
  <c r="U1505" i="20"/>
  <c r="AC1498" i="20" a="1"/>
  <c r="AC1498" i="20" s="1"/>
  <c r="AD1505" i="20" a="1"/>
  <c r="AD1507" i="20" s="1"/>
  <c r="Q1498" i="20"/>
  <c r="P1498" i="20" s="1" a="1"/>
  <c r="P1499" i="20" s="1"/>
  <c r="AG1505" i="20" a="1"/>
  <c r="AG1507" i="20" s="1"/>
  <c r="L1505" i="20" a="1"/>
  <c r="L1506" i="20" s="1"/>
  <c r="U1507" i="20"/>
  <c r="M1498" i="20" a="1"/>
  <c r="M1498" i="20" s="1"/>
  <c r="N1505" i="20" a="1"/>
  <c r="N1505" i="20" s="1"/>
  <c r="M1505" i="20" a="1"/>
  <c r="M1507" i="20" s="1"/>
  <c r="R1505" i="20"/>
  <c r="AG1498" i="20" a="1"/>
  <c r="AG1498" i="20" s="1"/>
  <c r="AB1505" i="20" a="1"/>
  <c r="AB1506" i="20" s="1"/>
  <c r="AC1505" i="20" a="1"/>
  <c r="AC1507" i="20" s="1"/>
  <c r="T1505" i="20"/>
  <c r="T1506" i="20"/>
  <c r="AH1505" i="20" a="1"/>
  <c r="AF1505" i="20" a="1"/>
  <c r="P1506" i="20"/>
  <c r="P1507" i="20"/>
  <c r="V1507" i="20"/>
  <c r="V1506" i="20"/>
  <c r="V1505" i="20"/>
  <c r="U1498" i="20"/>
  <c r="U1499" i="20"/>
  <c r="P1505" i="20"/>
  <c r="Z1505" i="20" l="1" a="1"/>
  <c r="Z1506" i="20" s="1"/>
  <c r="Y1498" i="20" a="1"/>
  <c r="Y1499" i="20" s="1"/>
  <c r="P1503" i="20" a="1"/>
  <c r="P1503" i="20" s="1"/>
  <c r="X1505" i="20" a="1"/>
  <c r="X1506" i="20" s="1"/>
  <c r="Y1505" i="20" a="1"/>
  <c r="Y1506" i="20" s="1"/>
  <c r="AG1506" i="20"/>
  <c r="AD1506" i="20"/>
  <c r="N1507" i="20"/>
  <c r="L1507" i="20"/>
  <c r="AC1499" i="20"/>
  <c r="AB1498" i="20" s="1" a="1"/>
  <c r="L1505" i="20"/>
  <c r="M1505" i="20"/>
  <c r="AG1505" i="20"/>
  <c r="AD1505" i="20"/>
  <c r="M1506" i="20"/>
  <c r="N1506" i="20"/>
  <c r="AG1499" i="20"/>
  <c r="AF1503" i="20" s="1" a="1"/>
  <c r="M1499" i="20"/>
  <c r="L1503" i="20" s="1" a="1"/>
  <c r="L1504" i="20" s="1"/>
  <c r="AC1506" i="20"/>
  <c r="AB1505" i="20"/>
  <c r="AC1505" i="20"/>
  <c r="AB1507" i="20"/>
  <c r="P1498" i="20"/>
  <c r="P1501" i="20" s="1" a="1"/>
  <c r="R1501" i="20" s="1"/>
  <c r="AH1507" i="20"/>
  <c r="AH1505" i="20"/>
  <c r="AH1506" i="20"/>
  <c r="P1504" i="20"/>
  <c r="AF1506" i="20"/>
  <c r="AF1505" i="20"/>
  <c r="AF1507" i="20"/>
  <c r="T1503" i="20" a="1"/>
  <c r="T1504" i="20" s="1"/>
  <c r="T1498" i="20" a="1"/>
  <c r="Z1507" i="20"/>
  <c r="Z1505" i="20"/>
  <c r="Y1505" i="20" l="1"/>
  <c r="Y1498" i="20"/>
  <c r="X1505" i="20"/>
  <c r="Y1507" i="20"/>
  <c r="X1507" i="20"/>
  <c r="AB1503" i="20" a="1"/>
  <c r="AB1503" i="20" s="1"/>
  <c r="AF1498" i="20" a="1"/>
  <c r="AF1499" i="20" s="1"/>
  <c r="L1503" i="20"/>
  <c r="L1498" i="20" a="1"/>
  <c r="T1503" i="20"/>
  <c r="AB1499" i="20"/>
  <c r="AB1498" i="20"/>
  <c r="AF1503" i="20"/>
  <c r="AF1504" i="20"/>
  <c r="T1499" i="20"/>
  <c r="T1498" i="20"/>
  <c r="S1501" i="20"/>
  <c r="Q1502" i="20"/>
  <c r="R1502" i="20"/>
  <c r="S1502" i="20"/>
  <c r="P1502" i="20"/>
  <c r="P1501" i="20"/>
  <c r="Q1501" i="20"/>
  <c r="D1505" i="20" l="1" a="1"/>
  <c r="D1505" i="20" s="1"/>
  <c r="T1501" i="20" a="1"/>
  <c r="T1501" i="20" s="1"/>
  <c r="X1503" i="20" a="1"/>
  <c r="X1498" i="20" a="1"/>
  <c r="AB1504" i="20"/>
  <c r="AF1498" i="20"/>
  <c r="AF1501" i="20" s="1" a="1"/>
  <c r="AH1501" i="20" s="1"/>
  <c r="L1499" i="20"/>
  <c r="L1498" i="20"/>
  <c r="AB1501" i="20" a="1"/>
  <c r="AE1501" i="20" s="1"/>
  <c r="E1507" i="20" l="1"/>
  <c r="F1507" i="20"/>
  <c r="D1506" i="20"/>
  <c r="E1506" i="20"/>
  <c r="F1506" i="20"/>
  <c r="F1505" i="20"/>
  <c r="D1507" i="20"/>
  <c r="E1505" i="20"/>
  <c r="W1502" i="20"/>
  <c r="T1502" i="20"/>
  <c r="U1502" i="20"/>
  <c r="V1501" i="20"/>
  <c r="U1501" i="20"/>
  <c r="V1502" i="20"/>
  <c r="W1501" i="20"/>
  <c r="X1498" i="20"/>
  <c r="X1499" i="20"/>
  <c r="X1503" i="20"/>
  <c r="X1504" i="20"/>
  <c r="L1501" i="20" a="1"/>
  <c r="AD1502" i="20"/>
  <c r="AC1502" i="20"/>
  <c r="AB1502" i="20"/>
  <c r="AD1501" i="20"/>
  <c r="AC1501" i="20"/>
  <c r="AE1502" i="20"/>
  <c r="AB1501" i="20"/>
  <c r="AF1502" i="20"/>
  <c r="AI1502" i="20"/>
  <c r="AI1501" i="20"/>
  <c r="AG1502" i="20"/>
  <c r="AF1501" i="20"/>
  <c r="AG1501" i="20"/>
  <c r="AH1502" i="20"/>
  <c r="D1518" i="20" l="1" a="1"/>
  <c r="F1518" i="20" s="1"/>
  <c r="F17" i="21" s="1"/>
  <c r="D1503" i="20" a="1"/>
  <c r="D1504" i="20" s="1"/>
  <c r="X1501" i="20" a="1"/>
  <c r="O1501" i="20"/>
  <c r="M1502" i="20"/>
  <c r="L1502" i="20"/>
  <c r="N1502" i="20"/>
  <c r="O1502" i="20"/>
  <c r="L1501" i="20"/>
  <c r="M1501" i="20"/>
  <c r="N1501" i="20"/>
  <c r="F1519" i="20" l="1"/>
  <c r="F18" i="21" s="1"/>
  <c r="E1519" i="20"/>
  <c r="E18" i="21" s="1"/>
  <c r="D1518" i="20"/>
  <c r="D17" i="21" s="1"/>
  <c r="D1520" i="20"/>
  <c r="D19" i="21" s="1"/>
  <c r="E1518" i="20"/>
  <c r="E17" i="21" s="1"/>
  <c r="F1520" i="20"/>
  <c r="F19" i="21" s="1"/>
  <c r="D1519" i="20"/>
  <c r="D18" i="21" s="1"/>
  <c r="E1520" i="20"/>
  <c r="E19" i="21" s="1"/>
  <c r="D1503" i="20"/>
  <c r="D1516" i="20" s="1" a="1"/>
  <c r="D1516" i="20" s="1"/>
  <c r="D15" i="21" s="1"/>
  <c r="AA1502" i="20"/>
  <c r="Y1501" i="20"/>
  <c r="Y1502" i="20"/>
  <c r="X1501" i="20"/>
  <c r="X1502" i="20"/>
  <c r="Z1501" i="20"/>
  <c r="AA1501" i="20"/>
  <c r="Z1502" i="20"/>
  <c r="D1501" i="20" l="1" a="1"/>
  <c r="D1501" i="20" s="1"/>
  <c r="D1517" i="20"/>
  <c r="D16" i="21" s="1"/>
  <c r="E1501" i="20" l="1"/>
  <c r="F1502" i="20"/>
  <c r="E1502" i="20"/>
  <c r="G1501" i="20"/>
  <c r="D1502" i="20"/>
  <c r="G1502" i="20"/>
  <c r="F1501" i="20"/>
  <c r="D1514" i="20" a="1"/>
  <c r="E1515" i="20" s="1"/>
  <c r="E14" i="21" s="1"/>
  <c r="F1514" i="20" l="1"/>
  <c r="F13" i="21" s="1"/>
  <c r="G1515" i="20"/>
  <c r="G14" i="21" s="1"/>
  <c r="D1515" i="20"/>
  <c r="D14" i="21" s="1"/>
  <c r="F1515" i="20"/>
  <c r="F14" i="21" s="1"/>
  <c r="G1514" i="20"/>
  <c r="G13" i="21" s="1"/>
  <c r="E1514" i="20"/>
  <c r="E13" i="21" s="1"/>
  <c r="D1514" i="20"/>
  <c r="D13" i="21" s="1"/>
  <c r="L11" i="21" l="1" a="1"/>
  <c r="X1512" i="20" a="1"/>
  <c r="X1512" i="20" s="1"/>
  <c r="L1512" i="20" a="1"/>
  <c r="L1513" i="20" s="1"/>
  <c r="T1512" i="20" a="1"/>
  <c r="T1513" i="20" s="1"/>
  <c r="P1512" i="20" a="1"/>
  <c r="P1513" i="20" s="1"/>
  <c r="AB1512" i="20" a="1"/>
  <c r="AB1513" i="20" s="1"/>
  <c r="AF1512" i="20" a="1"/>
  <c r="AF1513" i="20" s="1"/>
  <c r="L12" i="21" l="1"/>
  <c r="L11" i="21"/>
  <c r="T1512" i="20"/>
  <c r="T1514" i="20" s="1" a="1"/>
  <c r="L1512" i="20"/>
  <c r="L1514" i="20" s="1" a="1"/>
  <c r="L1515" i="20" s="1"/>
  <c r="X1513" i="20"/>
  <c r="X1514" i="20" s="1" a="1"/>
  <c r="X1515" i="20" s="1"/>
  <c r="AB1512" i="20"/>
  <c r="AB1514" i="20" s="1" a="1"/>
  <c r="AB1514" i="20" s="1"/>
  <c r="P1512" i="20"/>
  <c r="P1514" i="20" s="1" a="1"/>
  <c r="P1514" i="20" s="1"/>
  <c r="AF1512" i="20"/>
  <c r="AF1514" i="20" s="1" a="1"/>
  <c r="AF1514" i="20" s="1"/>
  <c r="L13" i="21" l="1" a="1"/>
  <c r="T1514" i="20"/>
  <c r="T1515" i="20"/>
  <c r="X1514" i="20"/>
  <c r="Y1512" i="20" s="1" a="1"/>
  <c r="L1514" i="20"/>
  <c r="M1512" i="20" s="1" a="1"/>
  <c r="AB1515" i="20"/>
  <c r="AC1512" i="20" s="1" a="1"/>
  <c r="AC1512" i="20" s="1"/>
  <c r="P1515" i="20"/>
  <c r="AF1515" i="20"/>
  <c r="AG1512" i="20" s="1" a="1"/>
  <c r="L13" i="21" l="1"/>
  <c r="L14" i="21"/>
  <c r="U1512" i="20" a="1"/>
  <c r="U1512" i="20" s="1"/>
  <c r="Q1512" i="20" a="1"/>
  <c r="Q1512" i="20" s="1"/>
  <c r="AC1513" i="20"/>
  <c r="AC1514" i="20" s="1" a="1"/>
  <c r="AC1514" i="20" s="1"/>
  <c r="M1512" i="20"/>
  <c r="M1513" i="20"/>
  <c r="AG1512" i="20"/>
  <c r="AG1513" i="20"/>
  <c r="Y1512" i="20"/>
  <c r="Y1513" i="20"/>
  <c r="M11" i="21" l="1" a="1"/>
  <c r="M12" i="21" s="1"/>
  <c r="U1513" i="20"/>
  <c r="U1514" i="20" s="1" a="1"/>
  <c r="U1515" i="20" s="1"/>
  <c r="Q1513" i="20"/>
  <c r="Q1514" i="20" s="1" a="1"/>
  <c r="Y1514" i="20" a="1"/>
  <c r="Y1515" i="20" s="1"/>
  <c r="AC1515" i="20"/>
  <c r="AC1518" i="20" s="1" a="1"/>
  <c r="AC1520" i="20" s="1"/>
  <c r="M1514" i="20" a="1"/>
  <c r="M1514" i="20" s="1"/>
  <c r="AG1514" i="20" a="1"/>
  <c r="M11" i="21" l="1"/>
  <c r="M13" i="21" s="1" a="1"/>
  <c r="M14" i="21" s="1"/>
  <c r="U1514" i="20"/>
  <c r="U1518" i="20" s="1" a="1"/>
  <c r="Y1514" i="20"/>
  <c r="M1515" i="20"/>
  <c r="M1518" i="20" s="1" a="1"/>
  <c r="AC1519" i="20"/>
  <c r="AC1518" i="20"/>
  <c r="Q1515" i="20"/>
  <c r="Q1514" i="20"/>
  <c r="AG1515" i="20"/>
  <c r="AG1514" i="20"/>
  <c r="Y1518" i="20" a="1"/>
  <c r="M13" i="21" l="1"/>
  <c r="M17" i="21" s="1" a="1"/>
  <c r="M19" i="21" s="1"/>
  <c r="AC1521" i="20" a="1"/>
  <c r="AC1521" i="20" s="1"/>
  <c r="M1520" i="20"/>
  <c r="M1518" i="20"/>
  <c r="M1519" i="20"/>
  <c r="AG1518" i="20" a="1"/>
  <c r="Y1519" i="20"/>
  <c r="Y1518" i="20"/>
  <c r="Y1520" i="20"/>
  <c r="U1520" i="20"/>
  <c r="U1518" i="20"/>
  <c r="U1519" i="20"/>
  <c r="Q1518" i="20" a="1"/>
  <c r="M17" i="21" l="1"/>
  <c r="M18" i="21"/>
  <c r="AC1522" i="20"/>
  <c r="AC1523" i="20"/>
  <c r="M1521" i="20" a="1"/>
  <c r="M1523" i="20" s="1"/>
  <c r="AG1518" i="20"/>
  <c r="AG1520" i="20"/>
  <c r="AG1519" i="20"/>
  <c r="Q1520" i="20"/>
  <c r="Q1519" i="20"/>
  <c r="Q1518" i="20"/>
  <c r="Y1521" i="20" a="1"/>
  <c r="U1521" i="20" a="1"/>
  <c r="M20" i="21" l="1" a="1"/>
  <c r="M22" i="21" s="1"/>
  <c r="AC1527" i="20"/>
  <c r="AC1528" i="20" s="1"/>
  <c r="AB1525" i="20"/>
  <c r="M1522" i="20"/>
  <c r="Q1521" i="20" a="1"/>
  <c r="Q1521" i="20" s="1"/>
  <c r="M1521" i="20"/>
  <c r="AG1521" i="20" a="1"/>
  <c r="AG1521" i="20" s="1"/>
  <c r="Y1521" i="20"/>
  <c r="Y1522" i="20"/>
  <c r="Y1523" i="20"/>
  <c r="U1522" i="20"/>
  <c r="U1521" i="20"/>
  <c r="U1523" i="20"/>
  <c r="M20" i="21" l="1"/>
  <c r="M21" i="21"/>
  <c r="Y1527" i="20"/>
  <c r="Y1528" i="20" s="1"/>
  <c r="U1527" i="20"/>
  <c r="U1528" i="20" s="1"/>
  <c r="M1527" i="20"/>
  <c r="M1528" i="20" s="1"/>
  <c r="L1525" i="20"/>
  <c r="T1525" i="20"/>
  <c r="X1525" i="20"/>
  <c r="Q1523" i="20"/>
  <c r="Q1522" i="20"/>
  <c r="AG1523" i="20"/>
  <c r="AG1522" i="20"/>
  <c r="M24" i="21" l="1"/>
  <c r="AG1527" i="20"/>
  <c r="AG1528" i="20" s="1"/>
  <c r="Q1527" i="20"/>
  <c r="Q1528" i="20" s="1"/>
  <c r="AF1525" i="20"/>
  <c r="P1525" i="20"/>
  <c r="D1525" i="20" l="1"/>
  <c r="G1527" i="20" l="1"/>
</calcChain>
</file>

<file path=xl/sharedStrings.xml><?xml version="1.0" encoding="utf-8"?>
<sst xmlns="http://schemas.openxmlformats.org/spreadsheetml/2006/main" count="2606" uniqueCount="60">
  <si>
    <t>重みと閾値</t>
    <rPh sb="0" eb="1">
      <t>オモ</t>
    </rPh>
    <rPh sb="3" eb="4">
      <t>シキイ</t>
    </rPh>
    <rPh sb="4" eb="5">
      <t>アタイ</t>
    </rPh>
    <phoneticPr fontId="1"/>
  </si>
  <si>
    <t>番号</t>
    <rPh sb="0" eb="2">
      <t>バンゴウ</t>
    </rPh>
    <phoneticPr fontId="1"/>
  </si>
  <si>
    <t>入力層</t>
    <rPh sb="0" eb="2">
      <t>ニュウリョク</t>
    </rPh>
    <rPh sb="2" eb="3">
      <t>ソウ</t>
    </rPh>
    <phoneticPr fontId="1"/>
  </si>
  <si>
    <t>閾値</t>
    <rPh sb="0" eb="1">
      <t>シキイ</t>
    </rPh>
    <rPh sb="1" eb="2">
      <t>チ</t>
    </rPh>
    <phoneticPr fontId="1"/>
  </si>
  <si>
    <t>出力層</t>
    <rPh sb="0" eb="2">
      <t>シュツリョク</t>
    </rPh>
    <rPh sb="2" eb="3">
      <t>ソウ</t>
    </rPh>
    <phoneticPr fontId="1"/>
  </si>
  <si>
    <t>閾値</t>
  </si>
  <si>
    <t>表</t>
    <phoneticPr fontId="1"/>
  </si>
  <si>
    <t>隠層</t>
    <rPh sb="0" eb="1">
      <t>カク</t>
    </rPh>
    <rPh sb="1" eb="2">
      <t>ソウ</t>
    </rPh>
    <phoneticPr fontId="1"/>
  </si>
  <si>
    <t>文字</t>
  </si>
  <si>
    <t>予測</t>
    <rPh sb="0" eb="2">
      <t>ヨソク</t>
    </rPh>
    <phoneticPr fontId="1"/>
  </si>
  <si>
    <t>最後の文字の予測の確認</t>
    <rPh sb="0" eb="2">
      <t>サイゴ</t>
    </rPh>
    <rPh sb="3" eb="5">
      <t>モジ</t>
    </rPh>
    <rPh sb="6" eb="8">
      <t>ヨソク</t>
    </rPh>
    <rPh sb="9" eb="11">
      <t>カクニン</t>
    </rPh>
    <phoneticPr fontId="1"/>
  </si>
  <si>
    <t>s</t>
    <phoneticPr fontId="1"/>
  </si>
  <si>
    <t>h</t>
    <phoneticPr fontId="1"/>
  </si>
  <si>
    <t>隠れ層</t>
  </si>
  <si>
    <t>隠れ層</t>
    <rPh sb="0" eb="1">
      <t>カク</t>
    </rPh>
    <rPh sb="2" eb="3">
      <t>ソウ</t>
    </rPh>
    <phoneticPr fontId="1"/>
  </si>
  <si>
    <t>出力層</t>
    <rPh sb="0" eb="2">
      <t>シュツリョク</t>
    </rPh>
    <rPh sb="2" eb="3">
      <t>ソウ</t>
    </rPh>
    <phoneticPr fontId="1"/>
  </si>
  <si>
    <t>z</t>
    <phoneticPr fontId="1"/>
  </si>
  <si>
    <t>δ</t>
    <phoneticPr fontId="1"/>
  </si>
  <si>
    <t>a´</t>
    <phoneticPr fontId="1"/>
  </si>
  <si>
    <t>勾配</t>
    <rPh sb="0" eb="2">
      <t>コウバイ</t>
    </rPh>
    <phoneticPr fontId="1"/>
  </si>
  <si>
    <t>回帰</t>
    <rPh sb="0" eb="2">
      <t>カイキ</t>
    </rPh>
    <phoneticPr fontId="1"/>
  </si>
  <si>
    <t>ダミー</t>
    <phoneticPr fontId="1"/>
  </si>
  <si>
    <r>
      <t>δ</t>
    </r>
    <r>
      <rPr>
        <vertAlign val="superscript"/>
        <sz val="11"/>
        <color theme="1"/>
        <rFont val="ＭＳ Ｐゴシック"/>
        <family val="3"/>
        <charset val="128"/>
        <scheme val="minor"/>
      </rPr>
      <t>(1)</t>
    </r>
    <phoneticPr fontId="1"/>
  </si>
  <si>
    <r>
      <t>δ</t>
    </r>
    <r>
      <rPr>
        <vertAlign val="superscript"/>
        <sz val="11"/>
        <color theme="1"/>
        <rFont val="ＭＳ Ｐゴシック"/>
        <family val="3"/>
        <charset val="128"/>
        <scheme val="minor"/>
      </rPr>
      <t>(2)</t>
    </r>
    <phoneticPr fontId="1"/>
  </si>
  <si>
    <t>δ(z)</t>
  </si>
  <si>
    <r>
      <t>δ</t>
    </r>
    <r>
      <rPr>
        <vertAlign val="superscript"/>
        <sz val="11"/>
        <color theme="1"/>
        <rFont val="ＭＳ Ｐゴシック"/>
        <family val="3"/>
        <charset val="128"/>
        <scheme val="minor"/>
      </rPr>
      <t>(z)</t>
    </r>
    <phoneticPr fontId="1"/>
  </si>
  <si>
    <t>誤差</t>
    <rPh sb="0" eb="2">
      <t>ゴサ</t>
    </rPh>
    <phoneticPr fontId="1"/>
  </si>
  <si>
    <r>
      <t>E</t>
    </r>
    <r>
      <rPr>
        <vertAlign val="subscript"/>
        <sz val="11"/>
        <color theme="1"/>
        <rFont val="ＭＳ Ｐゴシック"/>
        <family val="3"/>
        <charset val="128"/>
        <scheme val="minor"/>
      </rPr>
      <t>T</t>
    </r>
    <phoneticPr fontId="1"/>
  </si>
  <si>
    <t>回目</t>
    <rPh sb="0" eb="2">
      <t>カイメ</t>
    </rPh>
    <phoneticPr fontId="1"/>
  </si>
  <si>
    <t>E</t>
    <phoneticPr fontId="1"/>
  </si>
  <si>
    <t>δ(1)</t>
  </si>
  <si>
    <t>δ(2)</t>
  </si>
  <si>
    <t>γ1</t>
    <phoneticPr fontId="1"/>
  </si>
  <si>
    <t>γ2</t>
    <phoneticPr fontId="1"/>
  </si>
  <si>
    <r>
      <t>RNNの応用</t>
    </r>
    <r>
      <rPr>
        <sz val="11"/>
        <color theme="1"/>
        <rFont val="ＭＳ Ｐゴシック"/>
        <family val="3"/>
        <charset val="128"/>
        <scheme val="minor"/>
      </rPr>
      <t xml:space="preserve"> … アナグラム</t>
    </r>
    <rPh sb="4" eb="6">
      <t>オウヨウ</t>
    </rPh>
    <phoneticPr fontId="1"/>
  </si>
  <si>
    <t>隠層</t>
    <phoneticPr fontId="1"/>
  </si>
  <si>
    <t>正解</t>
    <rPh sb="0" eb="2">
      <t>セイカイ</t>
    </rPh>
    <phoneticPr fontId="1"/>
  </si>
  <si>
    <t>正答率</t>
    <rPh sb="0" eb="2">
      <t>セイトウ</t>
    </rPh>
    <rPh sb="2" eb="3">
      <t>リツ</t>
    </rPh>
    <phoneticPr fontId="1"/>
  </si>
  <si>
    <t>さいく</t>
    <phoneticPr fontId="1"/>
  </si>
  <si>
    <t>さくい</t>
    <phoneticPr fontId="1"/>
  </si>
  <si>
    <t>いくさ</t>
    <phoneticPr fontId="1"/>
  </si>
  <si>
    <t>いさく</t>
    <phoneticPr fontId="1"/>
  </si>
  <si>
    <t>くさい</t>
    <phoneticPr fontId="1"/>
  </si>
  <si>
    <t>くいさ</t>
    <phoneticPr fontId="1"/>
  </si>
  <si>
    <t>まとめ</t>
    <phoneticPr fontId="1"/>
  </si>
  <si>
    <t>e</t>
    <phoneticPr fontId="1"/>
  </si>
  <si>
    <t>再帰</t>
    <rPh sb="0" eb="2">
      <t>サイキ</t>
    </rPh>
    <phoneticPr fontId="1"/>
  </si>
  <si>
    <t>再帰</t>
    <phoneticPr fontId="1"/>
  </si>
  <si>
    <t>重みと閾値</t>
  </si>
  <si>
    <t>γ1</t>
  </si>
  <si>
    <t>γ2</t>
  </si>
  <si>
    <t>いく</t>
    <phoneticPr fontId="1"/>
  </si>
  <si>
    <t>さいく</t>
    <phoneticPr fontId="1"/>
  </si>
  <si>
    <t>出力層</t>
    <phoneticPr fontId="1"/>
  </si>
  <si>
    <t>テスト入力</t>
    <rPh sb="3" eb="5">
      <t>ニュウリョク</t>
    </rPh>
    <phoneticPr fontId="1"/>
  </si>
  <si>
    <t>隠れ層</t>
    <phoneticPr fontId="1"/>
  </si>
  <si>
    <t>η</t>
    <phoneticPr fontId="1"/>
  </si>
  <si>
    <r>
      <t>δ</t>
    </r>
    <r>
      <rPr>
        <vertAlign val="superscript"/>
        <sz val="11"/>
        <color theme="1"/>
        <rFont val="ＭＳ Ｐゴシック"/>
        <family val="3"/>
        <charset val="128"/>
        <scheme val="minor"/>
      </rPr>
      <t>H(1)</t>
    </r>
    <phoneticPr fontId="1"/>
  </si>
  <si>
    <r>
      <t>δ</t>
    </r>
    <r>
      <rPr>
        <vertAlign val="superscript"/>
        <sz val="11"/>
        <color theme="1"/>
        <rFont val="ＭＳ Ｐゴシック"/>
        <family val="3"/>
        <charset val="128"/>
        <scheme val="minor"/>
      </rPr>
      <t>H(2)</t>
    </r>
    <phoneticPr fontId="1"/>
  </si>
  <si>
    <r>
      <t>δ</t>
    </r>
    <r>
      <rPr>
        <vertAlign val="superscript"/>
        <sz val="11"/>
        <color theme="1"/>
        <rFont val="ＭＳ Ｐゴシック"/>
        <family val="3"/>
        <charset val="128"/>
        <scheme val="minor"/>
      </rPr>
      <t>O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</si>
</sst>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 "/>
    <numFmt numFmtId="178" formatCode="0.0_ "/>
    <numFmt numFmtId="179" formatCode="0.000_ 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8" fontId="0" fillId="0" borderId="0" xfId="0" applyNumberFormat="1" applyFill="1" applyBorder="1">
      <alignment vertical="center"/>
    </xf>
    <xf numFmtId="178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77" fontId="0" fillId="0" borderId="8" xfId="0" applyNumberFormat="1" applyBorder="1" applyAlignment="1">
      <alignment vertical="center"/>
    </xf>
    <xf numFmtId="177" fontId="0" fillId="0" borderId="8" xfId="0" applyNumberFormat="1" applyFill="1" applyBorder="1" applyAlignment="1">
      <alignment vertical="center"/>
    </xf>
    <xf numFmtId="177" fontId="0" fillId="0" borderId="19" xfId="0" applyNumberFormat="1" applyFill="1" applyBorder="1" applyAlignment="1">
      <alignment vertical="center"/>
    </xf>
    <xf numFmtId="177" fontId="0" fillId="0" borderId="20" xfId="0" applyNumberFormat="1" applyFill="1" applyBorder="1" applyAlignment="1">
      <alignment vertical="center"/>
    </xf>
    <xf numFmtId="177" fontId="0" fillId="0" borderId="22" xfId="0" applyNumberFormat="1" applyFill="1" applyBorder="1" applyAlignment="1">
      <alignment vertical="center"/>
    </xf>
    <xf numFmtId="177" fontId="0" fillId="0" borderId="24" xfId="0" applyNumberFormat="1" applyFill="1" applyBorder="1" applyAlignment="1">
      <alignment vertical="center"/>
    </xf>
    <xf numFmtId="177" fontId="0" fillId="0" borderId="25" xfId="0" applyNumberForma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7" fontId="0" fillId="0" borderId="6" xfId="0" applyNumberFormat="1" applyBorder="1" applyAlignment="1">
      <alignment vertical="center"/>
    </xf>
    <xf numFmtId="177" fontId="0" fillId="0" borderId="31" xfId="0" applyNumberFormat="1" applyBorder="1" applyAlignment="1">
      <alignment vertical="center"/>
    </xf>
    <xf numFmtId="177" fontId="0" fillId="0" borderId="22" xfId="0" applyNumberFormat="1" applyBorder="1" applyAlignment="1">
      <alignment vertical="center"/>
    </xf>
    <xf numFmtId="177" fontId="0" fillId="0" borderId="24" xfId="0" applyNumberFormat="1" applyBorder="1" applyAlignment="1">
      <alignment vertical="center"/>
    </xf>
    <xf numFmtId="177" fontId="0" fillId="0" borderId="25" xfId="0" applyNumberFormat="1" applyBorder="1" applyAlignment="1">
      <alignment vertical="center"/>
    </xf>
    <xf numFmtId="177" fontId="0" fillId="0" borderId="6" xfId="0" applyNumberFormat="1" applyFill="1" applyBorder="1" applyAlignment="1">
      <alignment vertical="center"/>
    </xf>
    <xf numFmtId="177" fontId="0" fillId="0" borderId="31" xfId="0" applyNumberFormat="1" applyFill="1" applyBorder="1" applyAlignme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" xfId="0" applyBorder="1" applyAlignment="1">
      <alignment vertical="center" shrinkToFit="1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177" fontId="0" fillId="0" borderId="19" xfId="0" applyNumberFormat="1" applyBorder="1" applyAlignment="1">
      <alignment vertical="center"/>
    </xf>
    <xf numFmtId="177" fontId="0" fillId="0" borderId="20" xfId="0" applyNumberFormat="1" applyBorder="1" applyAlignment="1">
      <alignment vertical="center"/>
    </xf>
    <xf numFmtId="0" fontId="0" fillId="0" borderId="12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32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32" xfId="0" applyFont="1" applyBorder="1">
      <alignment vertical="center"/>
    </xf>
    <xf numFmtId="0" fontId="0" fillId="0" borderId="0" xfId="0" applyNumberFormat="1" applyFill="1" applyBorder="1" applyAlignment="1">
      <alignment vertical="center"/>
    </xf>
    <xf numFmtId="0" fontId="3" fillId="6" borderId="17" xfId="0" applyFont="1" applyFill="1" applyBorder="1">
      <alignment vertical="center"/>
    </xf>
    <xf numFmtId="9" fontId="0" fillId="0" borderId="0" xfId="0" applyNumberForma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textRotation="255" shrinkToFit="1"/>
    </xf>
    <xf numFmtId="0" fontId="4" fillId="0" borderId="0" xfId="0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vertical="center"/>
    </xf>
    <xf numFmtId="177" fontId="0" fillId="0" borderId="35" xfId="0" applyNumberFormat="1" applyFill="1" applyBorder="1" applyAlignment="1">
      <alignment vertical="center"/>
    </xf>
    <xf numFmtId="177" fontId="0" fillId="0" borderId="39" xfId="0" applyNumberFormat="1" applyFill="1" applyBorder="1" applyAlignment="1">
      <alignment vertical="center"/>
    </xf>
    <xf numFmtId="177" fontId="0" fillId="0" borderId="33" xfId="0" applyNumberFormat="1" applyFill="1" applyBorder="1" applyAlignment="1">
      <alignment vertical="center"/>
    </xf>
    <xf numFmtId="177" fontId="0" fillId="0" borderId="34" xfId="0" applyNumberFormat="1" applyFill="1" applyBorder="1" applyAlignment="1">
      <alignment vertical="center"/>
    </xf>
    <xf numFmtId="177" fontId="0" fillId="0" borderId="41" xfId="0" applyNumberFormat="1" applyFill="1" applyBorder="1" applyAlignment="1">
      <alignment vertical="center"/>
    </xf>
    <xf numFmtId="0" fontId="0" fillId="3" borderId="36" xfId="0" applyNumberFormat="1" applyFill="1" applyBorder="1" applyAlignment="1">
      <alignment horizontal="center" vertical="center"/>
    </xf>
    <xf numFmtId="177" fontId="0" fillId="0" borderId="5" xfId="0" applyNumberFormat="1" applyFill="1" applyBorder="1" applyAlignment="1">
      <alignment vertical="center"/>
    </xf>
    <xf numFmtId="0" fontId="0" fillId="0" borderId="42" xfId="0" applyBorder="1" applyAlignment="1">
      <alignment horizontal="center" vertical="center"/>
    </xf>
    <xf numFmtId="177" fontId="0" fillId="0" borderId="44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 textRotation="255" shrinkToFit="1"/>
    </xf>
    <xf numFmtId="177" fontId="0" fillId="0" borderId="1" xfId="0" applyNumberFormat="1" applyFill="1" applyBorder="1" applyAlignment="1">
      <alignment vertical="center"/>
    </xf>
    <xf numFmtId="177" fontId="0" fillId="0" borderId="45" xfId="0" applyNumberFormat="1" applyFill="1" applyBorder="1" applyAlignment="1">
      <alignment vertical="center"/>
    </xf>
    <xf numFmtId="0" fontId="0" fillId="0" borderId="5" xfId="0" applyBorder="1" applyAlignment="1">
      <alignment vertical="center" textRotation="255" shrinkToFit="1"/>
    </xf>
    <xf numFmtId="0" fontId="4" fillId="0" borderId="46" xfId="0" applyFont="1" applyFill="1" applyBorder="1" applyAlignment="1">
      <alignment horizontal="center" vertical="center"/>
    </xf>
    <xf numFmtId="0" fontId="0" fillId="0" borderId="13" xfId="0" applyBorder="1" applyAlignment="1">
      <alignment vertical="center" textRotation="255"/>
    </xf>
    <xf numFmtId="0" fontId="4" fillId="0" borderId="4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177" fontId="0" fillId="0" borderId="46" xfId="0" applyNumberFormat="1" applyFill="1" applyBorder="1" applyAlignment="1">
      <alignment vertical="center"/>
    </xf>
    <xf numFmtId="0" fontId="0" fillId="0" borderId="9" xfId="0" applyBorder="1" applyAlignment="1">
      <alignment vertical="center" textRotation="255"/>
    </xf>
    <xf numFmtId="0" fontId="4" fillId="0" borderId="33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179" fontId="0" fillId="0" borderId="30" xfId="0" applyNumberFormat="1" applyBorder="1" applyAlignment="1">
      <alignment horizontal="center" vertical="center"/>
    </xf>
    <xf numFmtId="179" fontId="0" fillId="0" borderId="17" xfId="0" applyNumberFormat="1" applyBorder="1">
      <alignment vertical="center"/>
    </xf>
    <xf numFmtId="0" fontId="0" fillId="0" borderId="48" xfId="0" applyBorder="1">
      <alignment vertical="center"/>
    </xf>
    <xf numFmtId="0" fontId="0" fillId="0" borderId="10" xfId="0" applyBorder="1">
      <alignment vertical="center"/>
    </xf>
    <xf numFmtId="0" fontId="0" fillId="0" borderId="49" xfId="0" applyBorder="1">
      <alignment vertical="center"/>
    </xf>
    <xf numFmtId="0" fontId="0" fillId="0" borderId="47" xfId="0" applyBorder="1" applyAlignment="1">
      <alignment horizontal="center" vertical="center"/>
    </xf>
    <xf numFmtId="0" fontId="0" fillId="3" borderId="50" xfId="0" applyNumberFormat="1" applyFill="1" applyBorder="1" applyAlignment="1">
      <alignment horizontal="center" vertical="center"/>
    </xf>
    <xf numFmtId="177" fontId="0" fillId="0" borderId="18" xfId="0" applyNumberFormat="1" applyBorder="1" applyAlignment="1">
      <alignment vertical="center"/>
    </xf>
    <xf numFmtId="177" fontId="0" fillId="0" borderId="21" xfId="0" applyNumberFormat="1" applyBorder="1" applyAlignment="1">
      <alignment vertical="center"/>
    </xf>
    <xf numFmtId="177" fontId="0" fillId="0" borderId="26" xfId="0" applyNumberFormat="1" applyBorder="1" applyAlignment="1">
      <alignment vertical="center"/>
    </xf>
    <xf numFmtId="177" fontId="0" fillId="0" borderId="23" xfId="0" applyNumberFormat="1" applyBorder="1" applyAlignment="1">
      <alignment vertical="center"/>
    </xf>
    <xf numFmtId="177" fontId="0" fillId="0" borderId="18" xfId="0" applyNumberFormat="1" applyFill="1" applyBorder="1" applyAlignment="1">
      <alignment vertical="center"/>
    </xf>
    <xf numFmtId="177" fontId="0" fillId="0" borderId="21" xfId="0" applyNumberFormat="1" applyFill="1" applyBorder="1" applyAlignment="1">
      <alignment vertical="center"/>
    </xf>
    <xf numFmtId="177" fontId="0" fillId="0" borderId="26" xfId="0" applyNumberFormat="1" applyFill="1" applyBorder="1" applyAlignment="1">
      <alignment vertical="center"/>
    </xf>
    <xf numFmtId="177" fontId="0" fillId="0" borderId="23" xfId="0" applyNumberFormat="1" applyFill="1" applyBorder="1" applyAlignment="1">
      <alignment vertical="center"/>
    </xf>
    <xf numFmtId="177" fontId="0" fillId="0" borderId="51" xfId="0" applyNumberForma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11" xfId="0" applyBorder="1">
      <alignment vertical="center"/>
    </xf>
    <xf numFmtId="0" fontId="0" fillId="0" borderId="40" xfId="0" applyBorder="1">
      <alignment vertical="center"/>
    </xf>
    <xf numFmtId="0" fontId="0" fillId="0" borderId="2" xfId="0" applyBorder="1" applyAlignment="1">
      <alignment vertical="center" textRotation="255"/>
    </xf>
    <xf numFmtId="0" fontId="0" fillId="0" borderId="16" xfId="0" applyBorder="1" applyAlignment="1">
      <alignment vertical="center" textRotation="255" shrinkToFit="1"/>
    </xf>
    <xf numFmtId="0" fontId="4" fillId="0" borderId="3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43" xfId="0" applyBorder="1">
      <alignment vertical="center"/>
    </xf>
    <xf numFmtId="0" fontId="0" fillId="0" borderId="53" xfId="0" applyBorder="1">
      <alignment vertical="center"/>
    </xf>
    <xf numFmtId="179" fontId="0" fillId="0" borderId="21" xfId="0" applyNumberFormat="1" applyFill="1" applyBorder="1" applyAlignment="1">
      <alignment vertical="center"/>
    </xf>
    <xf numFmtId="177" fontId="0" fillId="3" borderId="54" xfId="0" applyNumberFormat="1" applyFill="1" applyBorder="1" applyAlignment="1">
      <alignment vertical="center"/>
    </xf>
    <xf numFmtId="177" fontId="0" fillId="3" borderId="36" xfId="0" applyNumberFormat="1" applyFill="1" applyBorder="1" applyAlignment="1">
      <alignment vertical="center"/>
    </xf>
    <xf numFmtId="179" fontId="0" fillId="0" borderId="17" xfId="0" applyNumberFormat="1" applyFill="1" applyBorder="1" applyAlignment="1">
      <alignment vertical="center"/>
    </xf>
    <xf numFmtId="17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7" fontId="0" fillId="2" borderId="4" xfId="0" applyNumberFormat="1" applyFill="1" applyBorder="1" applyAlignment="1">
      <alignment vertical="center"/>
    </xf>
    <xf numFmtId="177" fontId="0" fillId="2" borderId="5" xfId="0" applyNumberFormat="1" applyFill="1" applyBorder="1" applyAlignment="1">
      <alignment vertical="center"/>
    </xf>
    <xf numFmtId="177" fontId="0" fillId="2" borderId="6" xfId="0" applyNumberFormat="1" applyFill="1" applyBorder="1" applyAlignment="1">
      <alignment vertical="center"/>
    </xf>
    <xf numFmtId="177" fontId="0" fillId="2" borderId="13" xfId="0" applyNumberFormat="1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2" borderId="12" xfId="0" applyNumberFormat="1" applyFill="1" applyBorder="1" applyAlignment="1">
      <alignment vertical="center"/>
    </xf>
    <xf numFmtId="177" fontId="0" fillId="4" borderId="4" xfId="0" applyNumberFormat="1" applyFill="1" applyBorder="1" applyAlignment="1">
      <alignment vertical="center"/>
    </xf>
    <xf numFmtId="177" fontId="0" fillId="4" borderId="5" xfId="0" applyNumberFormat="1" applyFill="1" applyBorder="1" applyAlignment="1">
      <alignment vertical="center"/>
    </xf>
    <xf numFmtId="177" fontId="0" fillId="4" borderId="6" xfId="0" applyNumberFormat="1" applyFill="1" applyBorder="1" applyAlignment="1">
      <alignment vertical="center"/>
    </xf>
    <xf numFmtId="177" fontId="0" fillId="4" borderId="9" xfId="0" applyNumberFormat="1" applyFill="1" applyBorder="1" applyAlignment="1">
      <alignment vertical="center"/>
    </xf>
    <xf numFmtId="177" fontId="0" fillId="4" borderId="0" xfId="0" applyNumberFormat="1" applyFill="1" applyBorder="1" applyAlignment="1">
      <alignment vertical="center"/>
    </xf>
    <xf numFmtId="177" fontId="0" fillId="4" borderId="8" xfId="0" applyNumberFormat="1" applyFill="1" applyBorder="1" applyAlignment="1">
      <alignment vertical="center"/>
    </xf>
    <xf numFmtId="177" fontId="0" fillId="4" borderId="13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77" fontId="0" fillId="4" borderId="12" xfId="0" applyNumberFormat="1" applyFill="1" applyBorder="1" applyAlignment="1">
      <alignment vertical="center"/>
    </xf>
    <xf numFmtId="177" fontId="0" fillId="0" borderId="4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0" fillId="7" borderId="0" xfId="0" applyFill="1" applyAlignment="1">
      <alignment vertical="center" shrinkToFit="1"/>
    </xf>
    <xf numFmtId="0" fontId="0" fillId="7" borderId="0" xfId="0" applyFill="1">
      <alignment vertical="center"/>
    </xf>
    <xf numFmtId="177" fontId="0" fillId="0" borderId="10" xfId="0" applyNumberFormat="1" applyBorder="1">
      <alignment vertical="center"/>
    </xf>
    <xf numFmtId="0" fontId="0" fillId="0" borderId="0" xfId="0" applyFill="1" applyAlignment="1">
      <alignment vertical="center" shrinkToFit="1"/>
    </xf>
    <xf numFmtId="177" fontId="0" fillId="0" borderId="0" xfId="0" applyNumberFormat="1" applyFill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2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6" xfId="0" applyFill="1" applyBorder="1" applyAlignment="1">
      <alignment horizontal="center" vertical="center"/>
    </xf>
    <xf numFmtId="177" fontId="0" fillId="0" borderId="35" xfId="0" applyNumberFormat="1" applyBorder="1">
      <alignment vertical="center"/>
    </xf>
    <xf numFmtId="177" fontId="0" fillId="0" borderId="0" xfId="0" applyNumberFormat="1" applyFill="1" applyBorder="1">
      <alignment vertical="center"/>
    </xf>
    <xf numFmtId="177" fontId="5" fillId="0" borderId="0" xfId="0" applyNumberFormat="1" applyFont="1">
      <alignment vertical="center"/>
    </xf>
    <xf numFmtId="177" fontId="0" fillId="0" borderId="14" xfId="0" applyNumberFormat="1" applyBorder="1" applyAlignment="1">
      <alignment horizontal="center" vertical="center" shrinkToFit="1"/>
    </xf>
    <xf numFmtId="177" fontId="0" fillId="0" borderId="27" xfId="0" applyNumberFormat="1" applyBorder="1">
      <alignment vertical="center"/>
    </xf>
    <xf numFmtId="177" fontId="0" fillId="0" borderId="29" xfId="0" applyNumberFormat="1" applyBorder="1">
      <alignment vertical="center"/>
    </xf>
    <xf numFmtId="177" fontId="0" fillId="2" borderId="14" xfId="0" applyNumberFormat="1" applyFill="1" applyBorder="1">
      <alignment vertical="center"/>
    </xf>
    <xf numFmtId="177" fontId="0" fillId="0" borderId="12" xfId="0" applyNumberFormat="1" applyFill="1" applyBorder="1" applyAlignment="1">
      <alignment horizontal="center" vertical="center"/>
    </xf>
    <xf numFmtId="177" fontId="0" fillId="0" borderId="14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7" borderId="0" xfId="0" applyNumberFormat="1" applyFill="1">
      <alignment vertical="center"/>
    </xf>
    <xf numFmtId="177" fontId="0" fillId="0" borderId="5" xfId="0" applyNumberFormat="1" applyFill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4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9" xfId="0" applyNumberFormat="1" applyFill="1" applyBorder="1" applyAlignment="1">
      <alignment vertical="center"/>
    </xf>
    <xf numFmtId="0" fontId="0" fillId="0" borderId="0" xfId="0" applyFill="1" applyBorder="1" applyAlignment="1">
      <alignment vertical="center" textRotation="255" shrinkToFit="1"/>
    </xf>
    <xf numFmtId="177" fontId="0" fillId="0" borderId="37" xfId="0" applyNumberFormat="1" applyFill="1" applyBorder="1" applyAlignment="1">
      <alignment horizontal="center" vertical="center"/>
    </xf>
    <xf numFmtId="177" fontId="0" fillId="0" borderId="34" xfId="0" applyNumberFormat="1" applyBorder="1" applyAlignment="1">
      <alignment vertical="center"/>
    </xf>
    <xf numFmtId="0" fontId="0" fillId="0" borderId="9" xfId="0" applyNumberFormat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0" fillId="0" borderId="46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45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255"/>
    </xf>
    <xf numFmtId="0" fontId="0" fillId="4" borderId="8" xfId="0" applyFill="1" applyBorder="1" applyAlignment="1">
      <alignment horizontal="center" vertical="center" textRotation="255"/>
    </xf>
    <xf numFmtId="0" fontId="0" fillId="4" borderId="12" xfId="0" applyFill="1" applyBorder="1" applyAlignment="1">
      <alignment horizontal="center" vertical="center" textRotation="255"/>
    </xf>
    <xf numFmtId="0" fontId="0" fillId="0" borderId="7" xfId="0" applyFill="1" applyBorder="1" applyAlignment="1">
      <alignment vertical="center" textRotation="255" shrinkToFit="1"/>
    </xf>
    <xf numFmtId="0" fontId="0" fillId="0" borderId="10" xfId="0" applyFill="1" applyBorder="1" applyAlignment="1">
      <alignment vertical="center" textRotation="255" shrinkToFit="1"/>
    </xf>
    <xf numFmtId="0" fontId="0" fillId="0" borderId="7" xfId="0" applyBorder="1" applyAlignment="1">
      <alignment vertical="center" textRotation="255" shrinkToFit="1"/>
    </xf>
    <xf numFmtId="0" fontId="0" fillId="0" borderId="10" xfId="0" applyBorder="1" applyAlignment="1">
      <alignment vertical="center" textRotation="255" shrinkToFit="1"/>
    </xf>
    <xf numFmtId="0" fontId="0" fillId="0" borderId="15" xfId="0" applyBorder="1" applyAlignment="1">
      <alignment vertical="center" textRotation="255" shrinkToFi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6" xfId="0" applyBorder="1" applyAlignment="1">
      <alignment vertical="center" textRotation="255"/>
    </xf>
    <xf numFmtId="0" fontId="0" fillId="0" borderId="8" xfId="0" applyBorder="1" applyAlignment="1">
      <alignment vertical="center" textRotation="255"/>
    </xf>
    <xf numFmtId="0" fontId="0" fillId="0" borderId="12" xfId="0" applyBorder="1" applyAlignment="1">
      <alignment vertical="center" textRotation="255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textRotation="255" shrinkToFit="1"/>
    </xf>
    <xf numFmtId="0" fontId="0" fillId="2" borderId="8" xfId="0" applyFill="1" applyBorder="1" applyAlignment="1">
      <alignment horizontal="center" vertical="center" textRotation="255" shrinkToFit="1"/>
    </xf>
    <xf numFmtId="0" fontId="0" fillId="2" borderId="12" xfId="0" applyFill="1" applyBorder="1" applyAlignment="1">
      <alignment horizontal="center" vertical="center" textRotation="255" shrinkToFit="1"/>
    </xf>
    <xf numFmtId="0" fontId="0" fillId="0" borderId="6" xfId="0" applyBorder="1" applyAlignment="1">
      <alignment horizontal="center" vertical="center" textRotation="255" shrinkToFit="1"/>
    </xf>
    <xf numFmtId="0" fontId="0" fillId="0" borderId="12" xfId="0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textRotation="255"/>
    </xf>
    <xf numFmtId="0" fontId="0" fillId="2" borderId="8" xfId="0" applyFill="1" applyBorder="1" applyAlignment="1">
      <alignment horizontal="center" vertical="center" textRotation="255"/>
    </xf>
    <xf numFmtId="0" fontId="0" fillId="2" borderId="12" xfId="0" applyFill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EF5C-A13D-4F0E-B0E1-617236FC3C6E}">
  <dimension ref="A1:BQ1528"/>
  <sheetViews>
    <sheetView tabSelected="1" zoomScaleNormal="100" workbookViewId="0">
      <pane ySplit="9" topLeftCell="A10" activePane="bottomLeft" state="frozen"/>
      <selection pane="bottomLeft"/>
    </sheetView>
  </sheetViews>
  <sheetFormatPr defaultRowHeight="13.5" x14ac:dyDescent="0.15"/>
  <cols>
    <col min="1" max="1" width="1.5" customWidth="1"/>
    <col min="2" max="3" width="3.125" customWidth="1"/>
    <col min="4" max="6" width="6.25" style="9" customWidth="1"/>
    <col min="7" max="7" width="6.625" style="9" customWidth="1"/>
    <col min="8" max="8" width="1.25" style="24" customWidth="1"/>
    <col min="9" max="11" width="3" customWidth="1"/>
    <col min="12" max="35" width="5.875" customWidth="1"/>
    <col min="36" max="36" width="4.5" style="194" customWidth="1"/>
  </cols>
  <sheetData>
    <row r="1" spans="1:69" ht="16.5" customHeight="1" x14ac:dyDescent="0.15">
      <c r="B1" s="1" t="s">
        <v>34</v>
      </c>
      <c r="G1" s="178"/>
      <c r="M1" s="2"/>
      <c r="Q1" s="2"/>
      <c r="U1" s="2"/>
      <c r="Y1" s="2"/>
      <c r="AC1" s="2"/>
      <c r="AG1" s="2"/>
      <c r="AJ1" s="27"/>
    </row>
    <row r="2" spans="1:69" ht="13.5" customHeight="1" thickBot="1" x14ac:dyDescent="0.2">
      <c r="B2" s="1"/>
      <c r="G2" s="179" t="s">
        <v>56</v>
      </c>
      <c r="H2" s="75"/>
      <c r="L2" s="2"/>
      <c r="M2" s="8"/>
      <c r="P2" s="2"/>
      <c r="Q2" s="8"/>
      <c r="T2" s="2"/>
      <c r="U2" s="8"/>
      <c r="X2" s="2"/>
      <c r="Y2" s="8"/>
      <c r="AB2" s="2"/>
      <c r="AC2" s="8"/>
      <c r="AF2" s="2"/>
      <c r="AG2" s="8"/>
      <c r="AJ2" s="27"/>
    </row>
    <row r="3" spans="1:69" ht="16.5" customHeight="1" thickBot="1" x14ac:dyDescent="0.2">
      <c r="C3" s="47" t="s">
        <v>8</v>
      </c>
      <c r="D3" s="180" t="s">
        <v>38</v>
      </c>
      <c r="E3" s="181"/>
      <c r="G3" s="182">
        <v>0.2</v>
      </c>
      <c r="L3" s="67" t="s">
        <v>38</v>
      </c>
      <c r="M3" s="210"/>
      <c r="P3" s="67" t="s">
        <v>39</v>
      </c>
      <c r="Q3" s="210"/>
      <c r="T3" s="67" t="s">
        <v>43</v>
      </c>
      <c r="U3" s="210"/>
      <c r="X3" s="67" t="s">
        <v>41</v>
      </c>
      <c r="Y3" s="210"/>
      <c r="AB3" s="67" t="s">
        <v>40</v>
      </c>
      <c r="AC3" s="210"/>
      <c r="AF3" s="67" t="s">
        <v>42</v>
      </c>
      <c r="AG3" s="210"/>
      <c r="AJ3" s="27"/>
    </row>
    <row r="4" spans="1:69" s="61" customFormat="1" ht="14.25" thickBot="1" x14ac:dyDescent="0.2">
      <c r="C4" s="21" t="s">
        <v>6</v>
      </c>
      <c r="D4" s="183" t="str">
        <f>MID($D$3,1,1)</f>
        <v>さ</v>
      </c>
      <c r="E4" s="183" t="str">
        <f>MID($D$3,2,1)</f>
        <v>い</v>
      </c>
      <c r="F4" s="184" t="str">
        <f>MID($D$3,3,1)</f>
        <v>く</v>
      </c>
      <c r="G4" s="185"/>
      <c r="H4" s="27"/>
      <c r="J4" s="246" t="s">
        <v>1</v>
      </c>
      <c r="K4" s="226"/>
      <c r="L4" s="118" t="str">
        <f>MID($L$3,1,1)</f>
        <v>さ</v>
      </c>
      <c r="M4" s="36" t="str">
        <f>MID(L3,2,1)</f>
        <v>い</v>
      </c>
      <c r="N4" s="86" t="str">
        <f>MID(L3,3,1)</f>
        <v>く</v>
      </c>
      <c r="O4" s="106"/>
      <c r="P4" s="118" t="str">
        <f>MID(P3,1,1)</f>
        <v>さ</v>
      </c>
      <c r="Q4" s="36" t="str">
        <f>MID(P3,2,1)</f>
        <v>く</v>
      </c>
      <c r="R4" s="86" t="str">
        <f>MID(P3,3,1)</f>
        <v>い</v>
      </c>
      <c r="S4" s="106"/>
      <c r="T4" s="118" t="str">
        <f>MID(T3,1,1)</f>
        <v>く</v>
      </c>
      <c r="U4" s="36" t="str">
        <f>MID(T3,2,1)</f>
        <v>い</v>
      </c>
      <c r="V4" s="86" t="str">
        <f>MID(T3,3,1)</f>
        <v>さ</v>
      </c>
      <c r="W4" s="106"/>
      <c r="X4" s="118" t="str">
        <f>MID(X3,1,1)</f>
        <v>い</v>
      </c>
      <c r="Y4" s="36" t="str">
        <f>MID(X3,2,1)</f>
        <v>さ</v>
      </c>
      <c r="Z4" s="86" t="str">
        <f>MID(X3,3,1)</f>
        <v>く</v>
      </c>
      <c r="AA4" s="106"/>
      <c r="AB4" s="118" t="str">
        <f>MID(AB3,1,1)</f>
        <v>い</v>
      </c>
      <c r="AC4" s="36" t="str">
        <f>MID(AB3,2,1)</f>
        <v>く</v>
      </c>
      <c r="AD4" s="86" t="str">
        <f>MID(AB3,3,1)</f>
        <v>さ</v>
      </c>
      <c r="AE4" s="106"/>
      <c r="AF4" s="118" t="str">
        <f>MID(AF3,1,1)</f>
        <v>く</v>
      </c>
      <c r="AG4" s="36" t="str">
        <f>MID(AF3,2,1)</f>
        <v>さ</v>
      </c>
      <c r="AH4" s="86" t="str">
        <f>MID(AF3,3,1)</f>
        <v>い</v>
      </c>
      <c r="AI4" s="106"/>
      <c r="AJ4" s="27"/>
    </row>
    <row r="5" spans="1:69" ht="13.5" customHeight="1" x14ac:dyDescent="0.15">
      <c r="C5" s="58">
        <v>1</v>
      </c>
      <c r="D5" s="17">
        <v>1</v>
      </c>
      <c r="E5" s="17">
        <v>0</v>
      </c>
      <c r="F5" s="17">
        <v>0</v>
      </c>
      <c r="G5" s="10"/>
      <c r="H5" s="16"/>
      <c r="J5" s="257" t="s">
        <v>2</v>
      </c>
      <c r="K5" s="35">
        <v>1</v>
      </c>
      <c r="L5" s="119">
        <f t="shared" ref="L5:N7" ca="1" si="0">IF(L$4="","",OFFSET($C$4,$K5,SEARCH(L$4,$D$3)))</f>
        <v>1</v>
      </c>
      <c r="M5" s="103">
        <f t="shared" ca="1" si="0"/>
        <v>0</v>
      </c>
      <c r="N5" s="13">
        <f t="shared" ca="1" si="0"/>
        <v>0</v>
      </c>
      <c r="O5" s="14"/>
      <c r="P5" s="119">
        <f t="shared" ref="P5:R7" ca="1" si="1">IF(P$4="","",OFFSET($C$4,$K5,SEARCH(P$4,$D$3)))</f>
        <v>1</v>
      </c>
      <c r="Q5" s="103">
        <f t="shared" ca="1" si="1"/>
        <v>0</v>
      </c>
      <c r="R5" s="13">
        <f t="shared" ca="1" si="1"/>
        <v>0</v>
      </c>
      <c r="S5" s="14"/>
      <c r="T5" s="119">
        <f t="shared" ref="T5:V7" ca="1" si="2">IF(T$4="","",OFFSET($C$4,$K5,SEARCH(T$4,$D$3)))</f>
        <v>0</v>
      </c>
      <c r="U5" s="103">
        <f t="shared" ca="1" si="2"/>
        <v>0</v>
      </c>
      <c r="V5" s="13">
        <f t="shared" ca="1" si="2"/>
        <v>1</v>
      </c>
      <c r="W5" s="14"/>
      <c r="X5" s="119">
        <f t="shared" ref="X5:Z7" ca="1" si="3">IF(X$4="","",OFFSET($C$4,$K5,SEARCH(X$4,$D$3)))</f>
        <v>0</v>
      </c>
      <c r="Y5" s="103">
        <f t="shared" ca="1" si="3"/>
        <v>1</v>
      </c>
      <c r="Z5" s="13">
        <f t="shared" ca="1" si="3"/>
        <v>0</v>
      </c>
      <c r="AA5" s="14"/>
      <c r="AB5" s="119">
        <f t="shared" ref="AB5:AD7" ca="1" si="4">IF(AB$4="","",OFFSET($C$4,$K5,SEARCH(AB$4,$D$3)))</f>
        <v>0</v>
      </c>
      <c r="AC5" s="103">
        <f t="shared" ca="1" si="4"/>
        <v>0</v>
      </c>
      <c r="AD5" s="13">
        <f t="shared" ca="1" si="4"/>
        <v>1</v>
      </c>
      <c r="AE5" s="14"/>
      <c r="AF5" s="119">
        <f t="shared" ref="AF5:AH7" ca="1" si="5">IF(AF$4="","",OFFSET($C$4,$K5,SEARCH(AF$4,$D$3)))</f>
        <v>0</v>
      </c>
      <c r="AG5" s="103">
        <f t="shared" ca="1" si="5"/>
        <v>1</v>
      </c>
      <c r="AH5" s="13">
        <f t="shared" ca="1" si="5"/>
        <v>0</v>
      </c>
      <c r="AI5" s="14"/>
      <c r="AJ5" s="27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ht="13.5" customHeight="1" x14ac:dyDescent="0.15">
      <c r="C6" s="58">
        <v>2</v>
      </c>
      <c r="D6" s="17">
        <v>0</v>
      </c>
      <c r="E6" s="17">
        <v>1</v>
      </c>
      <c r="F6" s="17">
        <v>0</v>
      </c>
      <c r="G6" s="10"/>
      <c r="H6" s="16"/>
      <c r="J6" s="258"/>
      <c r="K6" s="55">
        <v>2</v>
      </c>
      <c r="L6" s="120">
        <f t="shared" ca="1" si="0"/>
        <v>0</v>
      </c>
      <c r="M6" s="104">
        <f t="shared" ca="1" si="0"/>
        <v>1</v>
      </c>
      <c r="N6" s="4">
        <f t="shared" ca="1" si="0"/>
        <v>0</v>
      </c>
      <c r="O6" s="15"/>
      <c r="P6" s="120">
        <f t="shared" ca="1" si="1"/>
        <v>0</v>
      </c>
      <c r="Q6" s="104">
        <f t="shared" ca="1" si="1"/>
        <v>0</v>
      </c>
      <c r="R6" s="4">
        <f t="shared" ca="1" si="1"/>
        <v>1</v>
      </c>
      <c r="S6" s="15"/>
      <c r="T6" s="120">
        <f t="shared" ca="1" si="2"/>
        <v>0</v>
      </c>
      <c r="U6" s="104">
        <f t="shared" ca="1" si="2"/>
        <v>1</v>
      </c>
      <c r="V6" s="4">
        <f t="shared" ca="1" si="2"/>
        <v>0</v>
      </c>
      <c r="W6" s="15"/>
      <c r="X6" s="120">
        <f t="shared" ca="1" si="3"/>
        <v>1</v>
      </c>
      <c r="Y6" s="104">
        <f t="shared" ca="1" si="3"/>
        <v>0</v>
      </c>
      <c r="Z6" s="4">
        <f t="shared" ca="1" si="3"/>
        <v>0</v>
      </c>
      <c r="AA6" s="15"/>
      <c r="AB6" s="120">
        <f t="shared" ca="1" si="4"/>
        <v>1</v>
      </c>
      <c r="AC6" s="104">
        <f t="shared" ca="1" si="4"/>
        <v>0</v>
      </c>
      <c r="AD6" s="4">
        <f t="shared" ca="1" si="4"/>
        <v>0</v>
      </c>
      <c r="AE6" s="15"/>
      <c r="AF6" s="120">
        <f t="shared" ca="1" si="5"/>
        <v>0</v>
      </c>
      <c r="AG6" s="104">
        <f t="shared" ca="1" si="5"/>
        <v>0</v>
      </c>
      <c r="AH6" s="4">
        <f t="shared" ca="1" si="5"/>
        <v>1</v>
      </c>
      <c r="AI6" s="15"/>
      <c r="AJ6" s="27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ht="13.5" customHeight="1" thickBot="1" x14ac:dyDescent="0.2">
      <c r="C7" s="59">
        <v>3</v>
      </c>
      <c r="D7" s="52">
        <v>0</v>
      </c>
      <c r="E7" s="52">
        <v>0</v>
      </c>
      <c r="F7" s="17">
        <v>1</v>
      </c>
      <c r="G7" s="10"/>
      <c r="H7" s="16"/>
      <c r="J7" s="259"/>
      <c r="K7" s="56">
        <v>3</v>
      </c>
      <c r="L7" s="121">
        <f t="shared" ca="1" si="0"/>
        <v>0</v>
      </c>
      <c r="M7" s="105">
        <f t="shared" ca="1" si="0"/>
        <v>0</v>
      </c>
      <c r="N7" s="45">
        <f t="shared" ca="1" si="0"/>
        <v>1</v>
      </c>
      <c r="O7" s="46"/>
      <c r="P7" s="121">
        <f t="shared" ca="1" si="1"/>
        <v>0</v>
      </c>
      <c r="Q7" s="105">
        <f t="shared" ca="1" si="1"/>
        <v>1</v>
      </c>
      <c r="R7" s="45">
        <f t="shared" ca="1" si="1"/>
        <v>0</v>
      </c>
      <c r="S7" s="46"/>
      <c r="T7" s="121">
        <f t="shared" ca="1" si="2"/>
        <v>1</v>
      </c>
      <c r="U7" s="105">
        <f t="shared" ca="1" si="2"/>
        <v>0</v>
      </c>
      <c r="V7" s="45">
        <f t="shared" ca="1" si="2"/>
        <v>0</v>
      </c>
      <c r="W7" s="46"/>
      <c r="X7" s="121">
        <f t="shared" ca="1" si="3"/>
        <v>0</v>
      </c>
      <c r="Y7" s="105">
        <f t="shared" ca="1" si="3"/>
        <v>0</v>
      </c>
      <c r="Z7" s="45">
        <f t="shared" ca="1" si="3"/>
        <v>1</v>
      </c>
      <c r="AA7" s="46"/>
      <c r="AB7" s="121">
        <f t="shared" ca="1" si="4"/>
        <v>0</v>
      </c>
      <c r="AC7" s="105">
        <f t="shared" ca="1" si="4"/>
        <v>1</v>
      </c>
      <c r="AD7" s="45">
        <f t="shared" ca="1" si="4"/>
        <v>0</v>
      </c>
      <c r="AE7" s="46"/>
      <c r="AF7" s="121">
        <f t="shared" ca="1" si="5"/>
        <v>1</v>
      </c>
      <c r="AG7" s="105">
        <f t="shared" ca="1" si="5"/>
        <v>0</v>
      </c>
      <c r="AH7" s="45">
        <f t="shared" ca="1" si="5"/>
        <v>0</v>
      </c>
      <c r="AI7" s="46"/>
      <c r="AJ7" s="27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ht="13.5" customHeight="1" x14ac:dyDescent="0.15">
      <c r="C8" s="8"/>
      <c r="D8" s="186"/>
      <c r="E8" s="187"/>
      <c r="F8" s="153"/>
      <c r="G8" s="10"/>
      <c r="H8" s="16"/>
      <c r="J8" s="126" t="s">
        <v>21</v>
      </c>
      <c r="K8" s="127"/>
      <c r="L8" s="128">
        <v>-1</v>
      </c>
      <c r="M8" s="130">
        <v>-1</v>
      </c>
      <c r="N8" s="129"/>
      <c r="O8" s="130"/>
      <c r="P8" s="128">
        <v>-1</v>
      </c>
      <c r="Q8" s="130">
        <v>-1</v>
      </c>
      <c r="R8" s="129"/>
      <c r="S8" s="130"/>
      <c r="T8" s="128">
        <v>-1</v>
      </c>
      <c r="U8" s="130">
        <v>-1</v>
      </c>
      <c r="V8" s="129"/>
      <c r="W8" s="130"/>
      <c r="X8" s="128">
        <v>-1</v>
      </c>
      <c r="Y8" s="130">
        <v>-1</v>
      </c>
      <c r="Z8" s="129"/>
      <c r="AA8" s="130"/>
      <c r="AB8" s="128">
        <v>-1</v>
      </c>
      <c r="AC8" s="130">
        <v>-1</v>
      </c>
      <c r="AD8" s="129"/>
      <c r="AE8" s="130"/>
      <c r="AF8" s="128">
        <v>-1</v>
      </c>
      <c r="AG8" s="130">
        <v>-1</v>
      </c>
      <c r="AH8" s="129"/>
      <c r="AI8" s="130"/>
      <c r="AJ8" s="2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ht="13.5" customHeight="1" x14ac:dyDescent="0.15">
      <c r="C9" s="8"/>
      <c r="D9" s="188"/>
      <c r="G9" s="10"/>
      <c r="H9" s="16"/>
      <c r="J9" s="7"/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27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ht="13.5" customHeight="1" x14ac:dyDescent="0.15">
      <c r="A10" s="163"/>
      <c r="B10" s="162">
        <v>1</v>
      </c>
      <c r="C10" s="163" t="s">
        <v>28</v>
      </c>
      <c r="D10" s="189"/>
      <c r="E10" s="189"/>
      <c r="F10" s="189"/>
      <c r="G10" s="189"/>
      <c r="H10" s="163"/>
      <c r="I10" s="167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2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s="24" customFormat="1" ht="13.5" customHeight="1" thickBot="1" x14ac:dyDescent="0.2">
      <c r="A11"/>
      <c r="D11" s="166"/>
      <c r="E11" s="166"/>
      <c r="F11" s="166"/>
      <c r="G11" s="166"/>
      <c r="H11" s="27"/>
      <c r="I11" s="5"/>
      <c r="J11" s="223"/>
      <c r="K11" s="224"/>
      <c r="L11" s="57">
        <v>1</v>
      </c>
      <c r="M11" s="57">
        <v>2</v>
      </c>
      <c r="N11" s="57">
        <v>3</v>
      </c>
      <c r="O11" s="107"/>
      <c r="P11" s="84">
        <v>1</v>
      </c>
      <c r="Q11" s="57">
        <v>2</v>
      </c>
      <c r="R11" s="57">
        <v>3</v>
      </c>
      <c r="S11" s="57"/>
      <c r="T11" s="57">
        <v>1</v>
      </c>
      <c r="U11" s="57">
        <v>2</v>
      </c>
      <c r="V11" s="57">
        <v>3</v>
      </c>
      <c r="W11" s="107"/>
      <c r="X11" s="84">
        <v>1</v>
      </c>
      <c r="Y11" s="57">
        <v>2</v>
      </c>
      <c r="Z11" s="57">
        <v>3</v>
      </c>
      <c r="AA11" s="57"/>
      <c r="AB11" s="57">
        <v>1</v>
      </c>
      <c r="AC11" s="57">
        <v>2</v>
      </c>
      <c r="AD11" s="57">
        <v>3</v>
      </c>
      <c r="AE11" s="57"/>
      <c r="AF11" s="57">
        <v>1</v>
      </c>
      <c r="AG11" s="57">
        <v>2</v>
      </c>
      <c r="AH11" s="57">
        <v>3</v>
      </c>
      <c r="AI11" s="57"/>
      <c r="AJ11" s="27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13.5" customHeight="1" x14ac:dyDescent="0.15">
      <c r="B12" t="s">
        <v>0</v>
      </c>
      <c r="G12" s="156"/>
      <c r="H12" s="27"/>
      <c r="I12" s="249" t="s">
        <v>55</v>
      </c>
      <c r="J12" s="239" t="s">
        <v>11</v>
      </c>
      <c r="K12" s="22">
        <v>1</v>
      </c>
      <c r="L12" s="108">
        <f t="array" aca="1" ref="L12:L13" ca="1">MMULT($D14:$G15,L$5:L$8)</f>
        <v>-1.7901909592110672</v>
      </c>
      <c r="M12" s="50">
        <f t="array" aca="1" ref="M12:M13" ca="1">MMULT($D14:$G15,M$5:M$8)+$D16:$D17*L14:L15</f>
        <v>0.71366157105321615</v>
      </c>
      <c r="N12" s="50"/>
      <c r="O12" s="51"/>
      <c r="P12" s="108">
        <f t="array" aca="1" ref="P12:P13" ca="1">MMULT($D14:$G15,P$5:P$8)</f>
        <v>-1.7901909592110672</v>
      </c>
      <c r="Q12" s="50">
        <f t="array" aca="1" ref="Q12:Q13" ca="1">MMULT($D14:$G15,Q$5:Q$8)+$D16:$D17*P14:P15</f>
        <v>-1.6035173581834672</v>
      </c>
      <c r="R12" s="50"/>
      <c r="S12" s="51"/>
      <c r="T12" s="108">
        <f t="array" aca="1" ref="T12:T13" ca="1">MMULT($D14:$G15,T$5:T$8)</f>
        <v>-2.1458243750075976</v>
      </c>
      <c r="U12" s="50">
        <f t="array" aca="1" ref="U12:U13" ca="1">MMULT($D14:$G15,U$5:U$8)+$D16:$D17*T14:T15</f>
        <v>0.56836107819490911</v>
      </c>
      <c r="V12" s="50"/>
      <c r="W12" s="51"/>
      <c r="X12" s="108">
        <f t="array" aca="1" ref="X12:X13" ca="1">MMULT($D14:$G15,X$5:X$8)</f>
        <v>0.17135455422908574</v>
      </c>
      <c r="Y12" s="50">
        <f t="array" aca="1" ref="Y12:Y13" ca="1">MMULT($D14:$G15,Y$5:Y$8)+$D16:$D17*X14:X15</f>
        <v>0.26734093854097973</v>
      </c>
      <c r="Z12" s="50"/>
      <c r="AA12" s="51"/>
      <c r="AB12" s="108">
        <f t="array" aca="1" ref="AB12:AB13" ca="1">MMULT($D14:$G15,AB$5:AB$8)</f>
        <v>0.17135455422908574</v>
      </c>
      <c r="AC12" s="50">
        <f t="array" aca="1" ref="AC12:AC13" ca="1">MMULT($D14:$G15,AC$5:AC$8)+$D16:$D17*AB14:AB15</f>
        <v>-8.8292477255550672E-2</v>
      </c>
      <c r="AD12" s="50"/>
      <c r="AE12" s="51"/>
      <c r="AF12" s="108">
        <f t="array" aca="1" ref="AF12:AF13" ca="1">MMULT($D14:$G15,AF$5:AF$8)</f>
        <v>-2.1458243750075976</v>
      </c>
      <c r="AG12" s="50">
        <f t="array" aca="1" ref="AG12:AG13" ca="1">MMULT($D14:$G15,AG$5:AG$8)+$D16:$D17*AF14:AF15</f>
        <v>-1.3931844352452438</v>
      </c>
      <c r="AH12" s="50"/>
      <c r="AI12" s="51"/>
      <c r="AJ12" s="27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</row>
    <row r="13" spans="1:69" ht="13.5" customHeight="1" x14ac:dyDescent="0.15">
      <c r="B13" s="61"/>
      <c r="C13" s="61"/>
      <c r="D13" s="195">
        <v>1</v>
      </c>
      <c r="E13" s="196">
        <v>2</v>
      </c>
      <c r="F13" s="196">
        <v>3</v>
      </c>
      <c r="G13" s="184" t="s">
        <v>3</v>
      </c>
      <c r="H13" s="27"/>
      <c r="I13" s="250"/>
      <c r="J13" s="240"/>
      <c r="K13" s="23">
        <v>2</v>
      </c>
      <c r="L13" s="109">
        <f ca="1"/>
        <v>-0.82882959171107062</v>
      </c>
      <c r="M13" s="28">
        <f ca="1"/>
        <v>-0.14503158004669081</v>
      </c>
      <c r="N13" s="28"/>
      <c r="O13" s="40"/>
      <c r="P13" s="109">
        <f ca="1"/>
        <v>-0.82882959171107062</v>
      </c>
      <c r="Q13" s="28">
        <f ca="1"/>
        <v>1.6615860624574499</v>
      </c>
      <c r="R13" s="28"/>
      <c r="S13" s="40"/>
      <c r="T13" s="109">
        <f ca="1"/>
        <v>0.96328884721291264</v>
      </c>
      <c r="U13" s="28">
        <f ca="1"/>
        <v>0.81980290054437721</v>
      </c>
      <c r="V13" s="28"/>
      <c r="W13" s="40"/>
      <c r="X13" s="109">
        <f ca="1"/>
        <v>-0.84332879529122806</v>
      </c>
      <c r="Y13" s="28">
        <f ca="1"/>
        <v>-0.13756018625089828</v>
      </c>
      <c r="Z13" s="28"/>
      <c r="AA13" s="40"/>
      <c r="AB13" s="109">
        <f ca="1"/>
        <v>-0.84332879529122806</v>
      </c>
      <c r="AC13" s="28">
        <f ca="1"/>
        <v>1.6545582526730849</v>
      </c>
      <c r="AD13" s="28"/>
      <c r="AE13" s="40"/>
      <c r="AF13" s="109">
        <f ca="1"/>
        <v>0.96328884721291264</v>
      </c>
      <c r="AG13" s="28">
        <f ca="1"/>
        <v>0.83430210412453465</v>
      </c>
      <c r="AH13" s="28"/>
      <c r="AI13" s="40"/>
      <c r="AJ13" s="27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</row>
    <row r="14" spans="1:69" ht="13.5" customHeight="1" x14ac:dyDescent="0.15">
      <c r="B14" s="239" t="s">
        <v>7</v>
      </c>
      <c r="C14" s="11">
        <v>1</v>
      </c>
      <c r="D14" s="137">
        <v>1.7500252488694812</v>
      </c>
      <c r="E14" s="138">
        <v>3.7115707623096341</v>
      </c>
      <c r="F14" s="138">
        <v>1.394391833072951</v>
      </c>
      <c r="G14" s="139">
        <v>3.5402162080805484</v>
      </c>
      <c r="I14" s="250"/>
      <c r="J14" s="252" t="s">
        <v>12</v>
      </c>
      <c r="K14" s="22">
        <v>1</v>
      </c>
      <c r="L14" s="110">
        <f t="array" aca="1" ref="L14:L15" ca="1">1/(1+EXP(-L12:L13))</f>
        <v>0.14304931291904238</v>
      </c>
      <c r="M14" s="38">
        <f t="array" aca="1" ref="M14:M15" ca="1">1/(1+EXP(-M12:M13))</f>
        <v>0.67120972776393428</v>
      </c>
      <c r="N14" s="38"/>
      <c r="O14" s="39"/>
      <c r="P14" s="110">
        <f t="array" aca="1" ref="P14:P15" ca="1">1/(1+EXP(-P12:P13))</f>
        <v>0.14304931291904238</v>
      </c>
      <c r="Q14" s="38">
        <f t="array" aca="1" ref="Q14:Q15" ca="1">1/(1+EXP(-Q12:Q13))</f>
        <v>0.16749058948798756</v>
      </c>
      <c r="R14" s="38"/>
      <c r="S14" s="39"/>
      <c r="T14" s="110">
        <f t="array" aca="1" ref="T14:T15" ca="1">1/(1+EXP(-T12:T13))</f>
        <v>0.1047220646531037</v>
      </c>
      <c r="U14" s="38">
        <f t="array" aca="1" ref="U14:U15" ca="1">1/(1+EXP(-U12:U13))</f>
        <v>0.63838491655583096</v>
      </c>
      <c r="V14" s="38"/>
      <c r="W14" s="39"/>
      <c r="X14" s="110">
        <f t="array" aca="1" ref="X14:X15" ca="1">1/(1+EXP(-X12:X13))</f>
        <v>0.54273412504617125</v>
      </c>
      <c r="Y14" s="38">
        <f t="array" aca="1" ref="Y14:Y15" ca="1">1/(1+EXP(-Y12:Y13))</f>
        <v>0.56643999315642735</v>
      </c>
      <c r="Z14" s="38"/>
      <c r="AA14" s="39"/>
      <c r="AB14" s="110">
        <f t="array" aca="1" ref="AB14:AB15" ca="1">1/(1+EXP(-AB12:AB13))</f>
        <v>0.54273412504617125</v>
      </c>
      <c r="AC14" s="38">
        <f t="array" aca="1" ref="AC14:AC15" ca="1">1/(1+EXP(-AC12:AC13))</f>
        <v>0.47794120887991681</v>
      </c>
      <c r="AD14" s="38"/>
      <c r="AE14" s="39"/>
      <c r="AF14" s="110">
        <f t="array" aca="1" ref="AF14:AF15" ca="1">1/(1+EXP(-AF12:AF13))</f>
        <v>0.1047220646531037</v>
      </c>
      <c r="AG14" s="38">
        <f t="array" aca="1" ref="AG14:AG15" ca="1">1/(1+EXP(-AG12:AG13))</f>
        <v>0.19889986649259517</v>
      </c>
      <c r="AH14" s="38"/>
      <c r="AI14" s="39"/>
      <c r="AJ14" s="27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</row>
    <row r="15" spans="1:69" ht="13.5" customHeight="1" x14ac:dyDescent="0.15">
      <c r="B15" s="244"/>
      <c r="C15" s="59">
        <v>2</v>
      </c>
      <c r="D15" s="140">
        <v>1.9047050033541297</v>
      </c>
      <c r="E15" s="141">
        <v>1.8902057997739723</v>
      </c>
      <c r="F15" s="141">
        <v>3.696823442278113</v>
      </c>
      <c r="G15" s="142">
        <v>2.7335345950652004</v>
      </c>
      <c r="I15" s="250"/>
      <c r="J15" s="253"/>
      <c r="K15" s="54">
        <v>2</v>
      </c>
      <c r="L15" s="109">
        <f ca="1"/>
        <v>0.30389260371307864</v>
      </c>
      <c r="M15" s="28">
        <f ca="1"/>
        <v>0.4638055261186787</v>
      </c>
      <c r="N15" s="28"/>
      <c r="O15" s="40"/>
      <c r="P15" s="109">
        <f ca="1"/>
        <v>0.30389260371307864</v>
      </c>
      <c r="Q15" s="28">
        <f ca="1"/>
        <v>0.8404507981920204</v>
      </c>
      <c r="R15" s="28"/>
      <c r="S15" s="40"/>
      <c r="T15" s="109">
        <f ca="1"/>
        <v>0.7237798036875156</v>
      </c>
      <c r="U15" s="28">
        <f ca="1"/>
        <v>0.69419449976258329</v>
      </c>
      <c r="V15" s="28"/>
      <c r="W15" s="40"/>
      <c r="X15" s="109">
        <f ca="1"/>
        <v>0.30083416474590763</v>
      </c>
      <c r="Y15" s="28">
        <f ca="1"/>
        <v>0.46566408069393028</v>
      </c>
      <c r="Z15" s="28"/>
      <c r="AA15" s="40"/>
      <c r="AB15" s="109">
        <f ca="1"/>
        <v>0.30083416474590763</v>
      </c>
      <c r="AC15" s="28">
        <f ca="1"/>
        <v>0.83950616003403811</v>
      </c>
      <c r="AD15" s="28"/>
      <c r="AE15" s="40"/>
      <c r="AF15" s="109">
        <f ca="1"/>
        <v>0.7237798036875156</v>
      </c>
      <c r="AG15" s="28">
        <f ca="1"/>
        <v>0.69726381794312042</v>
      </c>
      <c r="AH15" s="28"/>
      <c r="AI15" s="40"/>
      <c r="AJ15" s="27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</row>
    <row r="16" spans="1:69" ht="13.5" customHeight="1" x14ac:dyDescent="0.15">
      <c r="B16" s="239" t="s">
        <v>46</v>
      </c>
      <c r="C16" s="11" t="s">
        <v>32</v>
      </c>
      <c r="D16" s="139">
        <v>3.7910494343376868</v>
      </c>
      <c r="E16" s="190"/>
      <c r="F16" s="190"/>
      <c r="I16" s="250"/>
      <c r="J16" s="236" t="s">
        <v>18</v>
      </c>
      <c r="K16" s="22">
        <v>1</v>
      </c>
      <c r="L16" s="110">
        <f t="array" aca="1" ref="L16:L17" ca="1">L14:L15*(1-L14:L15)</f>
        <v>0.12258620699243226</v>
      </c>
      <c r="M16" s="38">
        <f t="array" aca="1" ref="M16:M17" ca="1">M14:M15*(1-M14:M15)</f>
        <v>0.22068722911899952</v>
      </c>
      <c r="N16" s="38"/>
      <c r="O16" s="39"/>
      <c r="P16" s="110">
        <f t="array" aca="1" ref="P16:P17" ca="1">P14:P15*(1-P14:P15)</f>
        <v>0.12258620699243226</v>
      </c>
      <c r="Q16" s="38">
        <f t="array" aca="1" ref="Q16:Q17" ca="1">Q14:Q15*(1-Q14:Q15)</f>
        <v>0.139437491920954</v>
      </c>
      <c r="R16" s="38"/>
      <c r="S16" s="39"/>
      <c r="T16" s="110">
        <f t="array" aca="1" ref="T16:T17" ca="1">T14:T15*(1-T14:T15)</f>
        <v>9.3755353827894863E-2</v>
      </c>
      <c r="U16" s="38">
        <f t="array" aca="1" ref="U16:U17" ca="1">U14:U15*(1-U14:U15)</f>
        <v>0.23084961486983571</v>
      </c>
      <c r="V16" s="38"/>
      <c r="W16" s="39"/>
      <c r="X16" s="110">
        <f t="array" aca="1" ref="X16:X17" ca="1">X14:X15*(1-X14:X15)</f>
        <v>0.24817379455653821</v>
      </c>
      <c r="Y16" s="38">
        <f t="array" aca="1" ref="Y16:Y17" ca="1">Y14:Y15*(1-Y14:Y15)</f>
        <v>0.24558572730937389</v>
      </c>
      <c r="Z16" s="38"/>
      <c r="AA16" s="39"/>
      <c r="AB16" s="110">
        <f t="array" aca="1" ref="AB16:AB17" ca="1">AB14:AB15*(1-AB14:AB15)</f>
        <v>0.24817379455653821</v>
      </c>
      <c r="AC16" s="38">
        <f t="array" aca="1" ref="AC16:AC17" ca="1">AC14:AC15*(1-AC14:AC15)</f>
        <v>0.24951340973432051</v>
      </c>
      <c r="AD16" s="38"/>
      <c r="AE16" s="39"/>
      <c r="AF16" s="110">
        <f t="array" aca="1" ref="AF16:AF17" ca="1">AF14:AF15*(1-AF14:AF15)</f>
        <v>9.3755353827894863E-2</v>
      </c>
      <c r="AG16" s="38">
        <f t="array" aca="1" ref="AG16:AG17" ca="1">AG14:AG15*(1-AG14:AG15)</f>
        <v>0.15933870960182298</v>
      </c>
      <c r="AH16" s="38"/>
      <c r="AI16" s="39"/>
      <c r="AJ16" s="27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</row>
    <row r="17" spans="2:69" ht="13.5" customHeight="1" thickBot="1" x14ac:dyDescent="0.2">
      <c r="B17" s="245"/>
      <c r="C17" s="71" t="s">
        <v>33</v>
      </c>
      <c r="D17" s="142">
        <v>2.2978420886604969</v>
      </c>
      <c r="F17" s="191" t="s">
        <v>5</v>
      </c>
      <c r="I17" s="251"/>
      <c r="J17" s="244"/>
      <c r="K17" s="54">
        <v>2</v>
      </c>
      <c r="L17" s="111">
        <f ca="1"/>
        <v>0.21154188912156435</v>
      </c>
      <c r="M17" s="41">
        <f ca="1"/>
        <v>0.24868996006045438</v>
      </c>
      <c r="N17" s="41"/>
      <c r="O17" s="42"/>
      <c r="P17" s="111">
        <f ca="1"/>
        <v>0.21154188912156435</v>
      </c>
      <c r="Q17" s="41">
        <f ca="1"/>
        <v>0.13409325401041619</v>
      </c>
      <c r="R17" s="41"/>
      <c r="S17" s="42"/>
      <c r="T17" s="111">
        <f ca="1"/>
        <v>0.19992259946157698</v>
      </c>
      <c r="U17" s="41">
        <f ca="1"/>
        <v>0.21228849626196003</v>
      </c>
      <c r="V17" s="41"/>
      <c r="W17" s="42"/>
      <c r="X17" s="111">
        <f ca="1"/>
        <v>0.21033297006753973</v>
      </c>
      <c r="Y17" s="41">
        <f ca="1"/>
        <v>0.24882104464540708</v>
      </c>
      <c r="Z17" s="41"/>
      <c r="AA17" s="42"/>
      <c r="AB17" s="111">
        <f ca="1"/>
        <v>0.21033297006753973</v>
      </c>
      <c r="AC17" s="41">
        <f ca="1"/>
        <v>0.13473556729894209</v>
      </c>
      <c r="AD17" s="41"/>
      <c r="AE17" s="42"/>
      <c r="AF17" s="111">
        <f ca="1"/>
        <v>0.19992259946157698</v>
      </c>
      <c r="AG17" s="41">
        <f ca="1"/>
        <v>0.21108698613050345</v>
      </c>
      <c r="AH17" s="41"/>
      <c r="AI17" s="42"/>
      <c r="AJ17" s="27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</row>
    <row r="18" spans="2:69" ht="13.5" customHeight="1" x14ac:dyDescent="0.15">
      <c r="B18" s="239" t="s">
        <v>4</v>
      </c>
      <c r="C18" s="11">
        <v>1</v>
      </c>
      <c r="D18" s="143">
        <v>4.850739069419113</v>
      </c>
      <c r="E18" s="144">
        <v>2.3149856446730426</v>
      </c>
      <c r="F18" s="145">
        <v>4.6834212540688034</v>
      </c>
      <c r="H18" s="26"/>
      <c r="I18" s="228" t="s">
        <v>15</v>
      </c>
      <c r="J18" s="231" t="s">
        <v>11</v>
      </c>
      <c r="K18" s="161">
        <v>1</v>
      </c>
      <c r="L18" s="112"/>
      <c r="M18" s="30">
        <f t="array" aca="1" ref="M18:M20" ca="1">MMULT($D18:$E20,M14:M15)-$F18:$F20</f>
        <v>-0.35385486894535134</v>
      </c>
      <c r="N18" s="30"/>
      <c r="O18" s="31"/>
      <c r="P18" s="112"/>
      <c r="Q18" s="30">
        <f t="array" aca="1" ref="Q18:Q20" ca="1">MMULT($D18:$E20,Q14:Q15)-$F18:$F20</f>
        <v>-1.9253365750108564</v>
      </c>
      <c r="R18" s="30"/>
      <c r="S18" s="31"/>
      <c r="T18" s="112"/>
      <c r="U18" s="30">
        <f t="array" aca="1" ref="U18:U20" ca="1">MMULT($D18:$E20,U14:U15)-$F18:$F20</f>
        <v>2.0267703557790284E-2</v>
      </c>
      <c r="V18" s="30"/>
      <c r="W18" s="31"/>
      <c r="X18" s="112"/>
      <c r="Y18" s="30">
        <f t="array" aca="1" ref="Y18:Y20" ca="1">MMULT($D18:$E20,Y14:Y15)-$F18:$F20</f>
        <v>-0.85776298673710816</v>
      </c>
      <c r="Z18" s="30"/>
      <c r="AA18" s="31"/>
      <c r="AB18" s="112"/>
      <c r="AC18" s="30">
        <f t="array" aca="1" ref="AC18:AC20" ca="1">MMULT($D18:$E20,AC14:AC15)-$F18:$F20</f>
        <v>-0.42160845017620119</v>
      </c>
      <c r="AD18" s="30"/>
      <c r="AE18" s="31"/>
      <c r="AF18" s="112"/>
      <c r="AG18" s="30">
        <f t="array" aca="1" ref="AG18:AG20" ca="1">MMULT($D18:$E20,AG14:AG15)-$F18:$F20</f>
        <v>-2.104454171682685</v>
      </c>
      <c r="AH18" s="30"/>
      <c r="AI18" s="31"/>
      <c r="AJ18" s="27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r="19" spans="2:69" ht="13.5" customHeight="1" x14ac:dyDescent="0.15">
      <c r="B19" s="240"/>
      <c r="C19" s="58">
        <v>2</v>
      </c>
      <c r="D19" s="146">
        <v>3.136372593405989</v>
      </c>
      <c r="E19" s="147">
        <v>4.6077252880273862</v>
      </c>
      <c r="F19" s="148">
        <v>2.7810263926720191</v>
      </c>
      <c r="H19" s="26"/>
      <c r="I19" s="229"/>
      <c r="J19" s="232"/>
      <c r="K19" s="77">
        <v>2</v>
      </c>
      <c r="L19" s="113"/>
      <c r="M19" s="29">
        <f ca="1"/>
        <v>1.4612258533381608</v>
      </c>
      <c r="N19" s="29"/>
      <c r="O19" s="32"/>
      <c r="P19" s="113"/>
      <c r="Q19" s="29">
        <f ca="1"/>
        <v>1.6168528980236916</v>
      </c>
      <c r="R19" s="29"/>
      <c r="S19" s="32"/>
      <c r="T19" s="113"/>
      <c r="U19" s="29">
        <f ca="1"/>
        <v>2.419844115023035</v>
      </c>
      <c r="V19" s="29"/>
      <c r="W19" s="32"/>
      <c r="X19" s="113"/>
      <c r="Y19" s="29">
        <f ca="1"/>
        <v>1.1411926380123236</v>
      </c>
      <c r="Z19" s="29"/>
      <c r="AA19" s="32"/>
      <c r="AB19" s="113"/>
      <c r="AC19" s="29">
        <f ca="1"/>
        <v>2.5861890791618825</v>
      </c>
      <c r="AD19" s="29"/>
      <c r="AE19" s="32"/>
      <c r="AF19" s="113"/>
      <c r="AG19" s="29">
        <f ca="1"/>
        <v>1.0555978237905062</v>
      </c>
      <c r="AH19" s="29"/>
      <c r="AI19" s="32"/>
      <c r="AJ19" s="27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</row>
    <row r="20" spans="2:69" ht="13.5" customHeight="1" x14ac:dyDescent="0.15">
      <c r="B20" s="245"/>
      <c r="C20" s="59">
        <v>3</v>
      </c>
      <c r="D20" s="149">
        <v>1.3483500194699922</v>
      </c>
      <c r="E20" s="150">
        <v>7.9391866831977631E-2</v>
      </c>
      <c r="F20" s="151">
        <v>1.1533611797607912</v>
      </c>
      <c r="H20" s="26"/>
      <c r="I20" s="229"/>
      <c r="J20" s="232"/>
      <c r="K20" s="77">
        <v>3</v>
      </c>
      <c r="L20" s="113"/>
      <c r="M20" s="29">
        <f ca="1"/>
        <v>-0.21151314369629282</v>
      </c>
      <c r="N20" s="29"/>
      <c r="O20" s="32"/>
      <c r="P20" s="113"/>
      <c r="Q20" s="29">
        <f ca="1"/>
        <v>-0.86080028231473249</v>
      </c>
      <c r="R20" s="29"/>
      <c r="S20" s="32"/>
      <c r="T20" s="113"/>
      <c r="U20" s="29">
        <f ca="1"/>
        <v>-0.23748146781274482</v>
      </c>
      <c r="V20" s="29"/>
      <c r="W20" s="32"/>
      <c r="X20" s="113"/>
      <c r="Y20" s="29">
        <f ca="1"/>
        <v>-0.35263186327685236</v>
      </c>
      <c r="Z20" s="29"/>
      <c r="AA20" s="32"/>
      <c r="AB20" s="113"/>
      <c r="AC20" s="29">
        <f ca="1"/>
        <v>-0.44227918019999657</v>
      </c>
      <c r="AD20" s="29"/>
      <c r="AE20" s="32"/>
      <c r="AF20" s="113"/>
      <c r="AG20" s="29">
        <f ca="1"/>
        <v>-0.82981746472202511</v>
      </c>
      <c r="AH20" s="29"/>
      <c r="AI20" s="32"/>
      <c r="AJ20" s="27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</row>
    <row r="21" spans="2:69" ht="13.5" customHeight="1" x14ac:dyDescent="0.15">
      <c r="H21" s="5"/>
      <c r="I21" s="229"/>
      <c r="J21" s="233" t="s">
        <v>16</v>
      </c>
      <c r="K21" s="53">
        <v>1</v>
      </c>
      <c r="L21" s="114"/>
      <c r="M21" s="43">
        <f t="array" aca="1" ref="M21:M23" ca="1">1/(1+EXP(-M18:M20))</f>
        <v>0.41244793858562989</v>
      </c>
      <c r="N21" s="43"/>
      <c r="O21" s="44"/>
      <c r="P21" s="114"/>
      <c r="Q21" s="43">
        <f t="array" aca="1" ref="Q21:Q23" ca="1">1/(1+EXP(-Q18:Q20))</f>
        <v>0.12726764979851968</v>
      </c>
      <c r="R21" s="43"/>
      <c r="S21" s="44"/>
      <c r="T21" s="114"/>
      <c r="U21" s="43">
        <f t="array" aca="1" ref="U21:U23" ca="1">1/(1+EXP(-U18:U20))</f>
        <v>0.50506675244733545</v>
      </c>
      <c r="V21" s="43"/>
      <c r="W21" s="44"/>
      <c r="X21" s="114"/>
      <c r="Y21" s="43">
        <f t="array" aca="1" ref="Y21:Y23" ca="1">1/(1+EXP(-Y18:Y20))</f>
        <v>0.29780693362500432</v>
      </c>
      <c r="Z21" s="43"/>
      <c r="AA21" s="44"/>
      <c r="AB21" s="114"/>
      <c r="AC21" s="43">
        <f t="array" aca="1" ref="AC21:AC23" ca="1">1/(1+EXP(-AC18:AC20))</f>
        <v>0.39613192627112437</v>
      </c>
      <c r="AD21" s="43"/>
      <c r="AE21" s="44"/>
      <c r="AF21" s="114"/>
      <c r="AG21" s="43">
        <f t="array" aca="1" ref="AG21:AG23" ca="1">1/(1+EXP(-AG18:AG20))</f>
        <v>0.10866465247879399</v>
      </c>
      <c r="AH21" s="43"/>
      <c r="AI21" s="44"/>
      <c r="AJ21" s="27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</row>
    <row r="22" spans="2:69" ht="13.5" customHeight="1" x14ac:dyDescent="0.15">
      <c r="B22" s="5"/>
      <c r="C22" s="27"/>
      <c r="D22" s="177"/>
      <c r="E22" s="177"/>
      <c r="F22" s="177"/>
      <c r="G22" s="177"/>
      <c r="I22" s="229"/>
      <c r="J22" s="234"/>
      <c r="K22" s="23">
        <v>2</v>
      </c>
      <c r="L22" s="113"/>
      <c r="M22" s="29">
        <f ca="1"/>
        <v>0.81172009426016511</v>
      </c>
      <c r="N22" s="29"/>
      <c r="O22" s="32"/>
      <c r="P22" s="113"/>
      <c r="Q22" s="29">
        <f ca="1"/>
        <v>0.83436064856014724</v>
      </c>
      <c r="R22" s="29"/>
      <c r="S22" s="32"/>
      <c r="T22" s="113"/>
      <c r="U22" s="29">
        <f ca="1"/>
        <v>0.91832805367195525</v>
      </c>
      <c r="V22" s="29"/>
      <c r="W22" s="32"/>
      <c r="X22" s="113"/>
      <c r="Y22" s="29">
        <f ca="1"/>
        <v>0.75789854147954316</v>
      </c>
      <c r="Z22" s="29"/>
      <c r="AA22" s="32"/>
      <c r="AB22" s="113"/>
      <c r="AC22" s="29">
        <f ca="1"/>
        <v>0.92996742574616631</v>
      </c>
      <c r="AD22" s="29"/>
      <c r="AE22" s="32"/>
      <c r="AF22" s="113"/>
      <c r="AG22" s="29">
        <f ca="1"/>
        <v>0.74184838533414599</v>
      </c>
      <c r="AH22" s="29"/>
      <c r="AI22" s="32"/>
      <c r="AJ22" s="27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</row>
    <row r="23" spans="2:69" ht="13.5" customHeight="1" x14ac:dyDescent="0.15">
      <c r="B23" s="5"/>
      <c r="C23" s="5"/>
      <c r="D23" s="177"/>
      <c r="E23" s="177"/>
      <c r="F23" s="177"/>
      <c r="G23" s="177"/>
      <c r="H23" s="5"/>
      <c r="I23" s="229"/>
      <c r="J23" s="235"/>
      <c r="K23" s="54">
        <v>3</v>
      </c>
      <c r="L23" s="113"/>
      <c r="M23" s="29">
        <f ca="1"/>
        <v>0.4473179743228442</v>
      </c>
      <c r="N23" s="29"/>
      <c r="O23" s="32"/>
      <c r="P23" s="113"/>
      <c r="Q23" s="29">
        <f ca="1"/>
        <v>0.29717217086657421</v>
      </c>
      <c r="R23" s="29"/>
      <c r="S23" s="32"/>
      <c r="T23" s="113"/>
      <c r="U23" s="29">
        <f ca="1"/>
        <v>0.44090709642555259</v>
      </c>
      <c r="V23" s="29"/>
      <c r="W23" s="32"/>
      <c r="X23" s="113"/>
      <c r="Y23" s="29">
        <f ca="1"/>
        <v>0.41274434692126549</v>
      </c>
      <c r="Z23" s="29"/>
      <c r="AA23" s="32"/>
      <c r="AB23" s="113"/>
      <c r="AC23" s="29">
        <f ca="1"/>
        <v>0.3911980204390843</v>
      </c>
      <c r="AD23" s="29"/>
      <c r="AE23" s="32"/>
      <c r="AF23" s="113"/>
      <c r="AG23" s="29">
        <f ca="1"/>
        <v>0.30368366768413124</v>
      </c>
      <c r="AH23" s="29"/>
      <c r="AI23" s="32"/>
      <c r="AJ23" s="27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</row>
    <row r="24" spans="2:69" ht="13.5" customHeight="1" x14ac:dyDescent="0.15">
      <c r="B24" s="20"/>
      <c r="C24" s="5"/>
      <c r="D24" s="177"/>
      <c r="E24" s="177"/>
      <c r="F24" s="177"/>
      <c r="G24" s="177"/>
      <c r="H24" s="5"/>
      <c r="I24" s="229"/>
      <c r="J24" s="236" t="s">
        <v>18</v>
      </c>
      <c r="K24" s="53">
        <v>1</v>
      </c>
      <c r="L24" s="114"/>
      <c r="M24" s="43">
        <f t="array" aca="1" ref="M24:M26" ca="1">M21:M23*(1-M21:M23)</f>
        <v>0.24233463654209436</v>
      </c>
      <c r="N24" s="43"/>
      <c r="O24" s="44"/>
      <c r="P24" s="114"/>
      <c r="Q24" s="43">
        <f t="array" aca="1" ref="Q24:Q26" ca="1">Q21:Q23*(1-Q21:Q23)</f>
        <v>0.11107059511328103</v>
      </c>
      <c r="R24" s="43"/>
      <c r="S24" s="44"/>
      <c r="T24" s="114"/>
      <c r="U24" s="43">
        <f t="array" aca="1" ref="U24:U26" ca="1">U21:U23*(1-U21:U23)</f>
        <v>0.24997432801963743</v>
      </c>
      <c r="V24" s="43"/>
      <c r="W24" s="44"/>
      <c r="X24" s="114"/>
      <c r="Y24" s="43">
        <f t="array" aca="1" ref="Y24:Y26" ca="1">Y21:Y23*(1-Y21:Y23)</f>
        <v>0.20911796390987658</v>
      </c>
      <c r="Z24" s="43"/>
      <c r="AA24" s="44"/>
      <c r="AB24" s="114"/>
      <c r="AC24" s="43">
        <f t="array" aca="1" ref="AC24:AC26" ca="1">AC21:AC23*(1-AC21:AC23)</f>
        <v>0.23921142325985287</v>
      </c>
      <c r="AD24" s="43"/>
      <c r="AE24" s="44"/>
      <c r="AF24" s="114"/>
      <c r="AG24" s="43">
        <f t="array" aca="1" ref="AG24:AG26" ca="1">AG21:AG23*(1-AG21:AG23)</f>
        <v>9.6856645780456926E-2</v>
      </c>
      <c r="AH24" s="43"/>
      <c r="AI24" s="44"/>
      <c r="AJ24" s="27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</row>
    <row r="25" spans="2:69" ht="13.5" customHeight="1" x14ac:dyDescent="0.15">
      <c r="B25" s="5"/>
      <c r="C25" s="5"/>
      <c r="D25" s="177"/>
      <c r="E25" s="177"/>
      <c r="F25" s="186"/>
      <c r="G25" s="177"/>
      <c r="H25" s="5"/>
      <c r="I25" s="229"/>
      <c r="J25" s="237"/>
      <c r="K25" s="23">
        <v>2</v>
      </c>
      <c r="L25" s="113"/>
      <c r="M25" s="29">
        <f ca="1"/>
        <v>0.15283058283443376</v>
      </c>
      <c r="N25" s="29"/>
      <c r="O25" s="32"/>
      <c r="P25" s="113"/>
      <c r="Q25" s="29">
        <f ca="1"/>
        <v>0.13820295669443772</v>
      </c>
      <c r="R25" s="29"/>
      <c r="S25" s="32"/>
      <c r="T25" s="113"/>
      <c r="U25" s="29">
        <f ca="1"/>
        <v>7.5001639511033724E-2</v>
      </c>
      <c r="V25" s="29"/>
      <c r="W25" s="32"/>
      <c r="X25" s="113"/>
      <c r="Y25" s="29">
        <f ca="1"/>
        <v>0.18348834230272434</v>
      </c>
      <c r="Z25" s="29"/>
      <c r="AA25" s="32"/>
      <c r="AB25" s="113"/>
      <c r="AC25" s="29">
        <f ca="1"/>
        <v>6.512801279721496E-2</v>
      </c>
      <c r="AD25" s="29"/>
      <c r="AE25" s="32"/>
      <c r="AF25" s="113"/>
      <c r="AG25" s="29">
        <f ca="1"/>
        <v>0.19150935851126644</v>
      </c>
      <c r="AH25" s="29"/>
      <c r="AI25" s="32"/>
      <c r="AJ25" s="27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</row>
    <row r="26" spans="2:69" ht="13.5" customHeight="1" thickBot="1" x14ac:dyDescent="0.2">
      <c r="B26" s="5"/>
      <c r="C26" s="5"/>
      <c r="D26" s="177"/>
      <c r="E26" s="177"/>
      <c r="F26" s="177"/>
      <c r="G26" s="177"/>
      <c r="H26" s="5"/>
      <c r="I26" s="230"/>
      <c r="J26" s="238"/>
      <c r="K26" s="54">
        <v>3</v>
      </c>
      <c r="L26" s="115"/>
      <c r="M26" s="33">
        <f ca="1"/>
        <v>0.24722460417055153</v>
      </c>
      <c r="N26" s="33"/>
      <c r="O26" s="34"/>
      <c r="P26" s="115"/>
      <c r="Q26" s="33">
        <f ca="1"/>
        <v>0.20886087172902185</v>
      </c>
      <c r="R26" s="33"/>
      <c r="S26" s="34"/>
      <c r="T26" s="115"/>
      <c r="U26" s="33">
        <f ca="1"/>
        <v>0.24650802874714106</v>
      </c>
      <c r="V26" s="33"/>
      <c r="W26" s="34"/>
      <c r="X26" s="115"/>
      <c r="Y26" s="33">
        <f ca="1"/>
        <v>0.24238645100580353</v>
      </c>
      <c r="Z26" s="33"/>
      <c r="AA26" s="34"/>
      <c r="AB26" s="115"/>
      <c r="AC26" s="33">
        <f ca="1"/>
        <v>0.23816212924362606</v>
      </c>
      <c r="AD26" s="33"/>
      <c r="AE26" s="34"/>
      <c r="AF26" s="115"/>
      <c r="AG26" s="33">
        <f ca="1"/>
        <v>0.21145989766604539</v>
      </c>
      <c r="AH26" s="33"/>
      <c r="AI26" s="34"/>
      <c r="AJ26" s="27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</row>
    <row r="27" spans="2:69" ht="15.75" customHeight="1" x14ac:dyDescent="0.15">
      <c r="B27" s="5"/>
      <c r="C27" s="5"/>
      <c r="D27" s="177"/>
      <c r="E27" s="177"/>
      <c r="F27" s="177"/>
      <c r="G27" s="177"/>
      <c r="H27" s="5"/>
      <c r="I27" s="95" t="s">
        <v>26</v>
      </c>
      <c r="J27" s="91"/>
      <c r="K27" s="125" t="s">
        <v>17</v>
      </c>
      <c r="L27" s="116" t="s">
        <v>57</v>
      </c>
      <c r="M27" s="87" t="s">
        <v>58</v>
      </c>
      <c r="N27" s="87" t="s">
        <v>59</v>
      </c>
      <c r="O27" s="31"/>
      <c r="P27" s="116" t="s">
        <v>57</v>
      </c>
      <c r="Q27" s="87" t="s">
        <v>58</v>
      </c>
      <c r="R27" s="87" t="s">
        <v>59</v>
      </c>
      <c r="S27" s="31"/>
      <c r="T27" s="116" t="s">
        <v>57</v>
      </c>
      <c r="U27" s="87" t="s">
        <v>58</v>
      </c>
      <c r="V27" s="87" t="s">
        <v>59</v>
      </c>
      <c r="W27" s="31"/>
      <c r="X27" s="116" t="s">
        <v>57</v>
      </c>
      <c r="Y27" s="87" t="s">
        <v>58</v>
      </c>
      <c r="Z27" s="87" t="s">
        <v>59</v>
      </c>
      <c r="AA27" s="31"/>
      <c r="AB27" s="116" t="s">
        <v>57</v>
      </c>
      <c r="AC27" s="87" t="s">
        <v>58</v>
      </c>
      <c r="AD27" s="87" t="s">
        <v>59</v>
      </c>
      <c r="AE27" s="31"/>
      <c r="AF27" s="116" t="s">
        <v>57</v>
      </c>
      <c r="AG27" s="87" t="s">
        <v>58</v>
      </c>
      <c r="AH27" s="87" t="s">
        <v>59</v>
      </c>
      <c r="AI27" s="31"/>
      <c r="AJ27" s="27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</row>
    <row r="28" spans="2:69" ht="13.5" customHeight="1" x14ac:dyDescent="0.15">
      <c r="B28" s="5"/>
      <c r="C28" s="5"/>
      <c r="D28" s="177"/>
      <c r="E28" s="177"/>
      <c r="F28" s="177"/>
      <c r="G28" s="177"/>
      <c r="H28" s="5"/>
      <c r="I28" s="117"/>
      <c r="J28" s="76"/>
      <c r="K28" s="53">
        <v>1</v>
      </c>
      <c r="L28" s="113">
        <f t="array" aca="1" ref="L28:L29" ca="1">M28:M29*$D16:$D17*L16:L17</f>
        <v>7.0734052919016049E-2</v>
      </c>
      <c r="M28" s="29">
        <f t="array" aca="1" ref="M28:M29" ca="1">MMULT(TRANSPOSE($D18:$E20),N28:N30)*M16:M17</f>
        <v>0.15220449831175395</v>
      </c>
      <c r="N28" s="29">
        <f t="array" aca="1" ref="N28:N30" ca="1">(M21:M23-N$5:N$7)*M24:M26</f>
        <v>9.9950421289684677E-2</v>
      </c>
      <c r="O28" s="32"/>
      <c r="P28" s="113">
        <f t="array" aca="1" ref="P28:P29" ca="1">Q28:Q29*$D16:$D17*P16:P17</f>
        <v>5.2138817193490153E-3</v>
      </c>
      <c r="Q28" s="29">
        <f t="array" aca="1" ref="Q28:Q29" ca="1">MMULT(TRANSPOSE($D18:$E20),R28:R30)*Q16:Q17</f>
        <v>1.1219154263066381E-2</v>
      </c>
      <c r="R28" s="29">
        <f t="array" aca="1" ref="R28:R30" ca="1">(Q21:Q23-R$5:R$7)*Q24:Q26</f>
        <v>1.4135693601790221E-2</v>
      </c>
      <c r="S28" s="32"/>
      <c r="T28" s="113">
        <f t="array" aca="1" ref="T28:T29" ca="1">U28:U29*$D16:$D17*T16:T17</f>
        <v>-1.9492639964093391E-2</v>
      </c>
      <c r="U28" s="29">
        <f t="array" aca="1" ref="U28:U29" ca="1">MMULT(TRANSPOSE($D18:$E20),V28:V30)*U16:U17</f>
        <v>-5.4842233886235943E-2</v>
      </c>
      <c r="V28" s="29">
        <f t="array" aca="1" ref="V28:V30" ca="1">(U21:U23-V$5:V$7)*U24:U26</f>
        <v>-0.12372060597155418</v>
      </c>
      <c r="W28" s="32"/>
      <c r="X28" s="113">
        <f t="array" aca="1" ref="X28:X29" ca="1">Y28:Y29*$D16:$D17*X16:X17</f>
        <v>0.1262313005055539</v>
      </c>
      <c r="Y28" s="29">
        <f t="array" aca="1" ref="Y28:Y29" ca="1">MMULT(TRANSPOSE($D18:$E20),Z28:Z30)*Y16:Y17</f>
        <v>0.13416884710305588</v>
      </c>
      <c r="Z28" s="29">
        <f t="array" aca="1" ref="Z28:Z30" ca="1">(Y21:Y23-Z$5:Z$7)*Y24:Y26</f>
        <v>6.2276779597904668E-2</v>
      </c>
      <c r="AA28" s="32"/>
      <c r="AB28" s="113">
        <f t="array" aca="1" ref="AB28:AB29" ca="1">AC28:AC29*$D16:$D17*AB16:AB17</f>
        <v>-9.0406593420899642E-2</v>
      </c>
      <c r="AC28" s="29">
        <f t="array" aca="1" ref="AC28:AC29" ca="1">MMULT(TRANSPOSE($D18:$E20),AD28:AD30)*AC16:AC17</f>
        <v>-9.6091447693380447E-2</v>
      </c>
      <c r="AD28" s="29">
        <f t="array" aca="1" ref="AD28:AD30" ca="1">(AC21:AC23-AD$5:AD$7)*AC24:AC26</f>
        <v>-0.1444521413778701</v>
      </c>
      <c r="AE28" s="32"/>
      <c r="AF28" s="113">
        <f t="array" aca="1" ref="AF28:AF29" ca="1">AG28:AG29*$D16:$D17*AF16:AF17</f>
        <v>-9.8639371700658877E-4</v>
      </c>
      <c r="AG28" s="29">
        <f t="array" aca="1" ref="AG28:AG29" ca="1">MMULT(TRANSPOSE($D18:$E20),AH28:AH30)*AG16:AG17</f>
        <v>-2.7752031039221521E-3</v>
      </c>
      <c r="AH28" s="29">
        <f t="array" aca="1" ref="AH28:AH30" ca="1">(AG21:AG23-AH$5:AH$7)*AG24:AG26</f>
        <v>1.0524893753995001E-2</v>
      </c>
      <c r="AI28" s="32"/>
      <c r="AJ28" s="27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</row>
    <row r="29" spans="2:69" ht="13.5" customHeight="1" x14ac:dyDescent="0.15">
      <c r="D29" s="166"/>
      <c r="E29" s="166"/>
      <c r="F29" s="166"/>
      <c r="G29" s="166"/>
      <c r="H29" s="5"/>
      <c r="I29" s="97"/>
      <c r="J29" s="76"/>
      <c r="K29" s="23">
        <v>2</v>
      </c>
      <c r="L29" s="113">
        <f ca="1"/>
        <v>9.5759621608634424E-2</v>
      </c>
      <c r="M29" s="29">
        <f ca="1"/>
        <v>0.19699983523620948</v>
      </c>
      <c r="N29" s="29">
        <f ca="1"/>
        <v>0.12405565510420255</v>
      </c>
      <c r="O29" s="32"/>
      <c r="P29" s="113">
        <f ca="1"/>
        <v>-4.4211059673403162E-3</v>
      </c>
      <c r="Q29" s="29">
        <f ca="1"/>
        <v>-9.0952442427919174E-3</v>
      </c>
      <c r="R29" s="29">
        <f ca="1"/>
        <v>-2.2891848113936721E-2</v>
      </c>
      <c r="S29" s="32"/>
      <c r="T29" s="113">
        <f ca="1"/>
        <v>3.8599383897706492E-3</v>
      </c>
      <c r="U29" s="29">
        <f ca="1"/>
        <v>8.4023023028985469E-3</v>
      </c>
      <c r="V29" s="29">
        <f ca="1"/>
        <v>6.8876109634373212E-2</v>
      </c>
      <c r="W29" s="32"/>
      <c r="X29" s="113">
        <f ca="1"/>
        <v>9.3037122386478655E-2</v>
      </c>
      <c r="Y29" s="29">
        <f ca="1"/>
        <v>0.19249911396780842</v>
      </c>
      <c r="Z29" s="29">
        <f ca="1"/>
        <v>0.13906554700973395</v>
      </c>
      <c r="AA29" s="32"/>
      <c r="AB29" s="113">
        <f ca="1"/>
        <v>-3.1213008081464725E-3</v>
      </c>
      <c r="AC29" s="29">
        <f ca="1"/>
        <v>-6.4581494416740817E-3</v>
      </c>
      <c r="AD29" s="29">
        <f ca="1"/>
        <v>6.0566930404989373E-2</v>
      </c>
      <c r="AE29" s="32"/>
      <c r="AF29" s="113">
        <f ca="1"/>
        <v>-1.9232866796646375E-2</v>
      </c>
      <c r="AG29" s="29">
        <f ca="1"/>
        <v>-4.1866046723715931E-2</v>
      </c>
      <c r="AH29" s="29">
        <f ca="1"/>
        <v>-4.943845012330534E-2</v>
      </c>
      <c r="AI29" s="32"/>
      <c r="AJ29" s="27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</row>
    <row r="30" spans="2:69" ht="13.5" customHeight="1" thickBot="1" x14ac:dyDescent="0.2">
      <c r="B30" s="135" t="s">
        <v>19</v>
      </c>
      <c r="C30" s="136"/>
      <c r="D30" s="195">
        <v>1</v>
      </c>
      <c r="E30" s="196">
        <v>2</v>
      </c>
      <c r="F30" s="196">
        <v>3</v>
      </c>
      <c r="G30" s="184" t="s">
        <v>3</v>
      </c>
      <c r="H30" s="5"/>
      <c r="I30" s="93"/>
      <c r="J30" s="88"/>
      <c r="K30" s="54">
        <v>3</v>
      </c>
      <c r="L30" s="132"/>
      <c r="M30" s="133"/>
      <c r="N30" s="33">
        <f ca="1"/>
        <v>-0.13663659503021344</v>
      </c>
      <c r="O30" s="34"/>
      <c r="P30" s="132"/>
      <c r="Q30" s="133"/>
      <c r="R30" s="33">
        <f ca="1"/>
        <v>6.2067638660798521E-2</v>
      </c>
      <c r="S30" s="34"/>
      <c r="T30" s="132"/>
      <c r="U30" s="133"/>
      <c r="V30" s="33">
        <f ca="1"/>
        <v>0.10868713920048861</v>
      </c>
      <c r="W30" s="34"/>
      <c r="X30" s="132"/>
      <c r="Y30" s="133"/>
      <c r="Z30" s="33">
        <f ca="1"/>
        <v>-0.14234281358284984</v>
      </c>
      <c r="AA30" s="34"/>
      <c r="AB30" s="132"/>
      <c r="AC30" s="133"/>
      <c r="AD30" s="33">
        <f ca="1"/>
        <v>9.3168553503663862E-2</v>
      </c>
      <c r="AE30" s="34"/>
      <c r="AF30" s="132"/>
      <c r="AG30" s="133"/>
      <c r="AH30" s="33">
        <f ca="1"/>
        <v>6.4216917291335732E-2</v>
      </c>
      <c r="AI30" s="34"/>
      <c r="AJ30" s="27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</row>
    <row r="31" spans="2:69" ht="13.5" customHeight="1" x14ac:dyDescent="0.15">
      <c r="B31" s="239" t="s">
        <v>7</v>
      </c>
      <c r="C31" s="169">
        <v>1</v>
      </c>
      <c r="D31" s="152">
        <f t="array" aca="1" ref="D31:G32" ca="1">L31:O32+P31:S32+T31:W32+X31:AA32+AB31:AE32+AF31:AI32</f>
        <v>0.2073415786374988</v>
      </c>
      <c r="E31" s="153">
        <f ca="1"/>
        <v>0.13318697151017228</v>
      </c>
      <c r="F31" s="154">
        <f ca="1"/>
        <v>-0.10535132711141405</v>
      </c>
      <c r="G31" s="154">
        <f ca="1"/>
        <v>-0.23517722303625699</v>
      </c>
      <c r="H31" s="7"/>
      <c r="I31" s="239" t="s">
        <v>19</v>
      </c>
      <c r="J31" s="217" t="s">
        <v>13</v>
      </c>
      <c r="K31" s="218"/>
      <c r="L31" s="176">
        <f t="array" aca="1" ref="L31:O32" ca="1">MMULT(L28:M29,TRANSPOSE(L$5:M$8))</f>
        <v>7.0734052919016049E-2</v>
      </c>
      <c r="M31" s="176">
        <f ca="1"/>
        <v>0.15220449831175395</v>
      </c>
      <c r="N31" s="79">
        <f ca="1"/>
        <v>0</v>
      </c>
      <c r="O31" s="80">
        <f ca="1"/>
        <v>-0.22293855123077</v>
      </c>
      <c r="P31" s="176">
        <f t="array" aca="1" ref="P31:S32" ca="1">MMULT(P28:Q29,TRANSPOSE(P$5:Q$8))</f>
        <v>5.2138817193490153E-3</v>
      </c>
      <c r="Q31" s="176">
        <f ca="1"/>
        <v>0</v>
      </c>
      <c r="R31" s="79">
        <f ca="1"/>
        <v>1.1219154263066381E-2</v>
      </c>
      <c r="S31" s="80">
        <f ca="1"/>
        <v>-1.6433035982415398E-2</v>
      </c>
      <c r="T31" s="176">
        <f t="array" aca="1" ref="T31:W32" ca="1">MMULT(T28:U29,TRANSPOSE(T$5:U$8))</f>
        <v>0</v>
      </c>
      <c r="U31" s="176">
        <f ca="1"/>
        <v>-5.4842233886235943E-2</v>
      </c>
      <c r="V31" s="79">
        <f ca="1"/>
        <v>-1.9492639964093391E-2</v>
      </c>
      <c r="W31" s="80">
        <f ca="1"/>
        <v>7.433487385032933E-2</v>
      </c>
      <c r="X31" s="176">
        <f t="array" aca="1" ref="X31:AA32" ca="1">MMULT(X28:Y29,TRANSPOSE(X$5:Y$8))</f>
        <v>0.13416884710305588</v>
      </c>
      <c r="Y31" s="176">
        <f ca="1"/>
        <v>0.1262313005055539</v>
      </c>
      <c r="Z31" s="79">
        <f ca="1"/>
        <v>0</v>
      </c>
      <c r="AA31" s="80">
        <f ca="1"/>
        <v>-0.26040014760860974</v>
      </c>
      <c r="AB31" s="176">
        <f t="array" aca="1" ref="AB31:AE32" ca="1">MMULT(AB28:AC29,TRANSPOSE(AB$5:AC$8))</f>
        <v>0</v>
      </c>
      <c r="AC31" s="176">
        <f ca="1"/>
        <v>-9.0406593420899642E-2</v>
      </c>
      <c r="AD31" s="79">
        <f ca="1"/>
        <v>-9.6091447693380447E-2</v>
      </c>
      <c r="AE31" s="80">
        <f ca="1"/>
        <v>0.18649804111428009</v>
      </c>
      <c r="AF31" s="176">
        <f t="array" aca="1" ref="AF31:AI32" ca="1">MMULT(AF28:AG29,TRANSPOSE(AF$5:AG$8))</f>
        <v>-2.7752031039221521E-3</v>
      </c>
      <c r="AG31" s="176">
        <f ca="1"/>
        <v>0</v>
      </c>
      <c r="AH31" s="79">
        <f ca="1"/>
        <v>-9.8639371700658877E-4</v>
      </c>
      <c r="AI31" s="80">
        <f ca="1"/>
        <v>3.7615968209287406E-3</v>
      </c>
      <c r="AJ31" s="27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</row>
    <row r="32" spans="2:69" ht="13.5" customHeight="1" x14ac:dyDescent="0.15">
      <c r="B32" s="244"/>
      <c r="C32" s="170">
        <v>2</v>
      </c>
      <c r="D32" s="155">
        <f ca="1"/>
        <v>0.24197158288538659</v>
      </c>
      <c r="E32" s="156">
        <f ca="1"/>
        <v>0.29531795911744019</v>
      </c>
      <c r="F32" s="157">
        <f ca="1"/>
        <v>-3.0926322091341725E-2</v>
      </c>
      <c r="G32" s="157">
        <f ca="1"/>
        <v>-0.50636321991148492</v>
      </c>
      <c r="H32" s="5"/>
      <c r="I32" s="240"/>
      <c r="J32" s="219"/>
      <c r="K32" s="220"/>
      <c r="L32" s="156">
        <f ca="1"/>
        <v>9.5759621608634424E-2</v>
      </c>
      <c r="M32" s="156">
        <f ca="1"/>
        <v>0.19699983523620948</v>
      </c>
      <c r="N32" s="89">
        <f ca="1"/>
        <v>0</v>
      </c>
      <c r="O32" s="90">
        <f ca="1"/>
        <v>-0.29275945684484389</v>
      </c>
      <c r="P32" s="156">
        <f ca="1"/>
        <v>-4.4211059673403162E-3</v>
      </c>
      <c r="Q32" s="156">
        <f ca="1"/>
        <v>0</v>
      </c>
      <c r="R32" s="89">
        <f ca="1"/>
        <v>-9.0952442427919174E-3</v>
      </c>
      <c r="S32" s="90">
        <f ca="1"/>
        <v>1.3516350210132234E-2</v>
      </c>
      <c r="T32" s="156">
        <f ca="1"/>
        <v>0</v>
      </c>
      <c r="U32" s="156">
        <f ca="1"/>
        <v>8.4023023028985469E-3</v>
      </c>
      <c r="V32" s="89">
        <f ca="1"/>
        <v>3.8599383897706492E-3</v>
      </c>
      <c r="W32" s="90">
        <f ca="1"/>
        <v>-1.2262240692669197E-2</v>
      </c>
      <c r="X32" s="156">
        <f ca="1"/>
        <v>0.19249911396780842</v>
      </c>
      <c r="Y32" s="156">
        <f ca="1"/>
        <v>9.3037122386478655E-2</v>
      </c>
      <c r="Z32" s="89">
        <f ca="1"/>
        <v>0</v>
      </c>
      <c r="AA32" s="90">
        <f ca="1"/>
        <v>-0.28553623635428704</v>
      </c>
      <c r="AB32" s="156">
        <f ca="1"/>
        <v>0</v>
      </c>
      <c r="AC32" s="156">
        <f ca="1"/>
        <v>-3.1213008081464725E-3</v>
      </c>
      <c r="AD32" s="89">
        <f ca="1"/>
        <v>-6.4581494416740817E-3</v>
      </c>
      <c r="AE32" s="90">
        <f ca="1"/>
        <v>9.5794502498205546E-3</v>
      </c>
      <c r="AF32" s="156">
        <f ca="1"/>
        <v>-4.1866046723715931E-2</v>
      </c>
      <c r="AG32" s="156">
        <f ca="1"/>
        <v>0</v>
      </c>
      <c r="AH32" s="89">
        <f ca="1"/>
        <v>-1.9232866796646375E-2</v>
      </c>
      <c r="AI32" s="90">
        <f ca="1"/>
        <v>6.1098913520362307E-2</v>
      </c>
      <c r="AJ32" s="27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</row>
    <row r="33" spans="1:69" ht="13.5" customHeight="1" x14ac:dyDescent="0.15">
      <c r="B33" s="239" t="s">
        <v>46</v>
      </c>
      <c r="C33" s="169" t="s">
        <v>32</v>
      </c>
      <c r="D33" s="158">
        <f t="array" aca="1" ref="D33:D34" ca="1">L33:L34+P33:P34+T33:T34+X33:X34+AB33:AB34+AF33:AF34</f>
        <v>3.8009728306562678E-2</v>
      </c>
      <c r="E33" s="10"/>
      <c r="F33" s="10"/>
      <c r="G33" s="153"/>
      <c r="H33" s="5"/>
      <c r="I33" s="240"/>
      <c r="J33" s="217" t="s">
        <v>46</v>
      </c>
      <c r="K33" s="218"/>
      <c r="L33" s="85">
        <f t="array" aca="1" ref="L33:L34" ca="1">M28:M29*L14:L15</f>
        <v>2.1772748906683948E-2</v>
      </c>
      <c r="M33" s="85"/>
      <c r="N33" s="85"/>
      <c r="O33" s="96"/>
      <c r="P33" s="85">
        <f t="array" aca="1" ref="P33:P34" ca="1">Q28:Q29*P14:P15</f>
        <v>1.6048923088643912E-3</v>
      </c>
      <c r="Q33" s="85"/>
      <c r="R33" s="85"/>
      <c r="S33" s="96"/>
      <c r="T33" s="85">
        <f t="array" aca="1" ref="T33:T34" ca="1">U28:U29*T14:T15</f>
        <v>-5.7431919627550353E-3</v>
      </c>
      <c r="U33" s="85"/>
      <c r="V33" s="85"/>
      <c r="W33" s="96"/>
      <c r="X33" s="85">
        <f t="array" aca="1" ref="X33:X34" ca="1">Y28:Y29*X14:X15</f>
        <v>7.2818011840930563E-2</v>
      </c>
      <c r="Y33" s="85"/>
      <c r="Z33" s="85"/>
      <c r="AA33" s="96"/>
      <c r="AB33" s="85">
        <f t="array" aca="1" ref="AB33:AB34" ca="1">AC28:AC29*AB14:AB15</f>
        <v>-5.2152107788286765E-2</v>
      </c>
      <c r="AC33" s="85"/>
      <c r="AD33" s="85"/>
      <c r="AE33" s="96"/>
      <c r="AF33" s="85">
        <f t="array" aca="1" ref="AF33:AF34" ca="1">AG28:AG29*AF14:AF15</f>
        <v>-2.9062499887442969E-4</v>
      </c>
      <c r="AG33" s="85"/>
      <c r="AH33" s="85"/>
      <c r="AI33" s="96"/>
      <c r="AJ33" s="27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</row>
    <row r="34" spans="1:69" ht="13.5" customHeight="1" x14ac:dyDescent="0.15">
      <c r="B34" s="245"/>
      <c r="C34" s="170" t="s">
        <v>33</v>
      </c>
      <c r="D34" s="159">
        <f ca="1"/>
        <v>8.8849911210825028E-2</v>
      </c>
      <c r="E34" s="10"/>
      <c r="F34" s="184" t="s">
        <v>3</v>
      </c>
      <c r="G34" s="10"/>
      <c r="H34" s="5"/>
      <c r="I34" s="240"/>
      <c r="J34" s="219"/>
      <c r="K34" s="220"/>
      <c r="L34" s="89">
        <f ca="1"/>
        <v>5.9866792860979193E-2</v>
      </c>
      <c r="M34" s="89"/>
      <c r="N34" s="89"/>
      <c r="O34" s="90"/>
      <c r="P34" s="89">
        <f ca="1"/>
        <v>-2.7639774543484243E-3</v>
      </c>
      <c r="Q34" s="89"/>
      <c r="R34" s="89"/>
      <c r="S34" s="90"/>
      <c r="T34" s="89">
        <f ca="1"/>
        <v>6.0814167113150703E-3</v>
      </c>
      <c r="U34" s="89"/>
      <c r="V34" s="89"/>
      <c r="W34" s="90"/>
      <c r="X34" s="89">
        <f ca="1"/>
        <v>5.7910310164832925E-2</v>
      </c>
      <c r="Y34" s="89"/>
      <c r="Z34" s="89"/>
      <c r="AA34" s="90"/>
      <c r="AB34" s="89">
        <f ca="1"/>
        <v>-1.942831993090272E-3</v>
      </c>
      <c r="AC34" s="89"/>
      <c r="AD34" s="89"/>
      <c r="AE34" s="90"/>
      <c r="AF34" s="89">
        <f ca="1"/>
        <v>-3.0301799078863472E-2</v>
      </c>
      <c r="AG34" s="89"/>
      <c r="AH34" s="89"/>
      <c r="AI34" s="90"/>
      <c r="AJ34" s="27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</row>
    <row r="35" spans="1:69" ht="13.5" customHeight="1" x14ac:dyDescent="0.15">
      <c r="B35" s="239" t="s">
        <v>4</v>
      </c>
      <c r="C35" s="169">
        <v>1</v>
      </c>
      <c r="D35" s="152">
        <f t="array" aca="1" ref="D35:F37" ca="1">L35:N37+P35:R37+T35:V37+X35:Z37+AB35:AD37+AF35:AH37</f>
        <v>-4.1196250505134334E-2</v>
      </c>
      <c r="E35" s="154">
        <f ca="1"/>
        <v>-0.1125780270645152</v>
      </c>
      <c r="F35" s="153">
        <f ca="1"/>
        <v>8.1284959106049728E-2</v>
      </c>
      <c r="G35" s="160"/>
      <c r="H35" s="5"/>
      <c r="I35" s="240"/>
      <c r="J35" s="217" t="s">
        <v>15</v>
      </c>
      <c r="K35" s="218"/>
      <c r="L35" s="78">
        <f t="array" aca="1" ref="L35:L37" ca="1">M14*N28:N30</f>
        <v>6.7087695063739794E-2</v>
      </c>
      <c r="M35" s="78">
        <f t="array" aca="1" ref="M35:M37" ca="1">M15*N28:N30</f>
        <v>4.6357557732045786E-2</v>
      </c>
      <c r="N35" s="78">
        <f t="array" aca="1" ref="N35:N37" ca="1">-1*N28:N30</f>
        <v>-9.9950421289684677E-2</v>
      </c>
      <c r="O35" s="81"/>
      <c r="P35" s="78">
        <f t="array" aca="1" ref="P35:P37" ca="1">Q14*R28:R30</f>
        <v>2.3675956541854182E-3</v>
      </c>
      <c r="Q35" s="78">
        <f t="array" aca="1" ref="Q35:Q37" ca="1">Q15*R28:R30</f>
        <v>1.1880354970622427E-2</v>
      </c>
      <c r="R35" s="78">
        <f t="array" aca="1" ref="R35:R37" ca="1">-1*R28:R30</f>
        <v>-1.4135693601790221E-2</v>
      </c>
      <c r="S35" s="81"/>
      <c r="T35" s="78">
        <f t="array" aca="1" ref="T35:T37" ca="1">U14*V28:V30</f>
        <v>-7.8981368719387463E-2</v>
      </c>
      <c r="U35" s="78">
        <f t="array" aca="1" ref="U35:U37" ca="1">U15*V28:V30</f>
        <v>-8.5886164172746735E-2</v>
      </c>
      <c r="V35" s="78">
        <f t="array" aca="1" ref="V35:V37" ca="1">-1*V28:V30</f>
        <v>0.12372060597155418</v>
      </c>
      <c r="W35" s="81"/>
      <c r="X35" s="78">
        <f t="array" aca="1" ref="X35:X37" ca="1">Y14*Z28:Z30</f>
        <v>3.5276058609241455E-2</v>
      </c>
      <c r="Y35" s="78">
        <f t="array" aca="1" ref="Y35:Y37" ca="1">Y15*Z28:Z30</f>
        <v>2.900005932003679E-2</v>
      </c>
      <c r="Z35" s="78">
        <f t="array" aca="1" ref="Z35:Z37" ca="1">-1*Z28:Z30</f>
        <v>-6.2276779597904668E-2</v>
      </c>
      <c r="AA35" s="81"/>
      <c r="AB35" s="78">
        <f t="array" aca="1" ref="AB35:AB37" ca="1">AC14*AD28:AD30</f>
        <v>-6.9039631075431887E-2</v>
      </c>
      <c r="AC35" s="78">
        <f t="array" aca="1" ref="AC35:AC37" ca="1">AC15*AD28:AD30</f>
        <v>-0.12126846251682971</v>
      </c>
      <c r="AD35" s="78">
        <f t="array" aca="1" ref="AD35:AD37" ca="1">-1*AD28:AD30</f>
        <v>0.1444521413778701</v>
      </c>
      <c r="AE35" s="81"/>
      <c r="AF35" s="78">
        <f t="array" aca="1" ref="AF35:AF37" ca="1">AG14*AH28:AH30</f>
        <v>2.0933999625183542E-3</v>
      </c>
      <c r="AG35" s="78">
        <f t="array" aca="1" ref="AG35:AG37" ca="1">AG15*AH28:AH30</f>
        <v>7.3386276023562555E-3</v>
      </c>
      <c r="AH35" s="78">
        <f t="array" aca="1" ref="AH35:AH37" ca="1">-1*AH28:AH30</f>
        <v>-1.0524893753995001E-2</v>
      </c>
      <c r="AI35" s="81"/>
      <c r="AJ35" s="27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</row>
    <row r="36" spans="1:69" ht="13.5" customHeight="1" x14ac:dyDescent="0.15">
      <c r="B36" s="240"/>
      <c r="C36" s="72">
        <v>2</v>
      </c>
      <c r="D36" s="160">
        <f ca="1"/>
        <v>0.22128908115989387</v>
      </c>
      <c r="E36" s="164">
        <f ca="1"/>
        <v>0.16724414162504131</v>
      </c>
      <c r="F36" s="10">
        <f ca="1"/>
        <v>-0.32023394391605703</v>
      </c>
      <c r="G36" s="160"/>
      <c r="H36" s="5"/>
      <c r="I36" s="240"/>
      <c r="J36" s="221"/>
      <c r="K36" s="222"/>
      <c r="L36" s="78">
        <f ca="1"/>
        <v>8.3267362490068317E-2</v>
      </c>
      <c r="M36" s="78">
        <f ca="1"/>
        <v>5.7537698383602009E-2</v>
      </c>
      <c r="N36" s="78">
        <f ca="1"/>
        <v>-0.12405565510420255</v>
      </c>
      <c r="O36" s="81"/>
      <c r="P36" s="78">
        <f ca="1"/>
        <v>-3.8341691350727374E-3</v>
      </c>
      <c r="Q36" s="78">
        <f ca="1"/>
        <v>-1.9239472019448613E-2</v>
      </c>
      <c r="R36" s="78">
        <f ca="1"/>
        <v>2.2891848113936721E-2</v>
      </c>
      <c r="S36" s="81"/>
      <c r="T36" s="78">
        <f ca="1"/>
        <v>4.396946950162961E-2</v>
      </c>
      <c r="U36" s="78">
        <f ca="1"/>
        <v>4.7813416473226553E-2</v>
      </c>
      <c r="V36" s="78">
        <f ca="1"/>
        <v>-6.8876109634373212E-2</v>
      </c>
      <c r="W36" s="81"/>
      <c r="X36" s="78">
        <f ca="1"/>
        <v>7.8772287496488527E-2</v>
      </c>
      <c r="Y36" s="78">
        <f ca="1"/>
        <v>6.4757830104486311E-2</v>
      </c>
      <c r="Z36" s="78">
        <f ca="1"/>
        <v>-0.13906554700973395</v>
      </c>
      <c r="AA36" s="81"/>
      <c r="AB36" s="78">
        <f ca="1"/>
        <v>2.8947431935906411E-2</v>
      </c>
      <c r="AC36" s="78">
        <f ca="1"/>
        <v>5.0846311169341456E-2</v>
      </c>
      <c r="AD36" s="78">
        <f ca="1"/>
        <v>-6.0566930404989373E-2</v>
      </c>
      <c r="AE36" s="81"/>
      <c r="AF36" s="78">
        <f ca="1"/>
        <v>-9.8333011291262575E-3</v>
      </c>
      <c r="AG36" s="78">
        <f ca="1"/>
        <v>-3.4471642486166416E-2</v>
      </c>
      <c r="AH36" s="78">
        <f ca="1"/>
        <v>4.943845012330534E-2</v>
      </c>
      <c r="AI36" s="81"/>
      <c r="AJ36" s="27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</row>
    <row r="37" spans="1:69" ht="13.5" customHeight="1" thickBot="1" x14ac:dyDescent="0.2">
      <c r="B37" s="245"/>
      <c r="C37" s="170">
        <v>3</v>
      </c>
      <c r="D37" s="160">
        <f ca="1"/>
        <v>-3.5258671060989108E-2</v>
      </c>
      <c r="E37" s="157">
        <f ca="1"/>
        <v>0.12094977492165424</v>
      </c>
      <c r="F37" s="156">
        <f ca="1"/>
        <v>-4.916084004322345E-2</v>
      </c>
      <c r="G37" s="160"/>
      <c r="H37" s="5"/>
      <c r="I37" s="245"/>
      <c r="J37" s="219"/>
      <c r="K37" s="220"/>
      <c r="L37" s="82">
        <f ca="1"/>
        <v>-9.1711811752820505E-2</v>
      </c>
      <c r="M37" s="82">
        <f ca="1"/>
        <v>-6.3372807845052989E-2</v>
      </c>
      <c r="N37" s="82">
        <f ca="1"/>
        <v>0.13663659503021344</v>
      </c>
      <c r="O37" s="83"/>
      <c r="P37" s="82">
        <f ca="1"/>
        <v>1.039574538742455E-2</v>
      </c>
      <c r="Q37" s="82">
        <f ca="1"/>
        <v>5.216479645436202E-2</v>
      </c>
      <c r="R37" s="82">
        <f ca="1"/>
        <v>-6.2067638660798521E-2</v>
      </c>
      <c r="S37" s="83"/>
      <c r="T37" s="82">
        <f ca="1"/>
        <v>6.9384230289195908E-2</v>
      </c>
      <c r="U37" s="82">
        <f ca="1"/>
        <v>7.5450014227909451E-2</v>
      </c>
      <c r="V37" s="82">
        <f ca="1"/>
        <v>-0.10868713920048861</v>
      </c>
      <c r="W37" s="83"/>
      <c r="X37" s="82">
        <f ca="1"/>
        <v>-8.0628662351736075E-2</v>
      </c>
      <c r="Y37" s="82">
        <f ca="1"/>
        <v>-6.6283935430445265E-2</v>
      </c>
      <c r="Z37" s="82">
        <f ca="1"/>
        <v>0.14234281358284984</v>
      </c>
      <c r="AA37" s="83"/>
      <c r="AB37" s="82">
        <f ca="1"/>
        <v>4.4529091091134315E-2</v>
      </c>
      <c r="AC37" s="82">
        <f ca="1"/>
        <v>7.8215574587786676E-2</v>
      </c>
      <c r="AD37" s="82">
        <f ca="1"/>
        <v>-9.3168553503663862E-2</v>
      </c>
      <c r="AE37" s="83"/>
      <c r="AF37" s="82">
        <f ca="1"/>
        <v>1.2772736275812702E-2</v>
      </c>
      <c r="AG37" s="82">
        <f ca="1"/>
        <v>4.4776132927094342E-2</v>
      </c>
      <c r="AH37" s="82">
        <f ca="1"/>
        <v>-6.4216917291335732E-2</v>
      </c>
      <c r="AI37" s="83"/>
      <c r="AJ37" s="27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</row>
    <row r="38" spans="1:69" ht="13.5" customHeight="1" thickBot="1" x14ac:dyDescent="0.2">
      <c r="B38" s="246" t="s">
        <v>29</v>
      </c>
      <c r="C38" s="227"/>
      <c r="D38" s="102">
        <f ca="1">SUM(L38:AI38)</f>
        <v>2.555131871682879</v>
      </c>
      <c r="E38" s="192"/>
      <c r="H38" s="5"/>
      <c r="I38" s="225" t="s">
        <v>45</v>
      </c>
      <c r="J38" s="226"/>
      <c r="K38" s="227"/>
      <c r="L38" s="134">
        <f ca="1">SUMXMY2(N$5:N$7,M21:M23)/2</f>
        <v>0.56723011748793561</v>
      </c>
      <c r="M38" s="78"/>
      <c r="N38" s="78"/>
      <c r="O38" s="78"/>
      <c r="P38" s="134">
        <f ca="1">SUMXMY2(R$5:R$7,Q21:Q23)/2</f>
        <v>6.5972374284103047E-2</v>
      </c>
      <c r="Q38" s="78"/>
      <c r="R38" s="78"/>
      <c r="S38" s="78"/>
      <c r="T38" s="134">
        <f ca="1">SUMXMY2(V$5:V$7,U21:U23)/2</f>
        <v>0.64134220068618009</v>
      </c>
      <c r="U38" s="78"/>
      <c r="V38" s="78"/>
      <c r="W38" s="78"/>
      <c r="X38" s="134">
        <f ca="1">SUMXMY2(Z$5:Z$7,Y21:Y23)/2</f>
        <v>0.50398418548243873</v>
      </c>
      <c r="Y38" s="78"/>
      <c r="Z38" s="78"/>
      <c r="AA38" s="78"/>
      <c r="AB38" s="134">
        <f ca="1">SUMXMY2(AD$5:AD$7,AC21:AC23)/2</f>
        <v>0.69126597730671613</v>
      </c>
      <c r="AC38" s="78"/>
      <c r="AD38" s="78"/>
      <c r="AE38" s="78"/>
      <c r="AF38" s="134">
        <f ca="1">SUMXMY2(AH$5:AH$7,AG21:AG23)/2</f>
        <v>8.5337016435505259E-2</v>
      </c>
      <c r="AG38" s="78"/>
      <c r="AH38" s="78"/>
      <c r="AI38" s="78"/>
      <c r="AJ38" s="27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</row>
    <row r="39" spans="1:69" ht="13.5" customHeight="1" x14ac:dyDescent="0.15">
      <c r="H39" s="5"/>
      <c r="I39" s="7"/>
      <c r="J39" s="76"/>
      <c r="K39" s="77"/>
      <c r="L39" s="78"/>
      <c r="M39" s="168"/>
      <c r="N39" s="78"/>
      <c r="O39" s="78"/>
      <c r="P39" s="78"/>
      <c r="Q39" s="168"/>
      <c r="R39" s="78"/>
      <c r="S39" s="78"/>
      <c r="T39" s="78"/>
      <c r="U39" s="168"/>
      <c r="V39" s="78"/>
      <c r="W39" s="78"/>
      <c r="X39" s="78"/>
      <c r="Y39" s="168"/>
      <c r="Z39" s="78"/>
      <c r="AA39" s="78"/>
      <c r="AB39" s="78"/>
      <c r="AC39" s="168"/>
      <c r="AD39" s="78"/>
      <c r="AE39" s="78"/>
      <c r="AF39" s="78"/>
      <c r="AG39" s="168"/>
      <c r="AH39" s="78"/>
      <c r="AI39" s="78"/>
      <c r="AJ39" s="27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</row>
    <row r="40" spans="1:69" ht="13.5" customHeight="1" x14ac:dyDescent="0.15">
      <c r="A40" s="163"/>
      <c r="B40" s="162">
        <f>B10+1</f>
        <v>2</v>
      </c>
      <c r="C40" s="163" t="s">
        <v>28</v>
      </c>
      <c r="D40" s="189"/>
      <c r="E40" s="189"/>
      <c r="F40" s="189"/>
      <c r="G40" s="189"/>
      <c r="H40" s="163"/>
      <c r="I40" s="167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27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s="24" customFormat="1" ht="13.5" customHeight="1" thickBot="1" x14ac:dyDescent="0.2">
      <c r="A41"/>
      <c r="D41" s="166"/>
      <c r="E41" s="166"/>
      <c r="F41" s="166"/>
      <c r="G41" s="166"/>
      <c r="H41" s="27"/>
      <c r="I41" s="5"/>
      <c r="J41" s="223"/>
      <c r="K41" s="224"/>
      <c r="L41" s="57">
        <v>1</v>
      </c>
      <c r="M41" s="57">
        <v>2</v>
      </c>
      <c r="N41" s="57">
        <v>3</v>
      </c>
      <c r="O41" s="107"/>
      <c r="P41" s="84">
        <v>1</v>
      </c>
      <c r="Q41" s="57">
        <v>2</v>
      </c>
      <c r="R41" s="57">
        <v>3</v>
      </c>
      <c r="S41" s="57"/>
      <c r="T41" s="57">
        <v>1</v>
      </c>
      <c r="U41" s="57">
        <v>2</v>
      </c>
      <c r="V41" s="57">
        <v>3</v>
      </c>
      <c r="W41" s="107"/>
      <c r="X41" s="84">
        <v>1</v>
      </c>
      <c r="Y41" s="57">
        <v>2</v>
      </c>
      <c r="Z41" s="57">
        <v>3</v>
      </c>
      <c r="AA41" s="57"/>
      <c r="AB41" s="57">
        <v>1</v>
      </c>
      <c r="AC41" s="57">
        <v>2</v>
      </c>
      <c r="AD41" s="57">
        <v>3</v>
      </c>
      <c r="AE41" s="57"/>
      <c r="AF41" s="57">
        <v>1</v>
      </c>
      <c r="AG41" s="57">
        <v>2</v>
      </c>
      <c r="AH41" s="57">
        <v>3</v>
      </c>
      <c r="AI41" s="57"/>
      <c r="AJ41" s="27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</row>
    <row r="42" spans="1:69" ht="13.5" customHeight="1" x14ac:dyDescent="0.15">
      <c r="B42" t="s">
        <v>0</v>
      </c>
      <c r="G42" s="156"/>
      <c r="H42" s="27"/>
      <c r="I42" s="249" t="s">
        <v>55</v>
      </c>
      <c r="J42" s="239" t="s">
        <v>11</v>
      </c>
      <c r="K42" s="22">
        <v>1</v>
      </c>
      <c r="L42" s="108">
        <f t="array" aca="1" ref="L42:L43" ca="1">MMULT($D44:$G45,L$5:L$8)</f>
        <v>-1.8786947195458186</v>
      </c>
      <c r="M42" s="50">
        <f t="array" aca="1" ref="M42:M43" ca="1">MMULT($D44:$G45,M$5:M$8)+$D46:$D47*L44:L45</f>
        <v>0.59913558037788572</v>
      </c>
      <c r="N42" s="50"/>
      <c r="O42" s="51"/>
      <c r="P42" s="108">
        <f t="array" aca="1" ref="P42:P43" ca="1">MMULT($D44:$G45,P$5:P$8)</f>
        <v>-1.8786947195458186</v>
      </c>
      <c r="Q42" s="50">
        <f t="array" aca="1" ref="Q42:Q43" ca="1">MMULT($D44:$G45,Q$5:Q$8)+$D46:$D47*P44:P45</f>
        <v>-1.6703356891344798</v>
      </c>
      <c r="R42" s="50"/>
      <c r="S42" s="51"/>
      <c r="T42" s="108">
        <f t="array" aca="1" ref="T42:T43" ca="1">MMULT($D44:$G45,T$5:T$8)</f>
        <v>-2.171789554192566</v>
      </c>
      <c r="U42" s="50">
        <f t="array" aca="1" ref="U42:U43" ca="1">MMULT($D44:$G45,U$5:U$8)+$D46:$D47*T44:T45</f>
        <v>0.48477589599534476</v>
      </c>
      <c r="V42" s="50"/>
      <c r="W42" s="51"/>
      <c r="X42" s="108">
        <f t="array" aca="1" ref="X42:X43" ca="1">MMULT($D44:$G45,X$5:X$8)</f>
        <v>9.7681715319799522E-2</v>
      </c>
      <c r="Y42" s="50">
        <f t="array" aca="1" ref="Y42:Y43" ca="1">MMULT($D44:$G45,Y$5:Y$8)+$D46:$D47*X44:X45</f>
        <v>0.10534903896807291</v>
      </c>
      <c r="Z42" s="50"/>
      <c r="AA42" s="51"/>
      <c r="AB42" s="108">
        <f t="array" aca="1" ref="AB42:AB43" ca="1">MMULT($D44:$G45,AB$5:AB$8)</f>
        <v>9.7681715319799522E-2</v>
      </c>
      <c r="AC42" s="50">
        <f t="array" aca="1" ref="AC42:AC43" ca="1">MMULT($D44:$G45,AC$5:AC$8)+$D46:$D47*AB44:AB45</f>
        <v>-0.18774579567867455</v>
      </c>
      <c r="AD42" s="50"/>
      <c r="AE42" s="51"/>
      <c r="AF42" s="108">
        <f t="array" aca="1" ref="AF42:AF43" ca="1">MMULT($D44:$G45,AF$5:AF$8)</f>
        <v>-2.171789554192566</v>
      </c>
      <c r="AG42" s="50">
        <f t="array" aca="1" ref="AG42:AG43" ca="1">MMULT($D44:$G45,AG$5:AG$8)+$D46:$D47*AF44:AF45</f>
        <v>-1.4916005388702733</v>
      </c>
      <c r="AH42" s="50"/>
      <c r="AI42" s="51"/>
      <c r="AJ42" s="27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</row>
    <row r="43" spans="1:69" ht="13.5" customHeight="1" x14ac:dyDescent="0.15">
      <c r="B43" s="66"/>
      <c r="C43" s="66"/>
      <c r="D43" s="195">
        <v>1</v>
      </c>
      <c r="E43" s="196">
        <v>2</v>
      </c>
      <c r="F43" s="196">
        <v>3</v>
      </c>
      <c r="G43" s="184" t="s">
        <v>3</v>
      </c>
      <c r="H43" s="27"/>
      <c r="I43" s="250"/>
      <c r="J43" s="240"/>
      <c r="K43" s="23">
        <v>2</v>
      </c>
      <c r="L43" s="109">
        <f ca="1"/>
        <v>-0.97849655227044496</v>
      </c>
      <c r="M43" s="28">
        <f ca="1"/>
        <v>-0.38077167088455388</v>
      </c>
      <c r="N43" s="28"/>
      <c r="O43" s="40"/>
      <c r="P43" s="109">
        <f ca="1"/>
        <v>-0.97849655227044496</v>
      </c>
      <c r="Q43" s="28">
        <f ca="1"/>
        <v>1.4910948278613434</v>
      </c>
      <c r="R43" s="28"/>
      <c r="S43" s="40"/>
      <c r="T43" s="109">
        <f ca="1"/>
        <v>0.86820146764888406</v>
      </c>
      <c r="U43" s="28">
        <f ca="1"/>
        <v>0.60235237518961204</v>
      </c>
      <c r="V43" s="28"/>
      <c r="W43" s="40"/>
      <c r="X43" s="109">
        <f ca="1"/>
        <v>-1.0036650310970132</v>
      </c>
      <c r="Y43" s="28">
        <f ca="1"/>
        <v>-0.3669323216727548</v>
      </c>
      <c r="Z43" s="28"/>
      <c r="AA43" s="40"/>
      <c r="AB43" s="109">
        <f ca="1"/>
        <v>-1.0036650310970132</v>
      </c>
      <c r="AC43" s="28">
        <f ca="1"/>
        <v>1.4797656982465743</v>
      </c>
      <c r="AD43" s="28"/>
      <c r="AE43" s="40"/>
      <c r="AF43" s="109">
        <f ca="1"/>
        <v>0.86820146764888406</v>
      </c>
      <c r="AG43" s="28">
        <f ca="1"/>
        <v>0.6275208540161803</v>
      </c>
      <c r="AH43" s="28"/>
      <c r="AI43" s="40"/>
      <c r="AJ43" s="27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</row>
    <row r="44" spans="1:69" ht="13.5" customHeight="1" x14ac:dyDescent="0.15">
      <c r="B44" s="239" t="s">
        <v>7</v>
      </c>
      <c r="C44" s="169">
        <v>1</v>
      </c>
      <c r="D44" s="137">
        <f t="array" aca="1" ref="D44:G45" ca="1">D14:G15-$G$3*D31:G32</f>
        <v>1.7085569331419814</v>
      </c>
      <c r="E44" s="138">
        <f ca="1"/>
        <v>3.6849333680075995</v>
      </c>
      <c r="F44" s="138">
        <f ca="1"/>
        <v>1.4154620984952337</v>
      </c>
      <c r="G44" s="139">
        <f ca="1"/>
        <v>3.5872516526878</v>
      </c>
      <c r="I44" s="250"/>
      <c r="J44" s="252" t="s">
        <v>12</v>
      </c>
      <c r="K44" s="22">
        <v>1</v>
      </c>
      <c r="L44" s="110">
        <f t="array" aca="1" ref="L44:L45" ca="1">1/(1+EXP(-L42:L43))</f>
        <v>0.13253887269716491</v>
      </c>
      <c r="M44" s="38">
        <f t="array" aca="1" ref="M44:M45" ca="1">1/(1+EXP(-M42:M43))</f>
        <v>0.6454585157479934</v>
      </c>
      <c r="N44" s="38"/>
      <c r="O44" s="39"/>
      <c r="P44" s="110">
        <f t="array" aca="1" ref="P44:P45" ca="1">1/(1+EXP(-P42:P43))</f>
        <v>0.13253887269716491</v>
      </c>
      <c r="Q44" s="38">
        <f t="array" aca="1" ref="Q44:Q45" ca="1">1/(1+EXP(-Q42:Q43))</f>
        <v>0.15837942790108683</v>
      </c>
      <c r="R44" s="38"/>
      <c r="S44" s="39"/>
      <c r="T44" s="110">
        <f t="array" aca="1" ref="T44:T45" ca="1">1/(1+EXP(-T42:T43))</f>
        <v>0.10231255537022632</v>
      </c>
      <c r="U44" s="38">
        <f t="array" aca="1" ref="U44:U45" ca="1">1/(1+EXP(-U42:U43))</f>
        <v>0.61887499708045846</v>
      </c>
      <c r="V44" s="38"/>
      <c r="W44" s="39"/>
      <c r="X44" s="110">
        <f t="array" aca="1" ref="X44:X45" ca="1">1/(1+EXP(-X42:X43))</f>
        <v>0.52440102960382362</v>
      </c>
      <c r="Y44" s="38">
        <f t="array" aca="1" ref="Y44:Y45" ca="1">1/(1+EXP(-Y42:Y43))</f>
        <v>0.52631292824822784</v>
      </c>
      <c r="Z44" s="38"/>
      <c r="AA44" s="39"/>
      <c r="AB44" s="110">
        <f t="array" aca="1" ref="AB44:AB45" ca="1">1/(1+EXP(-AB42:AB43))</f>
        <v>0.52440102960382362</v>
      </c>
      <c r="AC44" s="38">
        <f t="array" aca="1" ref="AC44:AC45" ca="1">1/(1+EXP(-AC42:AC43))</f>
        <v>0.45320093672533784</v>
      </c>
      <c r="AD44" s="38"/>
      <c r="AE44" s="39"/>
      <c r="AF44" s="110">
        <f t="array" aca="1" ref="AF44:AF45" ca="1">1/(1+EXP(-AF42:AF43))</f>
        <v>0.10231255537022632</v>
      </c>
      <c r="AG44" s="38">
        <f t="array" aca="1" ref="AG44:AG45" ca="1">1/(1+EXP(-AG42:AG43))</f>
        <v>0.18368161681920719</v>
      </c>
      <c r="AH44" s="38"/>
      <c r="AI44" s="39"/>
      <c r="AJ44" s="27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</row>
    <row r="45" spans="1:69" ht="13.5" customHeight="1" x14ac:dyDescent="0.15">
      <c r="B45" s="244"/>
      <c r="C45" s="170">
        <v>2</v>
      </c>
      <c r="D45" s="140">
        <f ca="1"/>
        <v>1.8563106867770525</v>
      </c>
      <c r="E45" s="141">
        <f ca="1"/>
        <v>1.8311422079504842</v>
      </c>
      <c r="F45" s="141">
        <f ca="1"/>
        <v>3.7030087066963815</v>
      </c>
      <c r="G45" s="142">
        <f ca="1"/>
        <v>2.8348072390474974</v>
      </c>
      <c r="I45" s="250"/>
      <c r="J45" s="253"/>
      <c r="K45" s="54">
        <v>2</v>
      </c>
      <c r="L45" s="109">
        <f ca="1"/>
        <v>0.27319020238835162</v>
      </c>
      <c r="M45" s="28">
        <f ca="1"/>
        <v>0.40594079292205915</v>
      </c>
      <c r="N45" s="28"/>
      <c r="O45" s="40"/>
      <c r="P45" s="109">
        <f ca="1"/>
        <v>0.27319020238835162</v>
      </c>
      <c r="Q45" s="28">
        <f ca="1"/>
        <v>0.81624254338642621</v>
      </c>
      <c r="R45" s="28"/>
      <c r="S45" s="40"/>
      <c r="T45" s="109">
        <f ca="1"/>
        <v>0.70437132306725569</v>
      </c>
      <c r="U45" s="28">
        <f ca="1"/>
        <v>0.64619430800872013</v>
      </c>
      <c r="V45" s="28"/>
      <c r="W45" s="40"/>
      <c r="X45" s="109">
        <f ca="1"/>
        <v>0.26822144303075146</v>
      </c>
      <c r="Y45" s="28">
        <f ca="1"/>
        <v>0.4092824882522984</v>
      </c>
      <c r="Z45" s="28"/>
      <c r="AA45" s="40"/>
      <c r="AB45" s="109">
        <f ca="1"/>
        <v>0.26822144303075146</v>
      </c>
      <c r="AC45" s="28">
        <f ca="1"/>
        <v>0.81453718820310295</v>
      </c>
      <c r="AD45" s="28"/>
      <c r="AE45" s="40"/>
      <c r="AF45" s="109">
        <f ca="1"/>
        <v>0.70437132306725569</v>
      </c>
      <c r="AG45" s="28">
        <f ca="1"/>
        <v>0.65192711106255674</v>
      </c>
      <c r="AH45" s="28"/>
      <c r="AI45" s="40"/>
      <c r="AJ45" s="27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</row>
    <row r="46" spans="1:69" ht="13.5" customHeight="1" x14ac:dyDescent="0.15">
      <c r="B46" s="239" t="s">
        <v>46</v>
      </c>
      <c r="C46" s="169" t="s">
        <v>32</v>
      </c>
      <c r="D46" s="139">
        <f t="array" aca="1" ref="D46:D47" ca="1">D16:D17-$G$3*D33:D34</f>
        <v>3.7834474886763743</v>
      </c>
      <c r="E46" s="190"/>
      <c r="F46" s="190"/>
      <c r="I46" s="250"/>
      <c r="J46" s="236" t="s">
        <v>18</v>
      </c>
      <c r="K46" s="22">
        <v>1</v>
      </c>
      <c r="L46" s="110">
        <f t="array" aca="1" ref="L46:L47" ca="1">L44:L45*(1-L44:L45)</f>
        <v>0.11497231992132963</v>
      </c>
      <c r="M46" s="38">
        <f t="array" aca="1" ref="M46:M47" ca="1">M44:M45*(1-M44:M45)</f>
        <v>0.22884182019639077</v>
      </c>
      <c r="N46" s="38"/>
      <c r="O46" s="39"/>
      <c r="P46" s="110">
        <f t="array" aca="1" ref="P46:P47" ca="1">P44:P45*(1-P44:P45)</f>
        <v>0.11497231992132963</v>
      </c>
      <c r="Q46" s="38">
        <f t="array" aca="1" ref="Q46:Q47" ca="1">Q44:Q45*(1-Q44:Q45)</f>
        <v>0.13329538471881128</v>
      </c>
      <c r="R46" s="38"/>
      <c r="S46" s="39"/>
      <c r="T46" s="110">
        <f t="array" aca="1" ref="T46:T47" ca="1">T44:T45*(1-T44:T45)</f>
        <v>9.1844696383840699E-2</v>
      </c>
      <c r="U46" s="38">
        <f t="array" aca="1" ref="U46:U47" ca="1">U44:U45*(1-U44:U45)</f>
        <v>0.23586873506912098</v>
      </c>
      <c r="V46" s="38"/>
      <c r="W46" s="39"/>
      <c r="X46" s="110">
        <f t="array" aca="1" ref="X46:X47" ca="1">X44:X45*(1-X44:X45)</f>
        <v>0.24940458975427332</v>
      </c>
      <c r="Y46" s="38">
        <f t="array" aca="1" ref="Y46:Y47" ca="1">Y44:Y45*(1-Y44:Y45)</f>
        <v>0.24930762980700361</v>
      </c>
      <c r="Z46" s="38"/>
      <c r="AA46" s="39"/>
      <c r="AB46" s="110">
        <f t="array" aca="1" ref="AB46:AB47" ca="1">AB44:AB45*(1-AB44:AB45)</f>
        <v>0.24940458975427332</v>
      </c>
      <c r="AC46" s="38">
        <f t="array" aca="1" ref="AC46:AC47" ca="1">AC44:AC45*(1-AC44:AC45)</f>
        <v>0.24780984767661418</v>
      </c>
      <c r="AD46" s="38"/>
      <c r="AE46" s="39"/>
      <c r="AF46" s="110">
        <f t="array" aca="1" ref="AF46:AF47" ca="1">AF44:AF45*(1-AF44:AF45)</f>
        <v>9.1844696383840699E-2</v>
      </c>
      <c r="AG46" s="38">
        <f t="array" aca="1" ref="AG46:AG47" ca="1">AG44:AG45*(1-AG44:AG45)</f>
        <v>0.14994268046188913</v>
      </c>
      <c r="AH46" s="38"/>
      <c r="AI46" s="39"/>
      <c r="AJ46" s="27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</row>
    <row r="47" spans="1:69" ht="13.5" customHeight="1" thickBot="1" x14ac:dyDescent="0.2">
      <c r="B47" s="245"/>
      <c r="C47" s="170" t="s">
        <v>33</v>
      </c>
      <c r="D47" s="142">
        <f ca="1"/>
        <v>2.280072106418332</v>
      </c>
      <c r="F47" s="191" t="s">
        <v>5</v>
      </c>
      <c r="I47" s="251"/>
      <c r="J47" s="244"/>
      <c r="K47" s="54">
        <v>2</v>
      </c>
      <c r="L47" s="111">
        <f ca="1"/>
        <v>0.1985573157073631</v>
      </c>
      <c r="M47" s="41">
        <f ca="1"/>
        <v>0.24115286556386906</v>
      </c>
      <c r="N47" s="41"/>
      <c r="O47" s="42"/>
      <c r="P47" s="111">
        <f ca="1"/>
        <v>0.1985573157073631</v>
      </c>
      <c r="Q47" s="41">
        <f ca="1"/>
        <v>0.14999065375248433</v>
      </c>
      <c r="R47" s="41"/>
      <c r="S47" s="42"/>
      <c r="T47" s="111">
        <f ca="1"/>
        <v>0.20823236230773939</v>
      </c>
      <c r="U47" s="41">
        <f ca="1"/>
        <v>0.22862722430585147</v>
      </c>
      <c r="V47" s="41"/>
      <c r="W47" s="42"/>
      <c r="X47" s="111">
        <f ca="1"/>
        <v>0.19627870052925281</v>
      </c>
      <c r="Y47" s="41">
        <f ca="1"/>
        <v>0.24177033306230564</v>
      </c>
      <c r="Z47" s="41"/>
      <c r="AA47" s="42"/>
      <c r="AB47" s="111">
        <f ca="1"/>
        <v>0.19627870052925281</v>
      </c>
      <c r="AC47" s="41">
        <f ca="1"/>
        <v>0.15106635723728579</v>
      </c>
      <c r="AD47" s="41"/>
      <c r="AE47" s="42"/>
      <c r="AF47" s="111">
        <f ca="1"/>
        <v>0.20823236230773939</v>
      </c>
      <c r="AG47" s="41">
        <f ca="1"/>
        <v>0.22691815292418555</v>
      </c>
      <c r="AH47" s="41"/>
      <c r="AI47" s="42"/>
      <c r="AJ47" s="27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</row>
    <row r="48" spans="1:69" ht="13.5" customHeight="1" x14ac:dyDescent="0.15">
      <c r="B48" s="239" t="s">
        <v>4</v>
      </c>
      <c r="C48" s="169">
        <v>1</v>
      </c>
      <c r="D48" s="143">
        <f t="array" aca="1" ref="D48:F50" ca="1">D18:F20-$G$3*D35:F37</f>
        <v>4.8589783195201397</v>
      </c>
      <c r="E48" s="144">
        <f ca="1"/>
        <v>2.3375012500859458</v>
      </c>
      <c r="F48" s="145">
        <f ca="1"/>
        <v>4.6671642622475931</v>
      </c>
      <c r="H48" s="26"/>
      <c r="I48" s="228" t="s">
        <v>15</v>
      </c>
      <c r="J48" s="231" t="s">
        <v>11</v>
      </c>
      <c r="K48" s="161">
        <v>1</v>
      </c>
      <c r="L48" s="112"/>
      <c r="M48" s="30">
        <f t="array" aca="1" ref="M48:M50" ca="1">MMULT($D48:$E50,M44:M45)-$F48:$F50</f>
        <v>-0.58200821716225093</v>
      </c>
      <c r="N48" s="30"/>
      <c r="O48" s="31"/>
      <c r="P48" s="112"/>
      <c r="Q48" s="30">
        <f t="array" aca="1" ref="Q48:Q50" ca="1">MMULT($D48:$E50,Q44:Q45)-$F48:$F50</f>
        <v>-1.9896340902791061</v>
      </c>
      <c r="R48" s="30"/>
      <c r="S48" s="31"/>
      <c r="T48" s="112"/>
      <c r="U48" s="30">
        <f t="array" aca="1" ref="U48:U50" ca="1">MMULT($D48:$E50,U44:U45)-$F48:$F50</f>
        <v>-0.1495840661717498</v>
      </c>
      <c r="V48" s="30"/>
      <c r="W48" s="31"/>
      <c r="X48" s="112"/>
      <c r="Y48" s="30">
        <f t="array" aca="1" ref="Y48:Y50" ca="1">MMULT($D48:$E50,Y44:Y45)-$F48:$F50</f>
        <v>-1.1531228266782612</v>
      </c>
      <c r="Z48" s="30"/>
      <c r="AA48" s="31"/>
      <c r="AB48" s="112"/>
      <c r="AC48" s="30">
        <f t="array" aca="1" ref="AC48:AC50" ca="1">MMULT($D48:$E50,AC44:AC45)-$F48:$F50</f>
        <v>-0.5610890406467135</v>
      </c>
      <c r="AD48" s="30"/>
      <c r="AE48" s="31"/>
      <c r="AF48" s="112"/>
      <c r="AG48" s="30">
        <f t="array" aca="1" ref="AG48:AG50" ca="1">MMULT($D48:$E50,AG44:AG45)-$F48:$F50</f>
        <v>-2.2507788313550137</v>
      </c>
      <c r="AH48" s="30"/>
      <c r="AI48" s="31"/>
      <c r="AJ48" s="27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</row>
    <row r="49" spans="2:69" ht="13.5" customHeight="1" x14ac:dyDescent="0.15">
      <c r="B49" s="240"/>
      <c r="C49" s="72">
        <v>2</v>
      </c>
      <c r="D49" s="146">
        <f ca="1"/>
        <v>3.0921147771740101</v>
      </c>
      <c r="E49" s="147">
        <f ca="1"/>
        <v>4.5742764597023777</v>
      </c>
      <c r="F49" s="148">
        <f ca="1"/>
        <v>2.8450731814552306</v>
      </c>
      <c r="H49" s="26"/>
      <c r="I49" s="229"/>
      <c r="J49" s="232"/>
      <c r="K49" s="77">
        <v>2</v>
      </c>
      <c r="L49" s="113"/>
      <c r="M49" s="29">
        <f ca="1"/>
        <v>1.0076440462382363</v>
      </c>
      <c r="N49" s="29"/>
      <c r="O49" s="32"/>
      <c r="P49" s="113"/>
      <c r="Q49" s="29">
        <f ca="1"/>
        <v>1.3783732395782122</v>
      </c>
      <c r="R49" s="29"/>
      <c r="S49" s="32"/>
      <c r="T49" s="113"/>
      <c r="U49" s="29">
        <f ca="1"/>
        <v>2.0244307537587334</v>
      </c>
      <c r="V49" s="29"/>
      <c r="W49" s="32"/>
      <c r="X49" s="113"/>
      <c r="Y49" s="29">
        <f ca="1"/>
        <v>0.65451805277974273</v>
      </c>
      <c r="Z49" s="29"/>
      <c r="AA49" s="32"/>
      <c r="AB49" s="113"/>
      <c r="AC49" s="29">
        <f ca="1"/>
        <v>2.2821944175719091</v>
      </c>
      <c r="AD49" s="29"/>
      <c r="AE49" s="32"/>
      <c r="AF49" s="113"/>
      <c r="AG49" s="29">
        <f ca="1"/>
        <v>0.70498629778188526</v>
      </c>
      <c r="AH49" s="29"/>
      <c r="AI49" s="32"/>
      <c r="AJ49" s="27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</row>
    <row r="50" spans="2:69" ht="13.5" customHeight="1" x14ac:dyDescent="0.15">
      <c r="B50" s="245"/>
      <c r="C50" s="170">
        <v>3</v>
      </c>
      <c r="D50" s="149">
        <f ca="1"/>
        <v>1.3554017536821901</v>
      </c>
      <c r="E50" s="150">
        <f ca="1"/>
        <v>5.5201911847646778E-2</v>
      </c>
      <c r="F50" s="151">
        <f ca="1"/>
        <v>1.1631933477694358</v>
      </c>
      <c r="H50" s="26"/>
      <c r="I50" s="229"/>
      <c r="J50" s="232"/>
      <c r="K50" s="77">
        <v>3</v>
      </c>
      <c r="L50" s="113"/>
      <c r="M50" s="29">
        <f ca="1"/>
        <v>-0.26592903572925475</v>
      </c>
      <c r="N50" s="29"/>
      <c r="O50" s="32"/>
      <c r="P50" s="113"/>
      <c r="Q50" s="29">
        <f ca="1"/>
        <v>-0.90346744451880423</v>
      </c>
      <c r="R50" s="29"/>
      <c r="S50" s="32"/>
      <c r="T50" s="113"/>
      <c r="U50" s="29">
        <f ca="1"/>
        <v>-0.28869793018937362</v>
      </c>
      <c r="V50" s="29"/>
      <c r="W50" s="32"/>
      <c r="X50" s="113"/>
      <c r="Y50" s="29">
        <f ca="1"/>
        <v>-0.42723470599889024</v>
      </c>
      <c r="Z50" s="29"/>
      <c r="AA50" s="32"/>
      <c r="AB50" s="113"/>
      <c r="AC50" s="29">
        <f ca="1"/>
        <v>-0.50395999330168395</v>
      </c>
      <c r="AD50" s="29"/>
      <c r="AE50" s="32"/>
      <c r="AF50" s="113"/>
      <c r="AG50" s="29">
        <f ca="1"/>
        <v>-0.87824333929753606</v>
      </c>
      <c r="AH50" s="29"/>
      <c r="AI50" s="32"/>
      <c r="AJ50" s="27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</row>
    <row r="51" spans="2:69" ht="13.5" customHeight="1" x14ac:dyDescent="0.15">
      <c r="H51" s="5"/>
      <c r="I51" s="229"/>
      <c r="J51" s="233" t="s">
        <v>16</v>
      </c>
      <c r="K51" s="53">
        <v>1</v>
      </c>
      <c r="L51" s="114"/>
      <c r="M51" s="43">
        <f t="array" aca="1" ref="M51:M53" ca="1">1/(1+EXP(-M48:M50))</f>
        <v>0.35847063394818129</v>
      </c>
      <c r="N51" s="43"/>
      <c r="O51" s="44"/>
      <c r="P51" s="114"/>
      <c r="Q51" s="43">
        <f t="array" aca="1" ref="Q51:Q53" ca="1">1/(1+EXP(-Q48:Q50))</f>
        <v>0.12029557932071604</v>
      </c>
      <c r="R51" s="43"/>
      <c r="S51" s="44"/>
      <c r="T51" s="114"/>
      <c r="U51" s="43">
        <f t="array" aca="1" ref="U51:U53" ca="1">1/(1+EXP(-U48:U50))</f>
        <v>0.46267355700110907</v>
      </c>
      <c r="V51" s="43"/>
      <c r="W51" s="44"/>
      <c r="X51" s="114"/>
      <c r="Y51" s="43">
        <f t="array" aca="1" ref="Y51:Y53" ca="1">1/(1+EXP(-Y48:Y50))</f>
        <v>0.23991914834712252</v>
      </c>
      <c r="Z51" s="43"/>
      <c r="AA51" s="44"/>
      <c r="AB51" s="114"/>
      <c r="AC51" s="43">
        <f t="array" aca="1" ref="AC51:AC53" ca="1">1/(1+EXP(-AC48:AC50))</f>
        <v>0.3632955141912409</v>
      </c>
      <c r="AD51" s="43"/>
      <c r="AE51" s="44"/>
      <c r="AF51" s="114"/>
      <c r="AG51" s="43">
        <f t="array" aca="1" ref="AG51:AG53" ca="1">1/(1+EXP(-AG48:AG50))</f>
        <v>9.5282305676286316E-2</v>
      </c>
      <c r="AH51" s="43"/>
      <c r="AI51" s="44"/>
      <c r="AJ51" s="27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</row>
    <row r="52" spans="2:69" ht="13.5" customHeight="1" x14ac:dyDescent="0.15">
      <c r="B52" s="5"/>
      <c r="C52" s="27"/>
      <c r="I52" s="229"/>
      <c r="J52" s="234"/>
      <c r="K52" s="23">
        <v>2</v>
      </c>
      <c r="L52" s="113"/>
      <c r="M52" s="29">
        <f ca="1"/>
        <v>0.73255883225189278</v>
      </c>
      <c r="N52" s="29"/>
      <c r="O52" s="32"/>
      <c r="P52" s="113"/>
      <c r="Q52" s="29">
        <f ca="1"/>
        <v>0.79872960831772055</v>
      </c>
      <c r="R52" s="29"/>
      <c r="S52" s="32"/>
      <c r="T52" s="113"/>
      <c r="U52" s="29">
        <f ca="1"/>
        <v>0.88333838185412894</v>
      </c>
      <c r="V52" s="29"/>
      <c r="W52" s="32"/>
      <c r="X52" s="113"/>
      <c r="Y52" s="29">
        <f ca="1"/>
        <v>0.65802787207975622</v>
      </c>
      <c r="Z52" s="29"/>
      <c r="AA52" s="32"/>
      <c r="AB52" s="113"/>
      <c r="AC52" s="29">
        <f ca="1"/>
        <v>0.90739161326734441</v>
      </c>
      <c r="AD52" s="29"/>
      <c r="AE52" s="32"/>
      <c r="AF52" s="113"/>
      <c r="AG52" s="29">
        <f ca="1"/>
        <v>0.6692923699342429</v>
      </c>
      <c r="AH52" s="29"/>
      <c r="AI52" s="32"/>
      <c r="AJ52" s="27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</row>
    <row r="53" spans="2:69" ht="13.5" customHeight="1" x14ac:dyDescent="0.15">
      <c r="B53" s="5"/>
      <c r="C53" s="5"/>
      <c r="H53" s="5"/>
      <c r="I53" s="229"/>
      <c r="J53" s="235"/>
      <c r="K53" s="54">
        <v>3</v>
      </c>
      <c r="L53" s="113"/>
      <c r="M53" s="29">
        <f ca="1"/>
        <v>0.43390678249479181</v>
      </c>
      <c r="N53" s="29"/>
      <c r="O53" s="32"/>
      <c r="P53" s="113"/>
      <c r="Q53" s="29">
        <f ca="1"/>
        <v>0.2883384579993612</v>
      </c>
      <c r="R53" s="29"/>
      <c r="S53" s="32"/>
      <c r="T53" s="113"/>
      <c r="U53" s="29">
        <f ca="1"/>
        <v>0.42832266515665268</v>
      </c>
      <c r="V53" s="29"/>
      <c r="W53" s="32"/>
      <c r="X53" s="113"/>
      <c r="Y53" s="29">
        <f ca="1"/>
        <v>0.3947868512025276</v>
      </c>
      <c r="Z53" s="29"/>
      <c r="AA53" s="32"/>
      <c r="AB53" s="113"/>
      <c r="AC53" s="29">
        <f ca="1"/>
        <v>0.37661050795794565</v>
      </c>
      <c r="AD53" s="29"/>
      <c r="AE53" s="32"/>
      <c r="AF53" s="113"/>
      <c r="AG53" s="29">
        <f ca="1"/>
        <v>0.29354193437317094</v>
      </c>
      <c r="AH53" s="29"/>
      <c r="AI53" s="32"/>
      <c r="AJ53" s="27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</row>
    <row r="54" spans="2:69" ht="13.5" customHeight="1" x14ac:dyDescent="0.15">
      <c r="B54" s="20"/>
      <c r="C54" s="5"/>
      <c r="H54" s="5"/>
      <c r="I54" s="229"/>
      <c r="J54" s="236" t="s">
        <v>18</v>
      </c>
      <c r="K54" s="53">
        <v>1</v>
      </c>
      <c r="L54" s="114"/>
      <c r="M54" s="43">
        <f t="array" aca="1" ref="M54:M56" ca="1">M51:M53*(1-M51:M53)</f>
        <v>0.22996943854497029</v>
      </c>
      <c r="N54" s="43"/>
      <c r="O54" s="44"/>
      <c r="P54" s="114"/>
      <c r="Q54" s="43">
        <f t="array" aca="1" ref="Q54:Q56" ca="1">Q51:Q53*(1-Q51:Q53)</f>
        <v>0.10582455291660936</v>
      </c>
      <c r="R54" s="43"/>
      <c r="S54" s="44"/>
      <c r="T54" s="114"/>
      <c r="U54" s="43">
        <f t="array" aca="1" ref="U54:U56" ca="1">U51:U53*(1-U51:U53)</f>
        <v>0.24860673665305053</v>
      </c>
      <c r="V54" s="43"/>
      <c r="W54" s="44"/>
      <c r="X54" s="114"/>
      <c r="Y54" s="43">
        <f t="array" aca="1" ref="Y54:Y56" ca="1">Y51:Y53*(1-Y51:Y53)</f>
        <v>0.18235795060351392</v>
      </c>
      <c r="Z54" s="43"/>
      <c r="AA54" s="44"/>
      <c r="AB54" s="114"/>
      <c r="AC54" s="43">
        <f t="array" aca="1" ref="AC54:AC56" ca="1">AC51:AC53*(1-AC51:AC53)</f>
        <v>0.23131188355976282</v>
      </c>
      <c r="AD54" s="43"/>
      <c r="AE54" s="44"/>
      <c r="AF54" s="114"/>
      <c r="AG54" s="43">
        <f t="array" aca="1" ref="AG54:AG56" ca="1">AG51:AG53*(1-AG51:AG53)</f>
        <v>8.6203587901297049E-2</v>
      </c>
      <c r="AH54" s="43"/>
      <c r="AI54" s="44"/>
      <c r="AJ54" s="27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</row>
    <row r="55" spans="2:69" ht="13.5" customHeight="1" x14ac:dyDescent="0.15">
      <c r="B55" s="5"/>
      <c r="C55" s="5"/>
      <c r="H55" s="5"/>
      <c r="I55" s="229"/>
      <c r="J55" s="237"/>
      <c r="K55" s="23">
        <v>2</v>
      </c>
      <c r="L55" s="113"/>
      <c r="M55" s="29">
        <f ca="1"/>
        <v>0.19591638954163598</v>
      </c>
      <c r="N55" s="29"/>
      <c r="O55" s="32"/>
      <c r="P55" s="113"/>
      <c r="Q55" s="29">
        <f ca="1"/>
        <v>0.16076062111434125</v>
      </c>
      <c r="R55" s="29"/>
      <c r="S55" s="32"/>
      <c r="T55" s="113"/>
      <c r="U55" s="29">
        <f ca="1"/>
        <v>0.10305168499745802</v>
      </c>
      <c r="V55" s="29"/>
      <c r="W55" s="32"/>
      <c r="X55" s="113"/>
      <c r="Y55" s="29">
        <f ca="1"/>
        <v>0.2250271916459442</v>
      </c>
      <c r="Z55" s="29"/>
      <c r="AA55" s="32"/>
      <c r="AB55" s="113"/>
      <c r="AC55" s="29">
        <f ca="1"/>
        <v>8.4032073439430491E-2</v>
      </c>
      <c r="AD55" s="29"/>
      <c r="AE55" s="32"/>
      <c r="AF55" s="113"/>
      <c r="AG55" s="29">
        <f ca="1"/>
        <v>0.22134009348204745</v>
      </c>
      <c r="AH55" s="29"/>
      <c r="AI55" s="32"/>
      <c r="AJ55" s="27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</row>
    <row r="56" spans="2:69" ht="13.5" customHeight="1" thickBot="1" x14ac:dyDescent="0.2">
      <c r="B56" s="5"/>
      <c r="C56" s="5"/>
      <c r="H56" s="5"/>
      <c r="I56" s="230"/>
      <c r="J56" s="238"/>
      <c r="K56" s="54">
        <v>3</v>
      </c>
      <c r="L56" s="115"/>
      <c r="M56" s="33">
        <f ca="1"/>
        <v>0.24563168659980927</v>
      </c>
      <c r="N56" s="33"/>
      <c r="O56" s="34"/>
      <c r="P56" s="115"/>
      <c r="Q56" s="33">
        <f ca="1"/>
        <v>0.20519939163791182</v>
      </c>
      <c r="R56" s="33"/>
      <c r="S56" s="34"/>
      <c r="T56" s="115"/>
      <c r="U56" s="33">
        <f ca="1"/>
        <v>0.24486235966975464</v>
      </c>
      <c r="V56" s="33"/>
      <c r="W56" s="34"/>
      <c r="X56" s="115"/>
      <c r="Y56" s="33">
        <f ca="1"/>
        <v>0.23893019332012091</v>
      </c>
      <c r="Z56" s="33"/>
      <c r="AA56" s="34"/>
      <c r="AB56" s="115"/>
      <c r="AC56" s="33">
        <f ca="1"/>
        <v>0.23477503325360383</v>
      </c>
      <c r="AD56" s="33"/>
      <c r="AE56" s="34"/>
      <c r="AF56" s="115"/>
      <c r="AG56" s="33">
        <f ca="1"/>
        <v>0.20737506713762796</v>
      </c>
      <c r="AH56" s="33"/>
      <c r="AI56" s="34"/>
      <c r="AJ56" s="27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</row>
    <row r="57" spans="2:69" ht="15.75" customHeight="1" x14ac:dyDescent="0.15">
      <c r="B57" s="5"/>
      <c r="C57" s="5"/>
      <c r="H57" s="5"/>
      <c r="I57" s="95" t="s">
        <v>26</v>
      </c>
      <c r="J57" s="91"/>
      <c r="K57" s="125" t="s">
        <v>17</v>
      </c>
      <c r="L57" s="116" t="s">
        <v>57</v>
      </c>
      <c r="M57" s="87" t="s">
        <v>58</v>
      </c>
      <c r="N57" s="87" t="s">
        <v>59</v>
      </c>
      <c r="O57" s="31"/>
      <c r="P57" s="116" t="s">
        <v>57</v>
      </c>
      <c r="Q57" s="87" t="s">
        <v>58</v>
      </c>
      <c r="R57" s="87" t="s">
        <v>59</v>
      </c>
      <c r="S57" s="31"/>
      <c r="T57" s="116" t="s">
        <v>57</v>
      </c>
      <c r="U57" s="87" t="s">
        <v>58</v>
      </c>
      <c r="V57" s="87" t="s">
        <v>59</v>
      </c>
      <c r="W57" s="31"/>
      <c r="X57" s="116" t="s">
        <v>57</v>
      </c>
      <c r="Y57" s="87" t="s">
        <v>58</v>
      </c>
      <c r="Z57" s="87" t="s">
        <v>59</v>
      </c>
      <c r="AA57" s="31"/>
      <c r="AB57" s="116" t="s">
        <v>57</v>
      </c>
      <c r="AC57" s="87" t="s">
        <v>58</v>
      </c>
      <c r="AD57" s="87" t="s">
        <v>59</v>
      </c>
      <c r="AE57" s="31"/>
      <c r="AF57" s="116" t="s">
        <v>57</v>
      </c>
      <c r="AG57" s="87" t="s">
        <v>58</v>
      </c>
      <c r="AH57" s="87" t="s">
        <v>59</v>
      </c>
      <c r="AI57" s="31"/>
      <c r="AJ57" s="27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</row>
    <row r="58" spans="2:69" ht="13.5" customHeight="1" x14ac:dyDescent="0.15">
      <c r="B58" s="5"/>
      <c r="C58" s="5"/>
      <c r="H58" s="5"/>
      <c r="I58" s="117"/>
      <c r="J58" s="76"/>
      <c r="K58" s="53">
        <v>1</v>
      </c>
      <c r="L58" s="113">
        <f t="array" aca="1" ref="L58:L59" ca="1">M58:M59*$D46:$D47*L46:L47</f>
        <v>6.5288418073677607E-2</v>
      </c>
      <c r="M58" s="29">
        <f t="array" aca="1" ref="M58:M59" ca="1">MMULT(TRANSPOSE($D48:$E50),N58:N60)*M46:M47</f>
        <v>0.15009116911755394</v>
      </c>
      <c r="N58" s="29">
        <f t="array" aca="1" ref="N58:N60" ca="1">(M51:M53-N$5:N$7)*M54:M56</f>
        <v>8.2437290423922824E-2</v>
      </c>
      <c r="O58" s="32"/>
      <c r="P58" s="113">
        <f t="array" aca="1" ref="P58:P59" ca="1">Q58:Q59*$D46:$D47*P46:P47</f>
        <v>2.43533123768978E-3</v>
      </c>
      <c r="Q58" s="29">
        <f t="array" aca="1" ref="Q58:Q59" ca="1">MMULT(TRANSPOSE($D48:$E50),R58:R60)*Q46:Q47</f>
        <v>5.5985689872416504E-3</v>
      </c>
      <c r="R58" s="29">
        <f t="array" aca="1" ref="R58:R60" ca="1">(Q51:Q53-R$5:R$7)*Q54:Q56</f>
        <v>1.2730225899459293E-2</v>
      </c>
      <c r="S58" s="32"/>
      <c r="T58" s="113">
        <f t="array" aca="1" ref="T58:T59" ca="1">U58:U59*$D46:$D47*T46:T47</f>
        <v>-1.8478186901336811E-2</v>
      </c>
      <c r="U58" s="29">
        <f t="array" aca="1" ref="U58:U59" ca="1">MMULT(TRANSPOSE($D48:$E50),V58:V60)*U46:U47</f>
        <v>-5.3176232186792197E-2</v>
      </c>
      <c r="V58" s="29">
        <f t="array" aca="1" ref="V58:V60" ca="1">(U51:U53-V$5:V$7)*U54:U56</f>
        <v>-0.13358297351134563</v>
      </c>
      <c r="W58" s="32"/>
      <c r="X58" s="113">
        <f t="array" aca="1" ref="X58:X59" ca="1">Y58:Y59*$D46:$D47*X46:X47</f>
        <v>0.11161438159150004</v>
      </c>
      <c r="Y58" s="29">
        <f t="array" aca="1" ref="Y58:Y59" ca="1">MMULT(TRANSPOSE($D48:$E50),Z58:Z60)*Y46:Y47</f>
        <v>0.11828454542993716</v>
      </c>
      <c r="Z58" s="29">
        <f t="array" aca="1" ref="Z58:Z60" ca="1">(Y51:Y53-Z$5:Z$7)*Y54:Y56</f>
        <v>4.3751164203121695E-2</v>
      </c>
      <c r="AA58" s="32"/>
      <c r="AB58" s="113">
        <f t="array" aca="1" ref="AB58:AB59" ca="1">AC58:AC59*$D46:$D47*AB46:AB47</f>
        <v>-8.4180973688226732E-2</v>
      </c>
      <c r="AC58" s="29">
        <f t="array" aca="1" ref="AC58:AC59" ca="1">MMULT(TRANSPOSE($D48:$E50),AD58:AD60)*AC46:AC47</f>
        <v>-8.9211695344103364E-2</v>
      </c>
      <c r="AD58" s="29">
        <f t="array" aca="1" ref="AD58:AD60" ca="1">(AC51:AC53-AD$5:AD$7)*AC54:AC56</f>
        <v>-0.14727731388337437</v>
      </c>
      <c r="AE58" s="32"/>
      <c r="AF58" s="113">
        <f t="array" aca="1" ref="AF58:AF59" ca="1">AG58:AG59*$D46:$D47*AF46:AF47</f>
        <v>-5.4146730776783187E-3</v>
      </c>
      <c r="AG58" s="29">
        <f t="array" aca="1" ref="AG58:AG59" ca="1">MMULT(TRANSPOSE($D48:$E50),AH58:AH60)*AG46:AG47</f>
        <v>-1.558226000914432E-2</v>
      </c>
      <c r="AH58" s="29">
        <f t="array" aca="1" ref="AH58:AH60" ca="1">(AG51:AG53-AH$5:AH$7)*AG54:AG56</f>
        <v>8.2136766128040016E-3</v>
      </c>
      <c r="AI58" s="32"/>
      <c r="AJ58" s="27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</row>
    <row r="59" spans="2:69" ht="13.5" customHeight="1" x14ac:dyDescent="0.15">
      <c r="H59" s="5"/>
      <c r="I59" s="97"/>
      <c r="J59" s="76"/>
      <c r="K59" s="23">
        <v>2</v>
      </c>
      <c r="L59" s="113">
        <f ca="1"/>
        <v>9.1874041711543925E-2</v>
      </c>
      <c r="M59" s="29">
        <f ca="1"/>
        <v>0.20293565035333802</v>
      </c>
      <c r="N59" s="29">
        <f ca="1"/>
        <v>0.1435202815416278</v>
      </c>
      <c r="O59" s="32"/>
      <c r="P59" s="113">
        <f ca="1"/>
        <v>-7.8079236933577502E-3</v>
      </c>
      <c r="Q59" s="29">
        <f ca="1"/>
        <v>-1.7246504487041629E-2</v>
      </c>
      <c r="R59" s="29">
        <f ca="1"/>
        <v>-3.2356353178769989E-2</v>
      </c>
      <c r="S59" s="32"/>
      <c r="T59" s="113">
        <f ca="1"/>
        <v>1.1933125987269524E-2</v>
      </c>
      <c r="U59" s="29">
        <f ca="1"/>
        <v>2.5133757364084616E-2</v>
      </c>
      <c r="V59" s="29">
        <f ca="1"/>
        <v>9.1029508672995987E-2</v>
      </c>
      <c r="W59" s="32"/>
      <c r="X59" s="113">
        <f ca="1"/>
        <v>8.348860541312085E-2</v>
      </c>
      <c r="Y59" s="29">
        <f ca="1"/>
        <v>0.18655438042236591</v>
      </c>
      <c r="Z59" s="29">
        <f ca="1"/>
        <v>0.14807416407886415</v>
      </c>
      <c r="AA59" s="32"/>
      <c r="AB59" s="113">
        <f ca="1"/>
        <v>6.3608085401252207E-4</v>
      </c>
      <c r="AC59" s="29">
        <f ca="1"/>
        <v>1.4213157476000498E-3</v>
      </c>
      <c r="AD59" s="29">
        <f ca="1"/>
        <v>7.6249998684404796E-2</v>
      </c>
      <c r="AE59" s="32"/>
      <c r="AF59" s="113">
        <f ca="1"/>
        <v>-3.3643340251500592E-2</v>
      </c>
      <c r="AG59" s="29">
        <f ca="1"/>
        <v>-7.0860187992705451E-2</v>
      </c>
      <c r="AH59" s="29">
        <f ca="1"/>
        <v>-7.3198857753981036E-2</v>
      </c>
      <c r="AI59" s="32"/>
      <c r="AJ59" s="27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</row>
    <row r="60" spans="2:69" ht="13.5" customHeight="1" thickBot="1" x14ac:dyDescent="0.2">
      <c r="B60" s="135" t="s">
        <v>19</v>
      </c>
      <c r="C60" s="136"/>
      <c r="D60" s="195">
        <v>1</v>
      </c>
      <c r="E60" s="196">
        <v>2</v>
      </c>
      <c r="F60" s="196">
        <v>3</v>
      </c>
      <c r="G60" s="184" t="s">
        <v>3</v>
      </c>
      <c r="H60" s="5"/>
      <c r="I60" s="93"/>
      <c r="J60" s="88"/>
      <c r="K60" s="54">
        <v>3</v>
      </c>
      <c r="L60" s="132"/>
      <c r="M60" s="133"/>
      <c r="N60" s="33">
        <f ca="1"/>
        <v>-0.13905043178851698</v>
      </c>
      <c r="O60" s="34"/>
      <c r="P60" s="132"/>
      <c r="Q60" s="133"/>
      <c r="R60" s="33">
        <f ca="1"/>
        <v>5.9166876167282507E-2</v>
      </c>
      <c r="S60" s="34"/>
      <c r="T60" s="132"/>
      <c r="U60" s="133"/>
      <c r="V60" s="33">
        <f ca="1"/>
        <v>0.10488009849029617</v>
      </c>
      <c r="W60" s="34"/>
      <c r="X60" s="132"/>
      <c r="Y60" s="133"/>
      <c r="Z60" s="33">
        <f ca="1"/>
        <v>-0.14460369464205916</v>
      </c>
      <c r="AA60" s="34"/>
      <c r="AB60" s="132"/>
      <c r="AC60" s="133"/>
      <c r="AD60" s="33">
        <f ca="1"/>
        <v>8.8418744529483312E-2</v>
      </c>
      <c r="AE60" s="34"/>
      <c r="AF60" s="132"/>
      <c r="AG60" s="133"/>
      <c r="AH60" s="33">
        <f ca="1"/>
        <v>6.0873278348345508E-2</v>
      </c>
      <c r="AI60" s="34"/>
      <c r="AJ60" s="27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</row>
    <row r="61" spans="2:69" ht="13.5" customHeight="1" x14ac:dyDescent="0.15">
      <c r="B61" s="239" t="s">
        <v>7</v>
      </c>
      <c r="C61" s="169">
        <v>1</v>
      </c>
      <c r="D61" s="152">
        <f t="array" aca="1" ref="D61:G62" ca="1">L61:O62+P61:S62+T61:W62+X61:AA62+AB61:AE62+AF61:AI62</f>
        <v>0.17042603473216023</v>
      </c>
      <c r="E61" s="153">
        <f ca="1"/>
        <v>0.12434834483403505</v>
      </c>
      <c r="F61" s="153">
        <f ca="1"/>
        <v>-0.10750598633587684</v>
      </c>
      <c r="G61" s="154">
        <f ca="1"/>
        <v>-0.18726839323031849</v>
      </c>
      <c r="H61" s="7"/>
      <c r="I61" s="239" t="s">
        <v>19</v>
      </c>
      <c r="J61" s="217" t="s">
        <v>13</v>
      </c>
      <c r="K61" s="218"/>
      <c r="L61" s="176">
        <f t="array" aca="1" ref="L61:O62" ca="1">MMULT(L58:M59,TRANSPOSE(L$5:M$8))</f>
        <v>6.5288418073677607E-2</v>
      </c>
      <c r="M61" s="176">
        <f ca="1"/>
        <v>0.15009116911755394</v>
      </c>
      <c r="N61" s="79">
        <f ca="1"/>
        <v>0</v>
      </c>
      <c r="O61" s="80">
        <f ca="1"/>
        <v>-0.21537958719123154</v>
      </c>
      <c r="P61" s="176">
        <f t="array" aca="1" ref="P61:S62" ca="1">MMULT(P58:Q59,TRANSPOSE(P$5:Q$8))</f>
        <v>2.43533123768978E-3</v>
      </c>
      <c r="Q61" s="176">
        <f ca="1"/>
        <v>0</v>
      </c>
      <c r="R61" s="79">
        <f ca="1"/>
        <v>5.5985689872416504E-3</v>
      </c>
      <c r="S61" s="80">
        <f ca="1"/>
        <v>-8.0339002249314312E-3</v>
      </c>
      <c r="T61" s="176">
        <f t="array" aca="1" ref="T61:W62" ca="1">MMULT(T58:U59,TRANSPOSE(T$5:U$8))</f>
        <v>0</v>
      </c>
      <c r="U61" s="176">
        <f ca="1"/>
        <v>-5.3176232186792197E-2</v>
      </c>
      <c r="V61" s="79">
        <f ca="1"/>
        <v>-1.8478186901336811E-2</v>
      </c>
      <c r="W61" s="80">
        <f ca="1"/>
        <v>7.1654419088129001E-2</v>
      </c>
      <c r="X61" s="176">
        <f t="array" aca="1" ref="X61:AA62" ca="1">MMULT(X58:Y59,TRANSPOSE(X$5:Y$8))</f>
        <v>0.11828454542993716</v>
      </c>
      <c r="Y61" s="176">
        <f ca="1"/>
        <v>0.11161438159150004</v>
      </c>
      <c r="Z61" s="79">
        <f ca="1"/>
        <v>0</v>
      </c>
      <c r="AA61" s="80">
        <f ca="1"/>
        <v>-0.22989892702143722</v>
      </c>
      <c r="AB61" s="176">
        <f t="array" aca="1" ref="AB61:AE62" ca="1">MMULT(AB58:AC59,TRANSPOSE(AB$5:AC$8))</f>
        <v>0</v>
      </c>
      <c r="AC61" s="176">
        <f ca="1"/>
        <v>-8.4180973688226732E-2</v>
      </c>
      <c r="AD61" s="79">
        <f ca="1"/>
        <v>-8.9211695344103364E-2</v>
      </c>
      <c r="AE61" s="80">
        <f ca="1"/>
        <v>0.17339266903233008</v>
      </c>
      <c r="AF61" s="176">
        <f t="array" aca="1" ref="AF61:AI62" ca="1">MMULT(AF58:AG59,TRANSPOSE(AF$5:AG$8))</f>
        <v>-1.558226000914432E-2</v>
      </c>
      <c r="AG61" s="176">
        <f ca="1"/>
        <v>0</v>
      </c>
      <c r="AH61" s="79">
        <f ca="1"/>
        <v>-5.4146730776783187E-3</v>
      </c>
      <c r="AI61" s="80">
        <f ca="1"/>
        <v>2.0996933086822638E-2</v>
      </c>
      <c r="AJ61" s="27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</row>
    <row r="62" spans="2:69" ht="13.5" customHeight="1" x14ac:dyDescent="0.15">
      <c r="B62" s="244"/>
      <c r="C62" s="170">
        <v>2</v>
      </c>
      <c r="D62" s="155">
        <f ca="1"/>
        <v>0.19976031044784665</v>
      </c>
      <c r="E62" s="156">
        <f ca="1"/>
        <v>0.312194093984556</v>
      </c>
      <c r="F62" s="156">
        <f ca="1"/>
        <v>-3.7535403003672647E-2</v>
      </c>
      <c r="G62" s="157">
        <f ca="1"/>
        <v>-0.47441900142872995</v>
      </c>
      <c r="H62" s="5"/>
      <c r="I62" s="240"/>
      <c r="J62" s="219"/>
      <c r="K62" s="220"/>
      <c r="L62" s="156">
        <f ca="1"/>
        <v>9.1874041711543925E-2</v>
      </c>
      <c r="M62" s="156">
        <f ca="1"/>
        <v>0.20293565035333802</v>
      </c>
      <c r="N62" s="89">
        <f ca="1"/>
        <v>0</v>
      </c>
      <c r="O62" s="90">
        <f ca="1"/>
        <v>-0.29480969206488195</v>
      </c>
      <c r="P62" s="156">
        <f ca="1"/>
        <v>-7.8079236933577502E-3</v>
      </c>
      <c r="Q62" s="156">
        <f ca="1"/>
        <v>0</v>
      </c>
      <c r="R62" s="89">
        <f ca="1"/>
        <v>-1.7246504487041629E-2</v>
      </c>
      <c r="S62" s="90">
        <f ca="1"/>
        <v>2.505442818039938E-2</v>
      </c>
      <c r="T62" s="156">
        <f ca="1"/>
        <v>0</v>
      </c>
      <c r="U62" s="156">
        <f ca="1"/>
        <v>2.5133757364084616E-2</v>
      </c>
      <c r="V62" s="89">
        <f ca="1"/>
        <v>1.1933125987269524E-2</v>
      </c>
      <c r="W62" s="90">
        <f ca="1"/>
        <v>-3.7066883351354142E-2</v>
      </c>
      <c r="X62" s="156">
        <f ca="1"/>
        <v>0.18655438042236591</v>
      </c>
      <c r="Y62" s="156">
        <f ca="1"/>
        <v>8.348860541312085E-2</v>
      </c>
      <c r="Z62" s="89">
        <f ca="1"/>
        <v>0</v>
      </c>
      <c r="AA62" s="90">
        <f ca="1"/>
        <v>-0.27004298583548675</v>
      </c>
      <c r="AB62" s="156">
        <f ca="1"/>
        <v>0</v>
      </c>
      <c r="AC62" s="156">
        <f ca="1"/>
        <v>6.3608085401252207E-4</v>
      </c>
      <c r="AD62" s="89">
        <f ca="1"/>
        <v>1.4213157476000498E-3</v>
      </c>
      <c r="AE62" s="90">
        <f ca="1"/>
        <v>-2.0573966016125718E-3</v>
      </c>
      <c r="AF62" s="156">
        <f ca="1"/>
        <v>-7.0860187992705451E-2</v>
      </c>
      <c r="AG62" s="156">
        <f ca="1"/>
        <v>0</v>
      </c>
      <c r="AH62" s="89">
        <f ca="1"/>
        <v>-3.3643340251500592E-2</v>
      </c>
      <c r="AI62" s="90">
        <f ca="1"/>
        <v>0.10450352824420604</v>
      </c>
      <c r="AJ62" s="27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</row>
    <row r="63" spans="2:69" ht="13.5" customHeight="1" x14ac:dyDescent="0.15">
      <c r="B63" s="239" t="s">
        <v>46</v>
      </c>
      <c r="C63" s="169" t="s">
        <v>32</v>
      </c>
      <c r="D63" s="158">
        <f t="array" aca="1" ref="D63:D64" ca="1">L63:L64+P63:P64+T63:T64+X63:X64+AB63:AB64+AF63:AF64</f>
        <v>2.8845917857485286E-2</v>
      </c>
      <c r="E63" s="10"/>
      <c r="F63" s="10"/>
      <c r="G63" s="153"/>
      <c r="H63" s="5"/>
      <c r="I63" s="240"/>
      <c r="J63" s="217" t="s">
        <v>46</v>
      </c>
      <c r="K63" s="218"/>
      <c r="L63" s="85">
        <f t="array" aca="1" ref="L63:L64" ca="1">M58:M59*L44:L45</f>
        <v>1.9892914356640132E-2</v>
      </c>
      <c r="M63" s="85"/>
      <c r="N63" s="85"/>
      <c r="O63" s="96"/>
      <c r="P63" s="85">
        <f t="array" aca="1" ref="P63:P64" ca="1">Q58:Q59*P44:P45</f>
        <v>7.4202802228631661E-4</v>
      </c>
      <c r="Q63" s="85"/>
      <c r="R63" s="85"/>
      <c r="S63" s="96"/>
      <c r="T63" s="85">
        <f t="array" aca="1" ref="T63:T64" ca="1">U58:U59*T44:T45</f>
        <v>-5.4405961999911875E-3</v>
      </c>
      <c r="U63" s="85"/>
      <c r="V63" s="85"/>
      <c r="W63" s="96"/>
      <c r="X63" s="85">
        <f t="array" aca="1" ref="X63:X64" ca="1">Y58:Y59*X44:X45</f>
        <v>6.2028537409679299E-2</v>
      </c>
      <c r="Y63" s="85"/>
      <c r="Z63" s="85"/>
      <c r="AA63" s="96"/>
      <c r="AB63" s="85">
        <f t="array" aca="1" ref="AB63:AB64" ca="1">AC58:AC59*AB44:AB45</f>
        <v>-4.678270489115044E-2</v>
      </c>
      <c r="AC63" s="85"/>
      <c r="AD63" s="85"/>
      <c r="AE63" s="96"/>
      <c r="AF63" s="85">
        <f t="array" aca="1" ref="AF63:AF64" ca="1">AG58:AG59*AF44:AF45</f>
        <v>-1.5942608399788416E-3</v>
      </c>
      <c r="AG63" s="85"/>
      <c r="AH63" s="85"/>
      <c r="AI63" s="96"/>
      <c r="AJ63" s="27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</row>
    <row r="64" spans="2:69" ht="13.5" customHeight="1" x14ac:dyDescent="0.15">
      <c r="B64" s="245"/>
      <c r="C64" s="170" t="s">
        <v>33</v>
      </c>
      <c r="D64" s="159">
        <f ca="1"/>
        <v>6.8939181380927278E-2</v>
      </c>
      <c r="E64" s="10"/>
      <c r="F64" s="191" t="s">
        <v>5</v>
      </c>
      <c r="G64" s="10"/>
      <c r="H64" s="5"/>
      <c r="I64" s="240"/>
      <c r="J64" s="219"/>
      <c r="K64" s="220"/>
      <c r="L64" s="89">
        <f ca="1"/>
        <v>5.5440031391840172E-2</v>
      </c>
      <c r="M64" s="89"/>
      <c r="N64" s="89"/>
      <c r="O64" s="90"/>
      <c r="P64" s="89">
        <f ca="1"/>
        <v>-4.7115760513065166E-3</v>
      </c>
      <c r="Q64" s="89"/>
      <c r="R64" s="89"/>
      <c r="S64" s="90"/>
      <c r="T64" s="89">
        <f ca="1"/>
        <v>1.7703497928191661E-2</v>
      </c>
      <c r="U64" s="89"/>
      <c r="V64" s="89"/>
      <c r="W64" s="90"/>
      <c r="X64" s="89">
        <f ca="1"/>
        <v>5.0037885120594754E-2</v>
      </c>
      <c r="Y64" s="89"/>
      <c r="Z64" s="89"/>
      <c r="AA64" s="90"/>
      <c r="AB64" s="89">
        <f ca="1"/>
        <v>3.8122736082361669E-4</v>
      </c>
      <c r="AC64" s="89"/>
      <c r="AD64" s="89"/>
      <c r="AE64" s="90"/>
      <c r="AF64" s="89">
        <f ca="1"/>
        <v>-4.9911884369216404E-2</v>
      </c>
      <c r="AG64" s="89"/>
      <c r="AH64" s="89"/>
      <c r="AI64" s="90"/>
      <c r="AJ64" s="27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</row>
    <row r="65" spans="1:69" ht="13.5" customHeight="1" x14ac:dyDescent="0.15">
      <c r="B65" s="239" t="s">
        <v>4</v>
      </c>
      <c r="C65" s="169">
        <v>1</v>
      </c>
      <c r="D65" s="152">
        <f t="array" aca="1" ref="D65:F67" ca="1">L65:N67+P65:R67+T65:V67+X65:Z67+AB65:AD67+AF65:AH67</f>
        <v>-6.9655817191566424E-2</v>
      </c>
      <c r="E65" s="154">
        <f ca="1"/>
        <v>-0.13916649144511309</v>
      </c>
      <c r="F65" s="153">
        <f ca="1"/>
        <v>0.13372793025541216</v>
      </c>
      <c r="G65" s="160"/>
      <c r="H65" s="5"/>
      <c r="I65" s="240"/>
      <c r="J65" s="217" t="s">
        <v>4</v>
      </c>
      <c r="K65" s="218"/>
      <c r="L65" s="78">
        <f t="array" aca="1" ref="L65:L67" ca="1">M44*N58:N60</f>
        <v>5.3209851119311494E-2</v>
      </c>
      <c r="M65" s="78">
        <f t="array" aca="1" ref="M65:M67" ca="1">M45*N58:N60</f>
        <v>3.3464659041033303E-2</v>
      </c>
      <c r="N65" s="78">
        <f t="array" aca="1" ref="N65:N67" ca="1">-1*N58:N60</f>
        <v>-8.2437290423922824E-2</v>
      </c>
      <c r="O65" s="81"/>
      <c r="P65" s="78">
        <f t="array" aca="1" ref="P65:P67" ca="1">Q44*R58:R60</f>
        <v>2.0162058950079615E-3</v>
      </c>
      <c r="Q65" s="78">
        <f t="array" aca="1" ref="Q65:Q67" ca="1">Q45*R58:R60</f>
        <v>1.0390951966058409E-2</v>
      </c>
      <c r="R65" s="78">
        <f t="array" aca="1" ref="R65:R67" ca="1">-1*R58:R60</f>
        <v>-1.2730225899459293E-2</v>
      </c>
      <c r="S65" s="81"/>
      <c r="T65" s="78">
        <f t="array" aca="1" ref="T65:T67" ca="1">U44*V58:V60</f>
        <v>-8.2671162341832985E-2</v>
      </c>
      <c r="U65" s="78">
        <f t="array" aca="1" ref="U65:U67" ca="1">U45*V58:V60</f>
        <v>-8.6320557129911171E-2</v>
      </c>
      <c r="V65" s="78">
        <f t="array" aca="1" ref="V65:V67" ca="1">-1*V58:V60</f>
        <v>0.13358297351134563</v>
      </c>
      <c r="W65" s="81"/>
      <c r="X65" s="78">
        <f t="array" aca="1" ref="X65:X67" ca="1">Y44*Z58:Z60</f>
        <v>2.3026803346014021E-2</v>
      </c>
      <c r="Y65" s="78">
        <f t="array" aca="1" ref="Y65:Y67" ca="1">Y45*Z58:Z60</f>
        <v>1.7906585348988535E-2</v>
      </c>
      <c r="Z65" s="78">
        <f t="array" aca="1" ref="Z65:Z67" ca="1">-1*Z58:Z60</f>
        <v>-4.3751164203121695E-2</v>
      </c>
      <c r="AA65" s="81"/>
      <c r="AB65" s="78">
        <f t="array" aca="1" ref="AB65:AB67" ca="1">AC44*AD58:AD60</f>
        <v>-6.6746216610336861E-2</v>
      </c>
      <c r="AC65" s="78">
        <f t="array" aca="1" ref="AC65:AC67" ca="1">AC45*AD58:AD60</f>
        <v>-0.11996284913666957</v>
      </c>
      <c r="AD65" s="78">
        <f t="array" aca="1" ref="AD65:AD67" ca="1">-1*AD58:AD60</f>
        <v>0.14727731388337437</v>
      </c>
      <c r="AE65" s="81"/>
      <c r="AF65" s="78">
        <f t="array" aca="1" ref="AF65:AF67" ca="1">AG44*AH58:AH60</f>
        <v>1.5087014002699484E-3</v>
      </c>
      <c r="AG65" s="78">
        <f t="array" aca="1" ref="AG65:AG67" ca="1">AG45*AH58:AH60</f>
        <v>5.3547184653873993E-3</v>
      </c>
      <c r="AH65" s="78">
        <f t="array" aca="1" ref="AH65:AH67" ca="1">-1*AH58:AH60</f>
        <v>-8.2136766128040016E-3</v>
      </c>
      <c r="AI65" s="81"/>
      <c r="AJ65" s="27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</row>
    <row r="66" spans="1:69" ht="13.5" customHeight="1" x14ac:dyDescent="0.15">
      <c r="B66" s="240"/>
      <c r="C66" s="72">
        <v>2</v>
      </c>
      <c r="D66" s="160">
        <f ca="1"/>
        <v>0.24289232729417326</v>
      </c>
      <c r="E66" s="164">
        <f ca="1"/>
        <v>0.16566515722170738</v>
      </c>
      <c r="F66" s="10">
        <f ca="1"/>
        <v>-0.35331874204514169</v>
      </c>
      <c r="G66" s="160"/>
      <c r="H66" s="5"/>
      <c r="I66" s="240"/>
      <c r="J66" s="221"/>
      <c r="K66" s="222"/>
      <c r="L66" s="78">
        <f ca="1"/>
        <v>9.2636387903593215E-2</v>
      </c>
      <c r="M66" s="78">
        <f ca="1"/>
        <v>5.8260736889405557E-2</v>
      </c>
      <c r="N66" s="78">
        <f ca="1"/>
        <v>-0.1435202815416278</v>
      </c>
      <c r="O66" s="81"/>
      <c r="P66" s="78">
        <f ca="1"/>
        <v>-5.1245807054191034E-3</v>
      </c>
      <c r="Q66" s="78">
        <f ca="1"/>
        <v>-2.6410632013348694E-2</v>
      </c>
      <c r="R66" s="78">
        <f ca="1"/>
        <v>3.2356353178769989E-2</v>
      </c>
      <c r="S66" s="81"/>
      <c r="T66" s="78">
        <f ca="1"/>
        <v>5.6335886914235959E-2</v>
      </c>
      <c r="U66" s="78">
        <f ca="1"/>
        <v>5.8822750365320427E-2</v>
      </c>
      <c r="V66" s="78">
        <f ca="1"/>
        <v>-9.1029508672995987E-2</v>
      </c>
      <c r="W66" s="81"/>
      <c r="X66" s="78">
        <f ca="1"/>
        <v>7.7933346894255545E-2</v>
      </c>
      <c r="Y66" s="78">
        <f ca="1"/>
        <v>6.0604162320076621E-2</v>
      </c>
      <c r="Z66" s="78">
        <f ca="1"/>
        <v>-0.14807416407886415</v>
      </c>
      <c r="AA66" s="81"/>
      <c r="AB66" s="78">
        <f ca="1"/>
        <v>3.455657082907803E-2</v>
      </c>
      <c r="AC66" s="78">
        <f ca="1"/>
        <v>6.2108459528885385E-2</v>
      </c>
      <c r="AD66" s="78">
        <f ca="1"/>
        <v>-7.6249998684404796E-2</v>
      </c>
      <c r="AE66" s="81"/>
      <c r="AF66" s="78">
        <f ca="1"/>
        <v>-1.3445284541570398E-2</v>
      </c>
      <c r="AG66" s="78">
        <f ca="1"/>
        <v>-4.7720319868631886E-2</v>
      </c>
      <c r="AH66" s="78">
        <f ca="1"/>
        <v>7.3198857753981036E-2</v>
      </c>
      <c r="AI66" s="81"/>
      <c r="AJ66" s="27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</row>
    <row r="67" spans="1:69" ht="13.5" customHeight="1" thickBot="1" x14ac:dyDescent="0.2">
      <c r="B67" s="245"/>
      <c r="C67" s="170">
        <v>3</v>
      </c>
      <c r="D67" s="160">
        <f ca="1"/>
        <v>-4.0326832600909704E-2</v>
      </c>
      <c r="E67" s="157">
        <f ca="1"/>
        <v>0.11214273771291056</v>
      </c>
      <c r="F67" s="156">
        <f ca="1"/>
        <v>-2.9684871104831353E-2</v>
      </c>
      <c r="G67" s="160"/>
      <c r="H67" s="5"/>
      <c r="I67" s="245"/>
      <c r="J67" s="219"/>
      <c r="K67" s="220"/>
      <c r="L67" s="82">
        <f ca="1"/>
        <v>-8.9751285316333765E-2</v>
      </c>
      <c r="M67" s="82">
        <f ca="1"/>
        <v>-5.6446242536385277E-2</v>
      </c>
      <c r="N67" s="82">
        <f ca="1"/>
        <v>0.13905043178851698</v>
      </c>
      <c r="O67" s="83"/>
      <c r="P67" s="82">
        <f ca="1"/>
        <v>9.3708159980686531E-3</v>
      </c>
      <c r="Q67" s="82">
        <f ca="1"/>
        <v>4.8294521487012396E-2</v>
      </c>
      <c r="R67" s="82">
        <f ca="1"/>
        <v>-5.9166876167282507E-2</v>
      </c>
      <c r="S67" s="83"/>
      <c r="T67" s="82">
        <f ca="1"/>
        <v>6.4907670646980234E-2</v>
      </c>
      <c r="U67" s="82">
        <f ca="1"/>
        <v>6.7772922667823352E-2</v>
      </c>
      <c r="V67" s="82">
        <f ca="1"/>
        <v>-0.10488009849029617</v>
      </c>
      <c r="W67" s="83"/>
      <c r="X67" s="82">
        <f ca="1"/>
        <v>-7.6106793962574734E-2</v>
      </c>
      <c r="Y67" s="82">
        <f ca="1"/>
        <v>-5.9183759953577525E-2</v>
      </c>
      <c r="Z67" s="82">
        <f ca="1"/>
        <v>0.14460369464205916</v>
      </c>
      <c r="AA67" s="83"/>
      <c r="AB67" s="82">
        <f ca="1"/>
        <v>4.0071457844840175E-2</v>
      </c>
      <c r="AC67" s="82">
        <f ca="1"/>
        <v>7.2020355553493828E-2</v>
      </c>
      <c r="AD67" s="82">
        <f ca="1"/>
        <v>-8.8418744529483312E-2</v>
      </c>
      <c r="AE67" s="83"/>
      <c r="AF67" s="82">
        <f ca="1"/>
        <v>1.1181302188109742E-2</v>
      </c>
      <c r="AG67" s="82">
        <f ca="1"/>
        <v>3.9684940494543776E-2</v>
      </c>
      <c r="AH67" s="82">
        <f ca="1"/>
        <v>-6.0873278348345508E-2</v>
      </c>
      <c r="AI67" s="83"/>
      <c r="AJ67" s="27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</row>
    <row r="68" spans="1:69" ht="13.5" customHeight="1" thickBot="1" x14ac:dyDescent="0.2">
      <c r="B68" s="246" t="s">
        <v>29</v>
      </c>
      <c r="C68" s="227"/>
      <c r="D68" s="102">
        <f ca="1">SUM(L68:AI68)</f>
        <v>2.404118656536018</v>
      </c>
      <c r="E68" s="192"/>
      <c r="H68" s="5"/>
      <c r="I68" s="225" t="s">
        <v>45</v>
      </c>
      <c r="J68" s="226"/>
      <c r="K68" s="227"/>
      <c r="L68" s="134">
        <f ca="1">SUMXMY2(N$5:N$7,M51:M53)/2</f>
        <v>0.49280258450943337</v>
      </c>
      <c r="M68" s="78"/>
      <c r="N68" s="78"/>
      <c r="O68" s="78"/>
      <c r="P68" s="134">
        <f ca="1">SUMXMY2(R$5:R$7,Q51:Q53)/2</f>
        <v>6.9059931666747121E-2</v>
      </c>
      <c r="Q68" s="78"/>
      <c r="R68" s="78"/>
      <c r="S68" s="78"/>
      <c r="T68" s="134">
        <f ca="1">SUMXMY2(V$5:V$7,U51:U53)/2</f>
        <v>0.62623335434470462</v>
      </c>
      <c r="U68" s="78"/>
      <c r="V68" s="78"/>
      <c r="W68" s="78"/>
      <c r="X68" s="134">
        <f ca="1">SUMXMY2(Z$5:Z$7,Y51:Y53)/2</f>
        <v>0.42842241682738602</v>
      </c>
      <c r="Y68" s="78"/>
      <c r="Z68" s="78"/>
      <c r="AA68" s="78"/>
      <c r="AB68" s="134">
        <f ca="1">SUMXMY2(AD$5:AD$7,AC51:AC53)/2</f>
        <v>0.68529380839062604</v>
      </c>
      <c r="AC68" s="78"/>
      <c r="AD68" s="78"/>
      <c r="AE68" s="78"/>
      <c r="AF68" s="134">
        <f ca="1">SUMXMY2(AH$5:AH$7,AG51:AG53)/2</f>
        <v>0.10230656079712096</v>
      </c>
      <c r="AG68" s="78"/>
      <c r="AH68" s="78"/>
      <c r="AI68" s="78"/>
      <c r="AJ68" s="27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</row>
    <row r="70" spans="1:69" ht="13.5" customHeight="1" x14ac:dyDescent="0.15">
      <c r="A70" s="163"/>
      <c r="B70" s="162">
        <f>B40+1</f>
        <v>3</v>
      </c>
      <c r="C70" s="163" t="s">
        <v>28</v>
      </c>
      <c r="D70" s="189"/>
      <c r="E70" s="189"/>
      <c r="F70" s="189"/>
      <c r="G70" s="189"/>
      <c r="H70" s="163"/>
      <c r="I70" s="167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27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spans="1:69" s="24" customFormat="1" ht="13.5" customHeight="1" thickBot="1" x14ac:dyDescent="0.2">
      <c r="A71"/>
      <c r="D71" s="166"/>
      <c r="E71" s="166"/>
      <c r="F71" s="166"/>
      <c r="G71" s="166"/>
      <c r="H71" s="27"/>
      <c r="I71" s="5"/>
      <c r="J71" s="223"/>
      <c r="K71" s="224"/>
      <c r="L71" s="57">
        <v>1</v>
      </c>
      <c r="M71" s="57">
        <v>2</v>
      </c>
      <c r="N71" s="57">
        <v>3</v>
      </c>
      <c r="O71" s="107"/>
      <c r="P71" s="84">
        <v>1</v>
      </c>
      <c r="Q71" s="57">
        <v>2</v>
      </c>
      <c r="R71" s="57">
        <v>3</v>
      </c>
      <c r="S71" s="57"/>
      <c r="T71" s="57">
        <v>1</v>
      </c>
      <c r="U71" s="57">
        <v>2</v>
      </c>
      <c r="V71" s="57">
        <v>3</v>
      </c>
      <c r="W71" s="107"/>
      <c r="X71" s="84">
        <v>1</v>
      </c>
      <c r="Y71" s="57">
        <v>2</v>
      </c>
      <c r="Z71" s="57">
        <v>3</v>
      </c>
      <c r="AA71" s="57"/>
      <c r="AB71" s="57">
        <v>1</v>
      </c>
      <c r="AC71" s="57">
        <v>2</v>
      </c>
      <c r="AD71" s="57">
        <v>3</v>
      </c>
      <c r="AE71" s="57"/>
      <c r="AF71" s="57">
        <v>1</v>
      </c>
      <c r="AG71" s="57">
        <v>2</v>
      </c>
      <c r="AH71" s="57">
        <v>3</v>
      </c>
      <c r="AI71" s="57"/>
      <c r="AJ71" s="27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</row>
    <row r="72" spans="1:69" ht="13.5" customHeight="1" x14ac:dyDescent="0.15">
      <c r="B72" t="s">
        <v>0</v>
      </c>
      <c r="G72" s="156"/>
      <c r="H72" s="27"/>
      <c r="I72" s="249" t="s">
        <v>55</v>
      </c>
      <c r="J72" s="239" t="s">
        <v>11</v>
      </c>
      <c r="K72" s="22">
        <v>1</v>
      </c>
      <c r="L72" s="108">
        <f t="array" aca="1" ref="L72:L73" ca="1">MMULT($D74:$G75,L$5:L$8)</f>
        <v>-1.9502336051383142</v>
      </c>
      <c r="M72" s="50">
        <f t="array" aca="1" ref="M72:M73" ca="1">MMULT($D74:$G75,M$5:M$8)+$D76:$D77*L74:L75</f>
        <v>0.50578466918713993</v>
      </c>
      <c r="N72" s="50"/>
      <c r="O72" s="51"/>
      <c r="P72" s="108">
        <f t="array" aca="1" ref="P72:P73" ca="1">MMULT($D74:$G75,P$5:P$8)</f>
        <v>-1.9502336051383142</v>
      </c>
      <c r="Q72" s="50">
        <f t="array" aca="1" ref="Q72:Q73" ca="1">MMULT($D74:$G75,Q$5:Q$8)+$D76:$D77*P74:P75</f>
        <v>-1.7173157340912433</v>
      </c>
      <c r="R72" s="50"/>
      <c r="S72" s="51"/>
      <c r="T72" s="108">
        <f t="array" aca="1" ref="T72:T73" ca="1">MMULT($D74:$G75,T$5:T$8)</f>
        <v>-2.1877420355714543</v>
      </c>
      <c r="U72" s="50">
        <f t="array" aca="1" ref="U72:U73" ca="1">MMULT($D74:$G75,U$5:U$8)+$D76:$D77*T74:T75</f>
        <v>0.41636242834981652</v>
      </c>
      <c r="V72" s="50"/>
      <c r="W72" s="51"/>
      <c r="X72" s="108">
        <f t="array" aca="1" ref="X72:X73" ca="1">MMULT($D74:$G75,X$5:X$8)</f>
        <v>3.5358367706928906E-2</v>
      </c>
      <c r="Y72" s="50">
        <f t="array" aca="1" ref="Y72:Y73" ca="1">MMULT($D74:$G75,Y$5:Y$8)+$D76:$D77*X74:X75</f>
        <v>-2.8004796550879618E-2</v>
      </c>
      <c r="Z72" s="50"/>
      <c r="AA72" s="51"/>
      <c r="AB72" s="108">
        <f t="array" aca="1" ref="AB72:AB73" ca="1">MMULT($D74:$G75,AB$5:AB$8)</f>
        <v>3.5358367706928906E-2</v>
      </c>
      <c r="AC72" s="50">
        <f t="array" aca="1" ref="AC72:AC73" ca="1">MMULT($D74:$G75,AC$5:AC$8)+$D76:$D77*AB74:AB75</f>
        <v>-0.26551322698401969</v>
      </c>
      <c r="AD72" s="50"/>
      <c r="AE72" s="51"/>
      <c r="AF72" s="108">
        <f t="array" aca="1" ref="AF72:AF73" ca="1">MMULT($D74:$G75,AF$5:AF$8)</f>
        <v>-2.1877420355714543</v>
      </c>
      <c r="AG72" s="50">
        <f t="array" aca="1" ref="AG72:AG73" ca="1">MMULT($D74:$G75,AG$5:AG$8)+$D76:$D77*AF74:AF75</f>
        <v>-1.5692295444954265</v>
      </c>
      <c r="AH72" s="50"/>
      <c r="AI72" s="51"/>
      <c r="AJ72" s="27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</row>
    <row r="73" spans="1:69" ht="13.5" customHeight="1" x14ac:dyDescent="0.15">
      <c r="B73" s="66"/>
      <c r="C73" s="66"/>
      <c r="D73" s="195">
        <v>1</v>
      </c>
      <c r="E73" s="196">
        <v>2</v>
      </c>
      <c r="F73" s="196">
        <v>3</v>
      </c>
      <c r="G73" s="184" t="s">
        <v>3</v>
      </c>
      <c r="H73" s="27"/>
      <c r="I73" s="250"/>
      <c r="J73" s="240"/>
      <c r="K73" s="23">
        <v>2</v>
      </c>
      <c r="L73" s="109">
        <f ca="1"/>
        <v>-1.1133324146457602</v>
      </c>
      <c r="M73" s="28">
        <f ca="1"/>
        <v>-0.60064853445330024</v>
      </c>
      <c r="N73" s="28"/>
      <c r="O73" s="40"/>
      <c r="P73" s="109">
        <f ca="1"/>
        <v>-1.1133324146457602</v>
      </c>
      <c r="Q73" s="28">
        <f ca="1"/>
        <v>1.3411638636902428</v>
      </c>
      <c r="R73" s="28"/>
      <c r="S73" s="40"/>
      <c r="T73" s="109">
        <f ca="1"/>
        <v>0.78082474796387258</v>
      </c>
      <c r="U73" s="28">
        <f ca="1"/>
        <v>0.39336118140244425</v>
      </c>
      <c r="V73" s="28"/>
      <c r="W73" s="40"/>
      <c r="X73" s="109">
        <f ca="1"/>
        <v>-1.1609876501796703</v>
      </c>
      <c r="Y73" s="28">
        <f ca="1"/>
        <v>-0.57285110557837871</v>
      </c>
      <c r="Z73" s="28"/>
      <c r="AA73" s="40"/>
      <c r="AB73" s="109">
        <f ca="1"/>
        <v>-1.1609876501796703</v>
      </c>
      <c r="AC73" s="28">
        <f ca="1"/>
        <v>1.321306057031254</v>
      </c>
      <c r="AD73" s="28"/>
      <c r="AE73" s="40"/>
      <c r="AF73" s="109">
        <f ca="1"/>
        <v>0.78082474796387258</v>
      </c>
      <c r="AG73" s="28">
        <f ca="1"/>
        <v>0.44101641693635441</v>
      </c>
      <c r="AH73" s="28"/>
      <c r="AI73" s="40"/>
      <c r="AJ73" s="27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</row>
    <row r="74" spans="1:69" ht="13.5" customHeight="1" x14ac:dyDescent="0.15">
      <c r="B74" s="239" t="s">
        <v>7</v>
      </c>
      <c r="C74" s="169">
        <v>1</v>
      </c>
      <c r="D74" s="137">
        <f t="array" aca="1" ref="D74:G75" ca="1">D44:G45-$G$3*D61:G62</f>
        <v>1.6744717261955493</v>
      </c>
      <c r="E74" s="138">
        <f ca="1"/>
        <v>3.6600636990407924</v>
      </c>
      <c r="F74" s="138">
        <f ca="1"/>
        <v>1.4369632957624092</v>
      </c>
      <c r="G74" s="139">
        <f ca="1"/>
        <v>3.6247053313338635</v>
      </c>
      <c r="I74" s="250"/>
      <c r="J74" s="252" t="s">
        <v>12</v>
      </c>
      <c r="K74" s="22">
        <v>1</v>
      </c>
      <c r="L74" s="110">
        <f t="array" aca="1" ref="L74:L75" ca="1">1/(1+EXP(-L72:L73))</f>
        <v>0.1245278881593786</v>
      </c>
      <c r="M74" s="38">
        <f t="array" aca="1" ref="M74:M75" ca="1">1/(1+EXP(-M72:M73))</f>
        <v>0.62381778383679642</v>
      </c>
      <c r="N74" s="38"/>
      <c r="O74" s="39"/>
      <c r="P74" s="110">
        <f t="array" aca="1" ref="P74:P75" ca="1">1/(1+EXP(-P72:P73))</f>
        <v>0.1245278881593786</v>
      </c>
      <c r="Q74" s="38">
        <f t="array" aca="1" ref="Q74:Q75" ca="1">1/(1+EXP(-Q72:Q73))</f>
        <v>0.15221723724001188</v>
      </c>
      <c r="R74" s="38"/>
      <c r="S74" s="39"/>
      <c r="T74" s="110">
        <f t="array" aca="1" ref="T74:T75" ca="1">1/(1+EXP(-T72:T73))</f>
        <v>0.10085667170971829</v>
      </c>
      <c r="U74" s="38">
        <f t="array" aca="1" ref="U74:U75" ca="1">1/(1+EXP(-U72:U73))</f>
        <v>0.60261248409741108</v>
      </c>
      <c r="V74" s="38"/>
      <c r="W74" s="39"/>
      <c r="X74" s="110">
        <f t="array" aca="1" ref="X74:X75" ca="1">1/(1+EXP(-X72:X73))</f>
        <v>0.50883867109326797</v>
      </c>
      <c r="Y74" s="38">
        <f t="array" aca="1" ref="Y74:Y75" ca="1">1/(1+EXP(-Y72:Y73))</f>
        <v>0.49299925839480185</v>
      </c>
      <c r="Z74" s="38"/>
      <c r="AA74" s="39"/>
      <c r="AB74" s="110">
        <f t="array" aca="1" ref="AB74:AB75" ca="1">1/(1+EXP(-AB72:AB73))</f>
        <v>0.50883867109326797</v>
      </c>
      <c r="AC74" s="38">
        <f t="array" aca="1" ref="AC74:AC75" ca="1">1/(1+EXP(-AC72:AC73))</f>
        <v>0.43400892110370259</v>
      </c>
      <c r="AD74" s="38"/>
      <c r="AE74" s="39"/>
      <c r="AF74" s="110">
        <f t="array" aca="1" ref="AF74:AF75" ca="1">1/(1+EXP(-AF72:AF73))</f>
        <v>0.10085667170971829</v>
      </c>
      <c r="AG74" s="38">
        <f t="array" aca="1" ref="AG74:AG75" ca="1">1/(1+EXP(-AG72:AG73))</f>
        <v>0.17232625399686946</v>
      </c>
      <c r="AH74" s="38"/>
      <c r="AI74" s="39"/>
      <c r="AJ74" s="27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</row>
    <row r="75" spans="1:69" ht="13.5" customHeight="1" x14ac:dyDescent="0.15">
      <c r="B75" s="244"/>
      <c r="C75" s="170">
        <v>2</v>
      </c>
      <c r="D75" s="140">
        <f ca="1"/>
        <v>1.8163586246874832</v>
      </c>
      <c r="E75" s="141">
        <f ca="1"/>
        <v>1.7687033891535731</v>
      </c>
      <c r="F75" s="141">
        <f ca="1"/>
        <v>3.710515787297116</v>
      </c>
      <c r="G75" s="142">
        <f ca="1"/>
        <v>2.9296910393332434</v>
      </c>
      <c r="I75" s="250"/>
      <c r="J75" s="253"/>
      <c r="K75" s="54">
        <v>2</v>
      </c>
      <c r="L75" s="109">
        <f ca="1"/>
        <v>0.2472501455835566</v>
      </c>
      <c r="M75" s="28">
        <f ca="1"/>
        <v>0.35419533333168846</v>
      </c>
      <c r="N75" s="28"/>
      <c r="O75" s="40"/>
      <c r="P75" s="109">
        <f ca="1"/>
        <v>0.2472501455835566</v>
      </c>
      <c r="Q75" s="28">
        <f ca="1"/>
        <v>0.79268127324396387</v>
      </c>
      <c r="R75" s="28"/>
      <c r="S75" s="40"/>
      <c r="T75" s="109">
        <f ca="1"/>
        <v>0.68585783878057904</v>
      </c>
      <c r="U75" s="28">
        <f ca="1"/>
        <v>0.59709157275979718</v>
      </c>
      <c r="V75" s="28"/>
      <c r="W75" s="40"/>
      <c r="X75" s="109">
        <f ca="1"/>
        <v>0.23848787029417154</v>
      </c>
      <c r="Y75" s="28">
        <f ca="1"/>
        <v>0.36057920773575092</v>
      </c>
      <c r="Z75" s="28"/>
      <c r="AA75" s="40"/>
      <c r="AB75" s="109">
        <f ca="1"/>
        <v>0.23848787029417154</v>
      </c>
      <c r="AC75" s="28">
        <f ca="1"/>
        <v>0.78939891830808961</v>
      </c>
      <c r="AD75" s="28"/>
      <c r="AE75" s="40"/>
      <c r="AF75" s="109">
        <f ca="1"/>
        <v>0.68585783878057904</v>
      </c>
      <c r="AG75" s="28">
        <f ca="1"/>
        <v>0.60850119588827201</v>
      </c>
      <c r="AH75" s="28"/>
      <c r="AI75" s="40"/>
      <c r="AJ75" s="27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</row>
    <row r="76" spans="1:69" ht="13.5" customHeight="1" x14ac:dyDescent="0.15">
      <c r="B76" s="239" t="s">
        <v>46</v>
      </c>
      <c r="C76" s="169" t="s">
        <v>32</v>
      </c>
      <c r="D76" s="139">
        <f t="array" aca="1" ref="D76:D77" ca="1">D46:D47-$G$3*D63:D64</f>
        <v>3.7776783051048772</v>
      </c>
      <c r="E76" s="190"/>
      <c r="F76" s="190"/>
      <c r="I76" s="250"/>
      <c r="J76" s="236" t="s">
        <v>18</v>
      </c>
      <c r="K76" s="22">
        <v>1</v>
      </c>
      <c r="L76" s="110">
        <f t="array" aca="1" ref="L76:L77" ca="1">L74:L75*(1-L74:L75)</f>
        <v>0.1090206932299439</v>
      </c>
      <c r="M76" s="38">
        <f t="array" aca="1" ref="M76:M77" ca="1">M74:M75*(1-M74:M75)</f>
        <v>0.23466915640574434</v>
      </c>
      <c r="N76" s="38"/>
      <c r="O76" s="39"/>
      <c r="P76" s="110">
        <f t="array" aca="1" ref="P76:P77" ca="1">P74:P75*(1-P74:P75)</f>
        <v>0.1090206932299439</v>
      </c>
      <c r="Q76" s="38">
        <f t="array" aca="1" ref="Q76:Q77" ca="1">Q74:Q75*(1-Q74:Q75)</f>
        <v>0.12904714992702981</v>
      </c>
      <c r="R76" s="38"/>
      <c r="S76" s="39"/>
      <c r="T76" s="110">
        <f t="array" aca="1" ref="T76:T77" ca="1">T74:T75*(1-T74:T75)</f>
        <v>9.0684603481356402E-2</v>
      </c>
      <c r="U76" s="38">
        <f t="array" aca="1" ref="U76:U77" ca="1">U74:U75*(1-U74:U75)</f>
        <v>0.23947067810735856</v>
      </c>
      <c r="V76" s="38"/>
      <c r="W76" s="39"/>
      <c r="X76" s="110">
        <f t="array" aca="1" ref="X76:X77" ca="1">X74:X75*(1-X74:X75)</f>
        <v>0.24992187789330503</v>
      </c>
      <c r="Y76" s="38">
        <f t="array" aca="1" ref="Y76:Y77" ca="1">Y74:Y75*(1-Y74:Y75)</f>
        <v>0.24995098961697726</v>
      </c>
      <c r="Z76" s="38"/>
      <c r="AA76" s="39"/>
      <c r="AB76" s="110">
        <f t="array" aca="1" ref="AB76:AB77" ca="1">AB74:AB75*(1-AB74:AB75)</f>
        <v>0.24992187789330503</v>
      </c>
      <c r="AC76" s="38">
        <f t="array" aca="1" ref="AC76:AC77" ca="1">AC74:AC75*(1-AC74:AC75)</f>
        <v>0.24564517750610265</v>
      </c>
      <c r="AD76" s="38"/>
      <c r="AE76" s="39"/>
      <c r="AF76" s="110">
        <f t="array" aca="1" ref="AF76:AF77" ca="1">AF74:AF75*(1-AF74:AF75)</f>
        <v>9.0684603481356402E-2</v>
      </c>
      <c r="AG76" s="38">
        <f t="array" aca="1" ref="AG76:AG77" ca="1">AG74:AG75*(1-AG74:AG75)</f>
        <v>0.14262991618027587</v>
      </c>
      <c r="AH76" s="38"/>
      <c r="AI76" s="39"/>
      <c r="AJ76" s="27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</row>
    <row r="77" spans="1:69" ht="13.5" customHeight="1" thickBot="1" x14ac:dyDescent="0.2">
      <c r="B77" s="245"/>
      <c r="C77" s="170" t="s">
        <v>33</v>
      </c>
      <c r="D77" s="142">
        <f ca="1"/>
        <v>2.2662842701421466</v>
      </c>
      <c r="F77" s="191" t="s">
        <v>5</v>
      </c>
      <c r="I77" s="251"/>
      <c r="J77" s="244"/>
      <c r="K77" s="54">
        <v>2</v>
      </c>
      <c r="L77" s="111">
        <f ca="1"/>
        <v>0.18611751109246666</v>
      </c>
      <c r="M77" s="41">
        <f ca="1"/>
        <v>0.22874099917774254</v>
      </c>
      <c r="N77" s="41"/>
      <c r="O77" s="42"/>
      <c r="P77" s="111">
        <f ca="1"/>
        <v>0.18611751109246666</v>
      </c>
      <c r="Q77" s="41">
        <f ca="1"/>
        <v>0.16433767229229215</v>
      </c>
      <c r="R77" s="41"/>
      <c r="S77" s="42"/>
      <c r="T77" s="111">
        <f ca="1"/>
        <v>0.21545686376381229</v>
      </c>
      <c r="U77" s="41">
        <f ca="1"/>
        <v>0.24057322649902901</v>
      </c>
      <c r="V77" s="41"/>
      <c r="W77" s="42"/>
      <c r="X77" s="111">
        <f ca="1"/>
        <v>0.18161140601672196</v>
      </c>
      <c r="Y77" s="41">
        <f ca="1"/>
        <v>0.2305618426844091</v>
      </c>
      <c r="Z77" s="41"/>
      <c r="AA77" s="42"/>
      <c r="AB77" s="111">
        <f ca="1"/>
        <v>0.18161140601672196</v>
      </c>
      <c r="AC77" s="41">
        <f ca="1"/>
        <v>0.16624826608210769</v>
      </c>
      <c r="AD77" s="41"/>
      <c r="AE77" s="42"/>
      <c r="AF77" s="111">
        <f ca="1"/>
        <v>0.21545686376381229</v>
      </c>
      <c r="AG77" s="41">
        <f ca="1"/>
        <v>0.23822749049081482</v>
      </c>
      <c r="AH77" s="41"/>
      <c r="AI77" s="42"/>
      <c r="AJ77" s="27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</row>
    <row r="78" spans="1:69" ht="13.5" customHeight="1" x14ac:dyDescent="0.15">
      <c r="B78" s="239" t="s">
        <v>4</v>
      </c>
      <c r="C78" s="169">
        <v>1</v>
      </c>
      <c r="D78" s="143">
        <f t="array" aca="1" ref="D78:F80" ca="1">D48:F50-$G$3*D65:F67</f>
        <v>4.8729094829584527</v>
      </c>
      <c r="E78" s="144">
        <f ca="1"/>
        <v>2.3653345483749684</v>
      </c>
      <c r="F78" s="145">
        <f ca="1"/>
        <v>4.6404186761965107</v>
      </c>
      <c r="H78" s="26"/>
      <c r="I78" s="228" t="s">
        <v>4</v>
      </c>
      <c r="J78" s="231" t="s">
        <v>11</v>
      </c>
      <c r="K78" s="161">
        <v>1</v>
      </c>
      <c r="L78" s="112"/>
      <c r="M78" s="30">
        <f t="array" aca="1" ref="M78:M80" ca="1">MMULT($D78:$E80,M74:M75)-$F78:$F80</f>
        <v>-0.7628206228974288</v>
      </c>
      <c r="N78" s="30"/>
      <c r="O78" s="31"/>
      <c r="P78" s="112"/>
      <c r="Q78" s="30">
        <f t="array" aca="1" ref="Q78:Q80" ca="1">MMULT($D78:$E80,Q74:Q75)-$F78:$F80</f>
        <v>-2.0237214559261139</v>
      </c>
      <c r="R78" s="30"/>
      <c r="S78" s="31"/>
      <c r="T78" s="112"/>
      <c r="U78" s="30">
        <f t="array" aca="1" ref="U78:U80" ca="1">MMULT($D78:$E80,U74:U75)-$F78:$F80</f>
        <v>-0.29162126229679153</v>
      </c>
      <c r="V78" s="30"/>
      <c r="W78" s="31"/>
      <c r="X78" s="112"/>
      <c r="Y78" s="30">
        <f t="array" aca="1" ref="Y78:Y80" ca="1">MMULT($D78:$E80,Y74:Y75)-$F78:$F80</f>
        <v>-1.3851874573899501</v>
      </c>
      <c r="Z78" s="30"/>
      <c r="AA78" s="31"/>
      <c r="AB78" s="112"/>
      <c r="AC78" s="30">
        <f t="array" aca="1" ref="AC78:AC80" ca="1">MMULT($D78:$E80,AC74:AC75)-$F78:$F80</f>
        <v>-0.65833995493775754</v>
      </c>
      <c r="AD78" s="30"/>
      <c r="AE78" s="31"/>
      <c r="AF78" s="112"/>
      <c r="AG78" s="30">
        <f t="array" aca="1" ref="AG78:AG80" ca="1">MMULT($D78:$E80,AG74:AG75)-$F78:$F80</f>
        <v>-2.3613795375704445</v>
      </c>
      <c r="AH78" s="30"/>
      <c r="AI78" s="31"/>
      <c r="AJ78" s="27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</row>
    <row r="79" spans="1:69" ht="13.5" customHeight="1" x14ac:dyDescent="0.15">
      <c r="B79" s="240"/>
      <c r="C79" s="72">
        <v>2</v>
      </c>
      <c r="D79" s="146">
        <f ca="1"/>
        <v>3.0435363117151755</v>
      </c>
      <c r="E79" s="147">
        <f ca="1"/>
        <v>4.5411434282580361</v>
      </c>
      <c r="F79" s="148">
        <f ca="1"/>
        <v>2.9157369298642588</v>
      </c>
      <c r="H79" s="26"/>
      <c r="I79" s="229"/>
      <c r="J79" s="232"/>
      <c r="K79" s="77">
        <v>2</v>
      </c>
      <c r="L79" s="113"/>
      <c r="M79" s="29">
        <f ca="1"/>
        <v>0.59132695741558061</v>
      </c>
      <c r="N79" s="29"/>
      <c r="O79" s="32"/>
      <c r="P79" s="113"/>
      <c r="Q79" s="29">
        <f ca="1"/>
        <v>1.1472211136397203</v>
      </c>
      <c r="R79" s="29"/>
      <c r="S79" s="32"/>
      <c r="T79" s="113"/>
      <c r="U79" s="29">
        <f ca="1"/>
        <v>1.6298145190855036</v>
      </c>
      <c r="V79" s="29"/>
      <c r="W79" s="32"/>
      <c r="X79" s="113"/>
      <c r="Y79" s="29">
        <f ca="1"/>
        <v>0.22216611428466804</v>
      </c>
      <c r="Z79" s="29"/>
      <c r="AA79" s="32"/>
      <c r="AB79" s="113"/>
      <c r="AC79" s="29">
        <f ca="1"/>
        <v>1.9899586912719704</v>
      </c>
      <c r="AD79" s="29"/>
      <c r="AE79" s="32"/>
      <c r="AF79" s="113"/>
      <c r="AG79" s="29">
        <f ca="1"/>
        <v>0.37203548843224832</v>
      </c>
      <c r="AH79" s="29"/>
      <c r="AI79" s="32"/>
      <c r="AJ79" s="27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</row>
    <row r="80" spans="1:69" ht="13.5" customHeight="1" x14ac:dyDescent="0.15">
      <c r="B80" s="245"/>
      <c r="C80" s="170">
        <v>3</v>
      </c>
      <c r="D80" s="149">
        <f ca="1"/>
        <v>1.363467120202372</v>
      </c>
      <c r="E80" s="150">
        <f ca="1"/>
        <v>3.2773364305064667E-2</v>
      </c>
      <c r="F80" s="151">
        <f ca="1"/>
        <v>1.1691303219904021</v>
      </c>
      <c r="H80" s="26"/>
      <c r="I80" s="229"/>
      <c r="J80" s="232"/>
      <c r="K80" s="77">
        <v>3</v>
      </c>
      <c r="L80" s="113"/>
      <c r="M80" s="29">
        <f ca="1"/>
        <v>-0.30696711203698623</v>
      </c>
      <c r="N80" s="29"/>
      <c r="O80" s="32"/>
      <c r="P80" s="113"/>
      <c r="Q80" s="29">
        <f ca="1"/>
        <v>-0.93560829173977489</v>
      </c>
      <c r="R80" s="29"/>
      <c r="S80" s="32"/>
      <c r="T80" s="113"/>
      <c r="U80" s="29">
        <f ca="1"/>
        <v>-0.32791931406256647</v>
      </c>
      <c r="V80" s="29"/>
      <c r="W80" s="32"/>
      <c r="X80" s="113"/>
      <c r="Y80" s="29">
        <f ca="1"/>
        <v>-0.48512464914898124</v>
      </c>
      <c r="Z80" s="29"/>
      <c r="AA80" s="32"/>
      <c r="AB80" s="113"/>
      <c r="AC80" s="29">
        <f ca="1"/>
        <v>-0.55150216985926326</v>
      </c>
      <c r="AD80" s="29"/>
      <c r="AE80" s="32"/>
      <c r="AF80" s="113"/>
      <c r="AG80" s="29">
        <f ca="1"/>
        <v>-0.91422650934511418</v>
      </c>
      <c r="AH80" s="29"/>
      <c r="AI80" s="32"/>
      <c r="AJ80" s="27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</row>
    <row r="81" spans="2:69" ht="13.5" customHeight="1" x14ac:dyDescent="0.15">
      <c r="H81" s="5"/>
      <c r="I81" s="229"/>
      <c r="J81" s="233" t="s">
        <v>16</v>
      </c>
      <c r="K81" s="53">
        <v>1</v>
      </c>
      <c r="L81" s="114"/>
      <c r="M81" s="43">
        <f t="array" aca="1" ref="M81:M83" ca="1">1/(1+EXP(-M78:M80))</f>
        <v>0.31803419195211069</v>
      </c>
      <c r="N81" s="43"/>
      <c r="O81" s="44"/>
      <c r="P81" s="114"/>
      <c r="Q81" s="43">
        <f t="array" aca="1" ref="Q81:Q83" ca="1">1/(1+EXP(-Q78:Q80))</f>
        <v>0.11673473235945607</v>
      </c>
      <c r="R81" s="43"/>
      <c r="S81" s="44"/>
      <c r="T81" s="114"/>
      <c r="U81" s="43">
        <f t="array" aca="1" ref="U81:U83" ca="1">1/(1+EXP(-U78:U80))</f>
        <v>0.42760700162613768</v>
      </c>
      <c r="V81" s="43"/>
      <c r="W81" s="44"/>
      <c r="X81" s="114"/>
      <c r="Y81" s="43">
        <f t="array" aca="1" ref="Y81:Y83" ca="1">1/(1+EXP(-Y78:Y80))</f>
        <v>0.20017716340955322</v>
      </c>
      <c r="Z81" s="43"/>
      <c r="AA81" s="44"/>
      <c r="AB81" s="114"/>
      <c r="AC81" s="43">
        <f t="array" aca="1" ref="AC81:AC83" ca="1">1/(1+EXP(-AC78:AC80))</f>
        <v>0.34111261617390309</v>
      </c>
      <c r="AD81" s="43"/>
      <c r="AE81" s="44"/>
      <c r="AF81" s="114"/>
      <c r="AG81" s="43">
        <f t="array" aca="1" ref="AG81:AG83" ca="1">1/(1+EXP(-AG78:AG80))</f>
        <v>8.6165506278903611E-2</v>
      </c>
      <c r="AH81" s="43"/>
      <c r="AI81" s="44"/>
      <c r="AJ81" s="27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</row>
    <row r="82" spans="2:69" ht="13.5" customHeight="1" x14ac:dyDescent="0.15">
      <c r="B82" s="5"/>
      <c r="C82" s="27"/>
      <c r="I82" s="229"/>
      <c r="J82" s="234"/>
      <c r="K82" s="23">
        <v>2</v>
      </c>
      <c r="L82" s="113"/>
      <c r="M82" s="29">
        <f ca="1"/>
        <v>0.64366955338778631</v>
      </c>
      <c r="N82" s="29"/>
      <c r="O82" s="32"/>
      <c r="P82" s="113"/>
      <c r="Q82" s="29">
        <f ca="1"/>
        <v>0.75900297603106925</v>
      </c>
      <c r="R82" s="29"/>
      <c r="S82" s="32"/>
      <c r="T82" s="113"/>
      <c r="U82" s="29">
        <f ca="1"/>
        <v>0.83614422816663703</v>
      </c>
      <c r="V82" s="29"/>
      <c r="W82" s="32"/>
      <c r="X82" s="113"/>
      <c r="Y82" s="29">
        <f ca="1"/>
        <v>0.55531419999223741</v>
      </c>
      <c r="Z82" s="29"/>
      <c r="AA82" s="32"/>
      <c r="AB82" s="113"/>
      <c r="AC82" s="29">
        <f ca="1"/>
        <v>0.87973876720063626</v>
      </c>
      <c r="AD82" s="29"/>
      <c r="AE82" s="32"/>
      <c r="AF82" s="113"/>
      <c r="AG82" s="29">
        <f ca="1"/>
        <v>0.59195073248315666</v>
      </c>
      <c r="AH82" s="29"/>
      <c r="AI82" s="32"/>
      <c r="AJ82" s="27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</row>
    <row r="83" spans="2:69" ht="13.5" customHeight="1" x14ac:dyDescent="0.15">
      <c r="B83" s="5"/>
      <c r="C83" s="5"/>
      <c r="H83" s="5"/>
      <c r="I83" s="229"/>
      <c r="J83" s="235"/>
      <c r="K83" s="54">
        <v>3</v>
      </c>
      <c r="L83" s="113"/>
      <c r="M83" s="29">
        <f ca="1"/>
        <v>0.42385520451395942</v>
      </c>
      <c r="N83" s="29"/>
      <c r="O83" s="32"/>
      <c r="P83" s="113"/>
      <c r="Q83" s="29">
        <f ca="1"/>
        <v>0.28178830017229867</v>
      </c>
      <c r="R83" s="29"/>
      <c r="S83" s="32"/>
      <c r="T83" s="113"/>
      <c r="U83" s="29">
        <f ca="1"/>
        <v>0.41874697205341121</v>
      </c>
      <c r="V83" s="29"/>
      <c r="W83" s="32"/>
      <c r="X83" s="113"/>
      <c r="Y83" s="29">
        <f ca="1"/>
        <v>0.38104274636537039</v>
      </c>
      <c r="Z83" s="29"/>
      <c r="AA83" s="32"/>
      <c r="AB83" s="113"/>
      <c r="AC83" s="29">
        <f ca="1"/>
        <v>0.36551596437560468</v>
      </c>
      <c r="AD83" s="29"/>
      <c r="AE83" s="32"/>
      <c r="AF83" s="113"/>
      <c r="AG83" s="29">
        <f ca="1"/>
        <v>0.286135741892663</v>
      </c>
      <c r="AH83" s="29"/>
      <c r="AI83" s="32"/>
      <c r="AJ83" s="27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</row>
    <row r="84" spans="2:69" ht="13.5" customHeight="1" x14ac:dyDescent="0.15">
      <c r="B84" s="20"/>
      <c r="C84" s="5"/>
      <c r="H84" s="5"/>
      <c r="I84" s="229"/>
      <c r="J84" s="236" t="s">
        <v>18</v>
      </c>
      <c r="K84" s="53">
        <v>1</v>
      </c>
      <c r="L84" s="114"/>
      <c r="M84" s="43">
        <f t="array" aca="1" ref="M84:M86" ca="1">M81:M83*(1-M81:M83)</f>
        <v>0.21688844470147869</v>
      </c>
      <c r="N84" s="43"/>
      <c r="O84" s="44"/>
      <c r="P84" s="114"/>
      <c r="Q84" s="43">
        <f t="array" aca="1" ref="Q84:Q86" ca="1">Q81:Q83*(1-Q81:Q83)</f>
        <v>0.10310773462042223</v>
      </c>
      <c r="R84" s="43"/>
      <c r="S84" s="44"/>
      <c r="T84" s="114"/>
      <c r="U84" s="43">
        <f t="array" aca="1" ref="U84:U86" ca="1">U81:U83*(1-U81:U83)</f>
        <v>0.24475925378644195</v>
      </c>
      <c r="V84" s="43"/>
      <c r="W84" s="44"/>
      <c r="X84" s="114"/>
      <c r="Y84" s="43">
        <f t="array" aca="1" ref="Y84:Y86" ca="1">Y81:Y83*(1-Y81:Y83)</f>
        <v>0.16010626665885824</v>
      </c>
      <c r="Z84" s="43"/>
      <c r="AA84" s="44"/>
      <c r="AB84" s="114"/>
      <c r="AC84" s="43">
        <f t="array" aca="1" ref="AC84:AC86" ca="1">AC81:AC83*(1-AC81:AC83)</f>
        <v>0.22475479926089856</v>
      </c>
      <c r="AD84" s="43"/>
      <c r="AE84" s="44"/>
      <c r="AF84" s="114"/>
      <c r="AG84" s="43">
        <f t="array" aca="1" ref="AG84:AG86" ca="1">AG81:AG83*(1-AG81:AG83)</f>
        <v>7.8741011806603839E-2</v>
      </c>
      <c r="AH84" s="43"/>
      <c r="AI84" s="44"/>
      <c r="AJ84" s="27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</row>
    <row r="85" spans="2:69" ht="13.5" customHeight="1" x14ac:dyDescent="0.15">
      <c r="B85" s="5"/>
      <c r="C85" s="5"/>
      <c r="H85" s="5"/>
      <c r="I85" s="229"/>
      <c r="J85" s="237"/>
      <c r="K85" s="23">
        <v>2</v>
      </c>
      <c r="L85" s="113"/>
      <c r="M85" s="29">
        <f ca="1"/>
        <v>0.22935905942935403</v>
      </c>
      <c r="N85" s="29"/>
      <c r="O85" s="32"/>
      <c r="P85" s="113"/>
      <c r="Q85" s="29">
        <f ca="1"/>
        <v>0.18291745840704937</v>
      </c>
      <c r="R85" s="29"/>
      <c r="S85" s="32"/>
      <c r="T85" s="113"/>
      <c r="U85" s="29">
        <f ca="1"/>
        <v>0.13700705787025586</v>
      </c>
      <c r="V85" s="29"/>
      <c r="W85" s="32"/>
      <c r="X85" s="113"/>
      <c r="Y85" s="29">
        <f ca="1"/>
        <v>0.24694033927921877</v>
      </c>
      <c r="Z85" s="29"/>
      <c r="AA85" s="32"/>
      <c r="AB85" s="113"/>
      <c r="AC85" s="29">
        <f ca="1"/>
        <v>0.10579846868494097</v>
      </c>
      <c r="AD85" s="29"/>
      <c r="AE85" s="32"/>
      <c r="AF85" s="113"/>
      <c r="AG85" s="29">
        <f ca="1"/>
        <v>0.24154506279581095</v>
      </c>
      <c r="AH85" s="29"/>
      <c r="AI85" s="32"/>
      <c r="AJ85" s="27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</row>
    <row r="86" spans="2:69" ht="13.5" customHeight="1" thickBot="1" x14ac:dyDescent="0.2">
      <c r="B86" s="5"/>
      <c r="C86" s="5"/>
      <c r="H86" s="5"/>
      <c r="I86" s="230"/>
      <c r="J86" s="238"/>
      <c r="K86" s="54">
        <v>3</v>
      </c>
      <c r="L86" s="115"/>
      <c r="M86" s="33">
        <f ca="1"/>
        <v>0.24420197012038905</v>
      </c>
      <c r="N86" s="33"/>
      <c r="O86" s="34"/>
      <c r="P86" s="115"/>
      <c r="Q86" s="33">
        <f ca="1"/>
        <v>0.20238365405830516</v>
      </c>
      <c r="R86" s="33"/>
      <c r="S86" s="34"/>
      <c r="T86" s="115"/>
      <c r="U86" s="33">
        <f ca="1"/>
        <v>0.24339794544951088</v>
      </c>
      <c r="V86" s="33"/>
      <c r="W86" s="34"/>
      <c r="X86" s="115"/>
      <c r="Y86" s="33">
        <f ca="1"/>
        <v>0.2358491718077064</v>
      </c>
      <c r="Z86" s="33"/>
      <c r="AA86" s="34"/>
      <c r="AB86" s="115"/>
      <c r="AC86" s="33">
        <f ca="1"/>
        <v>0.23191404416217634</v>
      </c>
      <c r="AD86" s="33"/>
      <c r="AE86" s="34"/>
      <c r="AF86" s="115"/>
      <c r="AG86" s="33">
        <f ca="1"/>
        <v>0.20426207910419833</v>
      </c>
      <c r="AH86" s="33"/>
      <c r="AI86" s="34"/>
      <c r="AJ86" s="27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</row>
    <row r="87" spans="2:69" ht="15.75" customHeight="1" x14ac:dyDescent="0.15">
      <c r="B87" s="5"/>
      <c r="C87" s="5"/>
      <c r="H87" s="5"/>
      <c r="I87" s="95" t="s">
        <v>26</v>
      </c>
      <c r="J87" s="91"/>
      <c r="K87" s="125" t="s">
        <v>17</v>
      </c>
      <c r="L87" s="116" t="s">
        <v>57</v>
      </c>
      <c r="M87" s="87" t="s">
        <v>58</v>
      </c>
      <c r="N87" s="87" t="s">
        <v>59</v>
      </c>
      <c r="O87" s="31"/>
      <c r="P87" s="116" t="s">
        <v>57</v>
      </c>
      <c r="Q87" s="87" t="s">
        <v>58</v>
      </c>
      <c r="R87" s="87" t="s">
        <v>59</v>
      </c>
      <c r="S87" s="31"/>
      <c r="T87" s="116" t="s">
        <v>57</v>
      </c>
      <c r="U87" s="87" t="s">
        <v>58</v>
      </c>
      <c r="V87" s="87" t="s">
        <v>59</v>
      </c>
      <c r="W87" s="31"/>
      <c r="X87" s="116" t="s">
        <v>57</v>
      </c>
      <c r="Y87" s="87" t="s">
        <v>58</v>
      </c>
      <c r="Z87" s="87" t="s">
        <v>59</v>
      </c>
      <c r="AA87" s="31"/>
      <c r="AB87" s="116" t="s">
        <v>57</v>
      </c>
      <c r="AC87" s="87" t="s">
        <v>58</v>
      </c>
      <c r="AD87" s="87" t="s">
        <v>59</v>
      </c>
      <c r="AE87" s="31"/>
      <c r="AF87" s="116" t="s">
        <v>57</v>
      </c>
      <c r="AG87" s="87" t="s">
        <v>58</v>
      </c>
      <c r="AH87" s="87" t="s">
        <v>59</v>
      </c>
      <c r="AI87" s="31"/>
      <c r="AJ87" s="27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</row>
    <row r="88" spans="2:69" ht="13.5" customHeight="1" x14ac:dyDescent="0.15">
      <c r="B88" s="5"/>
      <c r="C88" s="5"/>
      <c r="H88" s="5"/>
      <c r="I88" s="117"/>
      <c r="J88" s="76"/>
      <c r="K88" s="53">
        <v>1</v>
      </c>
      <c r="L88" s="113">
        <f t="array" aca="1" ref="L88:L89" ca="1">M88:M89*$D76:$D77*L76:L77</f>
        <v>5.7370923579306309E-2</v>
      </c>
      <c r="M88" s="29">
        <f t="array" aca="1" ref="M88:M89" ca="1">MMULT(TRANSPOSE($D78:$E80),N88:N90)*M76:M77</f>
        <v>0.13930218550010617</v>
      </c>
      <c r="N88" s="29">
        <f t="array" aca="1" ref="N88:N90" ca="1">(M81:M83-N$5:N$7)*M84:M86</f>
        <v>6.897794125438482E-2</v>
      </c>
      <c r="O88" s="32"/>
      <c r="P88" s="113">
        <f t="array" aca="1" ref="P88:P89" ca="1">Q88:Q89*$D76:$D77*P76:P77</f>
        <v>1.1917418565643044E-4</v>
      </c>
      <c r="Q88" s="29">
        <f t="array" aca="1" ref="Q88:Q89" ca="1">MMULT(TRANSPOSE($D78:$E80),R88:R90)*Q76:Q77</f>
        <v>2.8936652020578984E-4</v>
      </c>
      <c r="R88" s="29">
        <f t="array" aca="1" ref="R88:R90" ca="1">(Q81:Q83-R$5:R$7)*Q84:Q86</f>
        <v>1.2036253805104813E-2</v>
      </c>
      <c r="S88" s="32"/>
      <c r="T88" s="113">
        <f t="array" aca="1" ref="T88:T89" ca="1">U88:U89*$D76:$D77*T76:T77</f>
        <v>-1.6002122374421151E-2</v>
      </c>
      <c r="U88" s="29">
        <f t="array" aca="1" ref="U88:U89" ca="1">MMULT(TRANSPOSE($D78:$E80),V88:V90)*U76:U77</f>
        <v>-4.6710988384901855E-2</v>
      </c>
      <c r="V88" s="29">
        <f t="array" aca="1" ref="V88:V90" ca="1">(U81:U83-V$5:V$7)*U84:U86</f>
        <v>-0.1400984831545706</v>
      </c>
      <c r="W88" s="32"/>
      <c r="X88" s="113">
        <f t="array" aca="1" ref="X88:X89" ca="1">Y88:Y89*$D76:$D77*X76:X77</f>
        <v>8.8374846969760099E-2</v>
      </c>
      <c r="Y88" s="29">
        <f t="array" aca="1" ref="Y88:Y89" ca="1">MMULT(TRANSPOSE($D78:$E80),Z88:Z90)*Y76:Y77</f>
        <v>9.3605081829874648E-2</v>
      </c>
      <c r="Z88" s="29">
        <f t="array" aca="1" ref="Z88:Z90" ca="1">(Y81:Y83-Z$5:Z$7)*Y84:Y86</f>
        <v>3.2049618303863769E-2</v>
      </c>
      <c r="AA88" s="32"/>
      <c r="AB88" s="113">
        <f t="array" aca="1" ref="AB88:AB89" ca="1">AC88:AC89*$D76:$D77*AB76:AB77</f>
        <v>-7.4855294552874874E-2</v>
      </c>
      <c r="AC88" s="29">
        <f t="array" aca="1" ref="AC88:AC89" ca="1">MMULT(TRANSPOSE($D78:$E80),AD88:AD90)*AC76:AC77</f>
        <v>-7.9285409958546299E-2</v>
      </c>
      <c r="AD88" s="29">
        <f t="array" aca="1" ref="AD88:AD90" ca="1">(AC81:AC83-AD$5:AD$7)*AC84:AC86</f>
        <v>-0.14808810168737302</v>
      </c>
      <c r="AE88" s="32"/>
      <c r="AF88" s="113">
        <f t="array" aca="1" ref="AF88:AF89" ca="1">AG88:AG89*$D76:$D77*AF76:AF77</f>
        <v>-9.1482051955823641E-3</v>
      </c>
      <c r="AG88" s="29">
        <f t="array" aca="1" ref="AG88:AG89" ca="1">MMULT(TRANSPOSE($D78:$E80),AH88:AH90)*AG76:AG77</f>
        <v>-2.6704064413143463E-2</v>
      </c>
      <c r="AH88" s="29">
        <f t="array" aca="1" ref="AH88:AH90" ca="1">(AG81:AG83-AH$5:AH$7)*AG84:AG86</f>
        <v>6.7847591472291469E-3</v>
      </c>
      <c r="AI88" s="32"/>
      <c r="AJ88" s="186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</row>
    <row r="89" spans="2:69" ht="13.5" customHeight="1" x14ac:dyDescent="0.15">
      <c r="H89" s="5"/>
      <c r="I89" s="97"/>
      <c r="J89" s="76"/>
      <c r="K89" s="23">
        <v>2</v>
      </c>
      <c r="L89" s="113">
        <f ca="1"/>
        <v>7.9979634731646682E-2</v>
      </c>
      <c r="M89" s="29">
        <f ca="1"/>
        <v>0.1896172290425964</v>
      </c>
      <c r="N89" s="29">
        <f ca="1"/>
        <v>0.14763144334833506</v>
      </c>
      <c r="O89" s="32"/>
      <c r="P89" s="113">
        <f ca="1"/>
        <v>-1.1773217789853348E-2</v>
      </c>
      <c r="Q89" s="29">
        <f ca="1"/>
        <v>-2.7912167162519753E-2</v>
      </c>
      <c r="R89" s="29">
        <f ca="1"/>
        <v>-4.4082563108059573E-2</v>
      </c>
      <c r="S89" s="32"/>
      <c r="T89" s="113">
        <f ca="1"/>
        <v>2.257551657752592E-2</v>
      </c>
      <c r="U89" s="29">
        <f ca="1"/>
        <v>4.6234160723466776E-2</v>
      </c>
      <c r="V89" s="29">
        <f ca="1"/>
        <v>0.11455766065630686</v>
      </c>
      <c r="W89" s="32"/>
      <c r="X89" s="113">
        <f ca="1"/>
        <v>6.5833500150572863E-2</v>
      </c>
      <c r="Y89" s="29">
        <f ca="1"/>
        <v>0.15995191374914672</v>
      </c>
      <c r="Z89" s="29">
        <f ca="1"/>
        <v>0.13712947695265104</v>
      </c>
      <c r="AA89" s="32"/>
      <c r="AB89" s="113">
        <f ca="1"/>
        <v>5.1433155411717436E-3</v>
      </c>
      <c r="AC89" s="29">
        <f ca="1"/>
        <v>1.2496421456318237E-2</v>
      </c>
      <c r="AD89" s="29">
        <f ca="1"/>
        <v>9.3075014412605087E-2</v>
      </c>
      <c r="AE89" s="32"/>
      <c r="AF89" s="113">
        <f ca="1"/>
        <v>-4.997500676369733E-2</v>
      </c>
      <c r="AG89" s="29">
        <f ca="1"/>
        <v>-0.10234771314908878</v>
      </c>
      <c r="AH89" s="29">
        <f ca="1"/>
        <v>-9.8562285946140582E-2</v>
      </c>
      <c r="AI89" s="32"/>
      <c r="AJ89" s="186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</row>
    <row r="90" spans="2:69" ht="13.5" customHeight="1" thickBot="1" x14ac:dyDescent="0.2">
      <c r="B90" s="135" t="s">
        <v>19</v>
      </c>
      <c r="C90" s="136"/>
      <c r="D90" s="195">
        <v>1</v>
      </c>
      <c r="E90" s="196">
        <v>2</v>
      </c>
      <c r="F90" s="196">
        <v>3</v>
      </c>
      <c r="G90" s="184" t="s">
        <v>3</v>
      </c>
      <c r="H90" s="5"/>
      <c r="I90" s="93"/>
      <c r="J90" s="88"/>
      <c r="K90" s="54">
        <v>3</v>
      </c>
      <c r="L90" s="132"/>
      <c r="M90" s="133"/>
      <c r="N90" s="33">
        <f ca="1"/>
        <v>-0.14069569413229974</v>
      </c>
      <c r="O90" s="34"/>
      <c r="P90" s="132"/>
      <c r="Q90" s="133"/>
      <c r="R90" s="33">
        <f ca="1"/>
        <v>5.7029345859748344E-2</v>
      </c>
      <c r="S90" s="34"/>
      <c r="T90" s="132"/>
      <c r="U90" s="133"/>
      <c r="V90" s="33">
        <f ca="1"/>
        <v>0.10192215266100405</v>
      </c>
      <c r="W90" s="34"/>
      <c r="X90" s="132"/>
      <c r="Y90" s="133"/>
      <c r="Z90" s="33">
        <f ca="1"/>
        <v>-0.14598055565409987</v>
      </c>
      <c r="AA90" s="34"/>
      <c r="AB90" s="132"/>
      <c r="AC90" s="133"/>
      <c r="AD90" s="33">
        <f ca="1"/>
        <v>8.4768285504184457E-2</v>
      </c>
      <c r="AE90" s="34"/>
      <c r="AF90" s="132"/>
      <c r="AG90" s="133"/>
      <c r="AH90" s="33">
        <f ca="1"/>
        <v>5.8446681545017608E-2</v>
      </c>
      <c r="AI90" s="34"/>
      <c r="AJ90" s="186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</row>
    <row r="91" spans="2:69" ht="13.5" customHeight="1" x14ac:dyDescent="0.15">
      <c r="B91" s="239" t="s">
        <v>7</v>
      </c>
      <c r="C91" s="169">
        <v>1</v>
      </c>
      <c r="D91" s="152">
        <f t="array" aca="1" ref="D91:G92" ca="1">L91:O92+P91:S92+T91:W92+X91:AA92+AB91:AE92+AF91:AI92</f>
        <v>0.12439111518169391</v>
      </c>
      <c r="E91" s="153">
        <f ca="1"/>
        <v>0.10611074953208954</v>
      </c>
      <c r="F91" s="153">
        <f ca="1"/>
        <v>-0.10414637100834402</v>
      </c>
      <c r="G91" s="154">
        <f ca="1"/>
        <v>-0.12635549370543947</v>
      </c>
      <c r="H91" s="7"/>
      <c r="I91" s="239" t="s">
        <v>19</v>
      </c>
      <c r="J91" s="217" t="s">
        <v>13</v>
      </c>
      <c r="K91" s="218"/>
      <c r="L91" s="176">
        <f t="array" aca="1" ref="L91:O92" ca="1">MMULT(L88:M89,TRANSPOSE(L$5:M$8))</f>
        <v>5.7370923579306309E-2</v>
      </c>
      <c r="M91" s="176">
        <f ca="1"/>
        <v>0.13930218550010617</v>
      </c>
      <c r="N91" s="79">
        <f ca="1"/>
        <v>0</v>
      </c>
      <c r="O91" s="80">
        <f ca="1"/>
        <v>-0.19667310907941249</v>
      </c>
      <c r="P91" s="176">
        <f t="array" aca="1" ref="P91:S92" ca="1">MMULT(P88:Q89,TRANSPOSE(P$5:Q$8))</f>
        <v>1.1917418565643044E-4</v>
      </c>
      <c r="Q91" s="176">
        <f ca="1"/>
        <v>0</v>
      </c>
      <c r="R91" s="79">
        <f ca="1"/>
        <v>2.8936652020578984E-4</v>
      </c>
      <c r="S91" s="80">
        <f ca="1"/>
        <v>-4.0854070586222028E-4</v>
      </c>
      <c r="T91" s="176">
        <f t="array" aca="1" ref="T91:W92" ca="1">MMULT(T88:U89,TRANSPOSE(T$5:U$8))</f>
        <v>0</v>
      </c>
      <c r="U91" s="176">
        <f ca="1"/>
        <v>-4.6710988384901855E-2</v>
      </c>
      <c r="V91" s="79">
        <f ca="1"/>
        <v>-1.6002122374421151E-2</v>
      </c>
      <c r="W91" s="80">
        <f ca="1"/>
        <v>6.271311075932301E-2</v>
      </c>
      <c r="X91" s="176">
        <f t="array" aca="1" ref="X91:AA92" ca="1">MMULT(X88:Y89,TRANSPOSE(X$5:Y$8))</f>
        <v>9.3605081829874648E-2</v>
      </c>
      <c r="Y91" s="176">
        <f ca="1"/>
        <v>8.8374846969760099E-2</v>
      </c>
      <c r="Z91" s="79">
        <f ca="1"/>
        <v>0</v>
      </c>
      <c r="AA91" s="80">
        <f ca="1"/>
        <v>-0.18197992879963476</v>
      </c>
      <c r="AB91" s="176">
        <f t="array" aca="1" ref="AB91:AE92" ca="1">MMULT(AB88:AC89,TRANSPOSE(AB$5:AC$8))</f>
        <v>0</v>
      </c>
      <c r="AC91" s="176">
        <f ca="1"/>
        <v>-7.4855294552874874E-2</v>
      </c>
      <c r="AD91" s="79">
        <f ca="1"/>
        <v>-7.9285409958546299E-2</v>
      </c>
      <c r="AE91" s="80">
        <f ca="1"/>
        <v>0.15414070451142117</v>
      </c>
      <c r="AF91" s="176">
        <f t="array" aca="1" ref="AF91:AI92" ca="1">MMULT(AF88:AG89,TRANSPOSE(AF$5:AG$8))</f>
        <v>-2.6704064413143463E-2</v>
      </c>
      <c r="AG91" s="176">
        <f ca="1"/>
        <v>0</v>
      </c>
      <c r="AH91" s="79">
        <f ca="1"/>
        <v>-9.1482051955823641E-3</v>
      </c>
      <c r="AI91" s="80">
        <f ca="1"/>
        <v>3.5852269608725826E-2</v>
      </c>
      <c r="AJ91" s="186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</row>
    <row r="92" spans="2:69" ht="13.5" customHeight="1" x14ac:dyDescent="0.15">
      <c r="B92" s="244"/>
      <c r="C92" s="170">
        <v>2</v>
      </c>
      <c r="D92" s="155">
        <f ca="1"/>
        <v>0.12581061754185127</v>
      </c>
      <c r="E92" s="156">
        <f ca="1"/>
        <v>0.30682820545780781</v>
      </c>
      <c r="F92" s="156">
        <f ca="1"/>
        <v>-4.2815235892372926E-2</v>
      </c>
      <c r="G92" s="157">
        <f ca="1"/>
        <v>-0.38982358710728604</v>
      </c>
      <c r="H92" s="5"/>
      <c r="I92" s="240"/>
      <c r="J92" s="219"/>
      <c r="K92" s="220"/>
      <c r="L92" s="156">
        <f ca="1"/>
        <v>7.9979634731646682E-2</v>
      </c>
      <c r="M92" s="156">
        <f ca="1"/>
        <v>0.1896172290425964</v>
      </c>
      <c r="N92" s="89">
        <f ca="1"/>
        <v>0</v>
      </c>
      <c r="O92" s="90">
        <f ca="1"/>
        <v>-0.26959686377424308</v>
      </c>
      <c r="P92" s="156">
        <f ca="1"/>
        <v>-1.1773217789853348E-2</v>
      </c>
      <c r="Q92" s="156">
        <f ca="1"/>
        <v>0</v>
      </c>
      <c r="R92" s="89">
        <f ca="1"/>
        <v>-2.7912167162519753E-2</v>
      </c>
      <c r="S92" s="90">
        <f ca="1"/>
        <v>3.9685384952373101E-2</v>
      </c>
      <c r="T92" s="156">
        <f ca="1"/>
        <v>0</v>
      </c>
      <c r="U92" s="156">
        <f ca="1"/>
        <v>4.6234160723466776E-2</v>
      </c>
      <c r="V92" s="89">
        <f ca="1"/>
        <v>2.257551657752592E-2</v>
      </c>
      <c r="W92" s="90">
        <f ca="1"/>
        <v>-6.8809677300992689E-2</v>
      </c>
      <c r="X92" s="156">
        <f ca="1"/>
        <v>0.15995191374914672</v>
      </c>
      <c r="Y92" s="156">
        <f ca="1"/>
        <v>6.5833500150572863E-2</v>
      </c>
      <c r="Z92" s="89">
        <f ca="1"/>
        <v>0</v>
      </c>
      <c r="AA92" s="90">
        <f ca="1"/>
        <v>-0.22578541389971957</v>
      </c>
      <c r="AB92" s="156">
        <f ca="1"/>
        <v>0</v>
      </c>
      <c r="AC92" s="156">
        <f ca="1"/>
        <v>5.1433155411717436E-3</v>
      </c>
      <c r="AD92" s="89">
        <f ca="1"/>
        <v>1.2496421456318237E-2</v>
      </c>
      <c r="AE92" s="90">
        <f ca="1"/>
        <v>-1.7639736997489983E-2</v>
      </c>
      <c r="AF92" s="156">
        <f ca="1"/>
        <v>-0.10234771314908878</v>
      </c>
      <c r="AG92" s="156">
        <f ca="1"/>
        <v>0</v>
      </c>
      <c r="AH92" s="89">
        <f ca="1"/>
        <v>-4.997500676369733E-2</v>
      </c>
      <c r="AI92" s="90">
        <f ca="1"/>
        <v>0.15232271991278612</v>
      </c>
      <c r="AJ92" s="186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</row>
    <row r="93" spans="2:69" ht="13.5" customHeight="1" x14ac:dyDescent="0.15">
      <c r="B93" s="239" t="s">
        <v>46</v>
      </c>
      <c r="C93" s="169" t="s">
        <v>32</v>
      </c>
      <c r="D93" s="158">
        <f t="array" aca="1" ref="D93:D94" ca="1">L93:L94+P93:P94+T93:T94+X93:X94+AB93:AB94+AF93:AF94</f>
        <v>1.7265046104873765E-2</v>
      </c>
      <c r="E93" s="10"/>
      <c r="F93" s="10"/>
      <c r="G93" s="153"/>
      <c r="H93" s="5"/>
      <c r="I93" s="240"/>
      <c r="J93" s="217" t="s">
        <v>46</v>
      </c>
      <c r="K93" s="218"/>
      <c r="L93" s="85">
        <f t="array" aca="1" ref="L93:L94" ca="1">M88:M89*L74:L75</f>
        <v>1.7347006976314232E-2</v>
      </c>
      <c r="M93" s="85"/>
      <c r="N93" s="85"/>
      <c r="O93" s="96"/>
      <c r="P93" s="85">
        <f t="array" aca="1" ref="P93:P94" ca="1">Q88:Q89*P74:P75</f>
        <v>3.6034201665255161E-5</v>
      </c>
      <c r="Q93" s="85"/>
      <c r="R93" s="85"/>
      <c r="S93" s="96"/>
      <c r="T93" s="85">
        <f t="array" aca="1" ref="T93:T94" ca="1">U88:U89*T74:T75</f>
        <v>-4.7111148207725105E-3</v>
      </c>
      <c r="U93" s="85"/>
      <c r="V93" s="85"/>
      <c r="W93" s="96"/>
      <c r="X93" s="85">
        <f t="array" aca="1" ref="X93:X94" ca="1">Y88:Y89*X74:X75</f>
        <v>4.7629885445890023E-2</v>
      </c>
      <c r="Y93" s="85"/>
      <c r="Z93" s="85"/>
      <c r="AA93" s="96"/>
      <c r="AB93" s="85">
        <f t="array" aca="1" ref="AB93:AB94" ca="1">AC88:AC89*AB74:AB75</f>
        <v>-4.0343482640391656E-2</v>
      </c>
      <c r="AC93" s="85"/>
      <c r="AD93" s="85"/>
      <c r="AE93" s="96"/>
      <c r="AF93" s="85">
        <f t="array" aca="1" ref="AF93:AF94" ca="1">AG88:AG89*AF74:AF75</f>
        <v>-2.6932830578315814E-3</v>
      </c>
      <c r="AG93" s="85"/>
      <c r="AH93" s="85"/>
      <c r="AI93" s="96"/>
      <c r="AJ93" s="27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</row>
    <row r="94" spans="2:69" ht="13.5" customHeight="1" x14ac:dyDescent="0.15">
      <c r="B94" s="245"/>
      <c r="C94" s="170" t="s">
        <v>33</v>
      </c>
      <c r="D94" s="159">
        <f ca="1"/>
        <v>4.2622516497435897E-2</v>
      </c>
      <c r="E94" s="10"/>
      <c r="F94" s="191" t="s">
        <v>5</v>
      </c>
      <c r="G94" s="10"/>
      <c r="H94" s="5"/>
      <c r="I94" s="240"/>
      <c r="J94" s="219"/>
      <c r="K94" s="220"/>
      <c r="L94" s="89">
        <f ca="1"/>
        <v>4.6882887485932556E-2</v>
      </c>
      <c r="M94" s="89"/>
      <c r="N94" s="89"/>
      <c r="O94" s="90"/>
      <c r="P94" s="89">
        <f ca="1"/>
        <v>-6.9012873944855769E-3</v>
      </c>
      <c r="Q94" s="89"/>
      <c r="R94" s="89"/>
      <c r="S94" s="90"/>
      <c r="T94" s="89">
        <f ca="1"/>
        <v>3.1710061551630857E-2</v>
      </c>
      <c r="U94" s="89"/>
      <c r="V94" s="89"/>
      <c r="W94" s="90"/>
      <c r="X94" s="89">
        <f ca="1"/>
        <v>3.8146591259511017E-2</v>
      </c>
      <c r="Y94" s="89"/>
      <c r="Z94" s="89"/>
      <c r="AA94" s="90"/>
      <c r="AB94" s="89">
        <f ca="1"/>
        <v>2.9802449394157261E-3</v>
      </c>
      <c r="AC94" s="89"/>
      <c r="AD94" s="89"/>
      <c r="AE94" s="90"/>
      <c r="AF94" s="89">
        <f ca="1"/>
        <v>-7.0195981344568684E-2</v>
      </c>
      <c r="AG94" s="89"/>
      <c r="AH94" s="89"/>
      <c r="AI94" s="90"/>
      <c r="AJ94" s="27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</row>
    <row r="95" spans="2:69" ht="13.5" customHeight="1" x14ac:dyDescent="0.15">
      <c r="B95" s="239" t="s">
        <v>4</v>
      </c>
      <c r="C95" s="169">
        <v>1</v>
      </c>
      <c r="D95" s="152">
        <f t="array" aca="1" ref="D95:F97" ca="1">L95:N97+P95:R97+T95:V97+X95:Z97+AB95:AD97+AF95:AH97</f>
        <v>-8.686523026206526E-2</v>
      </c>
      <c r="E95" s="154">
        <f ca="1"/>
        <v>-0.15089467301674347</v>
      </c>
      <c r="F95" s="153">
        <f ca="1"/>
        <v>0.16833801233136109</v>
      </c>
      <c r="G95" s="160"/>
      <c r="H95" s="5"/>
      <c r="I95" s="240"/>
      <c r="J95" s="217" t="s">
        <v>4</v>
      </c>
      <c r="K95" s="218"/>
      <c r="L95" s="78">
        <f t="array" aca="1" ref="L95:L97" ca="1">M74*N88:N90</f>
        <v>4.3029666446935073E-2</v>
      </c>
      <c r="M95" s="78">
        <f t="array" aca="1" ref="M95:M97" ca="1">M75*N88:N90</f>
        <v>2.4431664895130455E-2</v>
      </c>
      <c r="N95" s="78">
        <f t="array" aca="1" ref="N95:N97" ca="1">-1*N88:N90</f>
        <v>-6.897794125438482E-2</v>
      </c>
      <c r="O95" s="81"/>
      <c r="P95" s="78">
        <f t="array" aca="1" ref="P95:P97" ca="1">Q74*R88:R90</f>
        <v>1.8321253009326349E-3</v>
      </c>
      <c r="Q95" s="78">
        <f t="array" aca="1" ref="Q95:Q97" ca="1">Q75*R88:R90</f>
        <v>9.5409129913179881E-3</v>
      </c>
      <c r="R95" s="78">
        <f t="array" aca="1" ref="R95:R97" ca="1">-1*R88:R90</f>
        <v>-1.2036253805104813E-2</v>
      </c>
      <c r="S95" s="81"/>
      <c r="T95" s="78">
        <f t="array" aca="1" ref="T95:T97" ca="1">U74*V88:V90</f>
        <v>-8.4425094952055094E-2</v>
      </c>
      <c r="U95" s="78">
        <f t="array" aca="1" ref="U95:U97" ca="1">U75*V88:V90</f>
        <v>-8.3651623648024517E-2</v>
      </c>
      <c r="V95" s="78">
        <f t="array" aca="1" ref="V95:V97" ca="1">-1*V88:V90</f>
        <v>0.1400984831545706</v>
      </c>
      <c r="W95" s="81"/>
      <c r="X95" s="78">
        <f t="array" aca="1" ref="X95:X97" ca="1">Y74*Z88:Z90</f>
        <v>1.5800438055641304E-2</v>
      </c>
      <c r="Y95" s="78">
        <f t="array" aca="1" ref="Y95:Y97" ca="1">Y75*Z88:Z90</f>
        <v>1.1556425976240419E-2</v>
      </c>
      <c r="Z95" s="78">
        <f t="array" aca="1" ref="Z95:Z97" ca="1">-1*Z88:Z90</f>
        <v>-3.2049618303863769E-2</v>
      </c>
      <c r="AA95" s="81"/>
      <c r="AB95" s="78">
        <f t="array" aca="1" ref="AB95:AB97" ca="1">AC74*AD88:AD90</f>
        <v>-6.4271557241632166E-2</v>
      </c>
      <c r="AC95" s="78">
        <f t="array" aca="1" ref="AC95:AC97" ca="1">AC75*AD88:AD90</f>
        <v>-0.11690058728631064</v>
      </c>
      <c r="AD95" s="78">
        <f t="array" aca="1" ref="AD95:AD97" ca="1">-1*AD88:AD90</f>
        <v>0.14808810168737302</v>
      </c>
      <c r="AE95" s="81"/>
      <c r="AF95" s="78">
        <f t="array" aca="1" ref="AF95:AF97" ca="1">AG74*AH88:AH90</f>
        <v>1.1691921281129934E-3</v>
      </c>
      <c r="AG95" s="78">
        <f t="array" aca="1" ref="AG95:AG97" ca="1">AG75*AH88:AH90</f>
        <v>4.1285340549028285E-3</v>
      </c>
      <c r="AH95" s="78">
        <f t="array" aca="1" ref="AH95:AH97" ca="1">-1*AH88:AH90</f>
        <v>-6.7847591472291469E-3</v>
      </c>
      <c r="AI95" s="81"/>
      <c r="AJ95" s="27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</row>
    <row r="96" spans="2:69" ht="13.5" customHeight="1" x14ac:dyDescent="0.15">
      <c r="B96" s="240"/>
      <c r="C96" s="72">
        <v>2</v>
      </c>
      <c r="D96" s="160">
        <f ca="1"/>
        <v>0.24543411781408764</v>
      </c>
      <c r="E96" s="164">
        <f ca="1"/>
        <v>0.14869244479552196</v>
      </c>
      <c r="F96" s="10">
        <f ca="1"/>
        <v>-0.34974874631569786</v>
      </c>
      <c r="G96" s="160"/>
      <c r="H96" s="5"/>
      <c r="I96" s="240"/>
      <c r="J96" s="221"/>
      <c r="K96" s="222"/>
      <c r="L96" s="78">
        <f ca="1"/>
        <v>9.209511981418593E-2</v>
      </c>
      <c r="M96" s="78">
        <f ca="1"/>
        <v>5.2290368287001815E-2</v>
      </c>
      <c r="N96" s="78">
        <f ca="1"/>
        <v>-0.14763144334833506</v>
      </c>
      <c r="O96" s="81"/>
      <c r="P96" s="78">
        <f ca="1"/>
        <v>-6.710125966767299E-3</v>
      </c>
      <c r="Q96" s="78">
        <f ca="1"/>
        <v>-3.4943422252354049E-2</v>
      </c>
      <c r="R96" s="78">
        <f ca="1"/>
        <v>4.4082563108059573E-2</v>
      </c>
      <c r="S96" s="81"/>
      <c r="T96" s="78">
        <f ca="1"/>
        <v>6.9033876460485338E-2</v>
      </c>
      <c r="U96" s="78">
        <f ca="1"/>
        <v>6.8401413772957401E-2</v>
      </c>
      <c r="V96" s="78">
        <f ca="1"/>
        <v>-0.11455766065630686</v>
      </c>
      <c r="W96" s="81"/>
      <c r="X96" s="78">
        <f ca="1"/>
        <v>6.7604730441724034E-2</v>
      </c>
      <c r="Y96" s="78">
        <f ca="1"/>
        <v>4.9446038156804831E-2</v>
      </c>
      <c r="Z96" s="78">
        <f ca="1"/>
        <v>-0.13712947695265104</v>
      </c>
      <c r="AA96" s="81"/>
      <c r="AB96" s="78">
        <f ca="1"/>
        <v>4.0395386586926305E-2</v>
      </c>
      <c r="AC96" s="78">
        <f ca="1"/>
        <v>7.3473315698820305E-2</v>
      </c>
      <c r="AD96" s="78">
        <f ca="1"/>
        <v>-9.3075014412605087E-2</v>
      </c>
      <c r="AE96" s="81"/>
      <c r="AF96" s="78">
        <f ca="1"/>
        <v>-1.6984869522466698E-2</v>
      </c>
      <c r="AG96" s="78">
        <f ca="1"/>
        <v>-5.9975268867708369E-2</v>
      </c>
      <c r="AH96" s="78">
        <f ca="1"/>
        <v>9.8562285946140582E-2</v>
      </c>
      <c r="AI96" s="81"/>
      <c r="AJ96" s="27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</row>
    <row r="97" spans="1:69" ht="13.5" customHeight="1" thickBot="1" x14ac:dyDescent="0.2">
      <c r="B97" s="245"/>
      <c r="C97" s="170">
        <v>3</v>
      </c>
      <c r="D97" s="160">
        <f ca="1"/>
        <v>-4.2774280893861531E-2</v>
      </c>
      <c r="E97" s="157">
        <f ca="1"/>
        <v>0.10607251003537427</v>
      </c>
      <c r="F97" s="156">
        <f ca="1"/>
        <v>-1.5490215783554841E-2</v>
      </c>
      <c r="G97" s="160"/>
      <c r="H97" s="5"/>
      <c r="I97" s="245"/>
      <c r="J97" s="219"/>
      <c r="K97" s="220"/>
      <c r="L97" s="82">
        <f ca="1"/>
        <v>-8.7768476108990981E-2</v>
      </c>
      <c r="M97" s="82">
        <f ca="1"/>
        <v>-4.9833758281523186E-2</v>
      </c>
      <c r="N97" s="82">
        <f ca="1"/>
        <v>0.14069569413229974</v>
      </c>
      <c r="O97" s="83"/>
      <c r="P97" s="82">
        <f ca="1"/>
        <v>8.6808494683760021E-3</v>
      </c>
      <c r="Q97" s="82">
        <f ca="1"/>
        <v>4.5206094488375696E-2</v>
      </c>
      <c r="R97" s="82">
        <f ca="1"/>
        <v>-5.7029345859748344E-2</v>
      </c>
      <c r="S97" s="83"/>
      <c r="T97" s="82">
        <f ca="1"/>
        <v>6.1419561599603205E-2</v>
      </c>
      <c r="U97" s="82">
        <f ca="1"/>
        <v>6.085685843142305E-2</v>
      </c>
      <c r="V97" s="82">
        <f ca="1"/>
        <v>-0.10192215266100405</v>
      </c>
      <c r="W97" s="83"/>
      <c r="X97" s="82">
        <f ca="1"/>
        <v>-7.1968305677532332E-2</v>
      </c>
      <c r="Y97" s="82">
        <f ca="1"/>
        <v>-5.2637553102580024E-2</v>
      </c>
      <c r="Z97" s="82">
        <f ca="1"/>
        <v>0.14598055565409987</v>
      </c>
      <c r="AA97" s="83"/>
      <c r="AB97" s="82">
        <f ca="1"/>
        <v>3.6790192135481729E-2</v>
      </c>
      <c r="AC97" s="82">
        <f ca="1"/>
        <v>6.6915992883834527E-2</v>
      </c>
      <c r="AD97" s="82">
        <f ca="1"/>
        <v>-8.4768285504184457E-2</v>
      </c>
      <c r="AE97" s="83"/>
      <c r="AF97" s="82">
        <f ca="1"/>
        <v>1.0071897689200847E-2</v>
      </c>
      <c r="AG97" s="82">
        <f ca="1"/>
        <v>3.5564875615844212E-2</v>
      </c>
      <c r="AH97" s="82">
        <f ca="1"/>
        <v>-5.8446681545017608E-2</v>
      </c>
      <c r="AI97" s="83"/>
      <c r="AJ97" s="27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</row>
    <row r="98" spans="1:69" ht="13.5" customHeight="1" thickBot="1" x14ac:dyDescent="0.2">
      <c r="B98" s="246" t="s">
        <v>29</v>
      </c>
      <c r="C98" s="227"/>
      <c r="D98" s="102">
        <f ca="1">SUM(L98:AI98)</f>
        <v>2.2648301110220408</v>
      </c>
      <c r="E98" s="192"/>
      <c r="H98" s="5"/>
      <c r="I98" s="225" t="s">
        <v>45</v>
      </c>
      <c r="J98" s="226"/>
      <c r="K98" s="227"/>
      <c r="L98" s="134">
        <f ca="1">SUMXMY2(N$5:N$7,M81:M83)/2</f>
        <v>0.42369953328735788</v>
      </c>
      <c r="M98" s="78"/>
      <c r="N98" s="78"/>
      <c r="O98" s="78"/>
      <c r="P98" s="134">
        <f ca="1">SUMXMY2(R$5:R$7,Q81:Q83)/2</f>
        <v>7.5555604707454357E-2</v>
      </c>
      <c r="Q98" s="78"/>
      <c r="R98" s="78"/>
      <c r="S98" s="78"/>
      <c r="T98" s="134">
        <f ca="1">SUMXMY2(V$5:V$7,U81:U83)/2</f>
        <v>0.60105997074385087</v>
      </c>
      <c r="U98" s="78"/>
      <c r="V98" s="78"/>
      <c r="W98" s="78"/>
      <c r="X98" s="134">
        <f ca="1">SUMXMY2(Z$5:Z$7,Y81:Y83)/2</f>
        <v>0.36577641964531837</v>
      </c>
      <c r="Y98" s="78"/>
      <c r="Z98" s="78"/>
      <c r="AA98" s="78"/>
      <c r="AB98" s="134">
        <f ca="1">SUMXMY2(AD$5:AD$7,AC81:AC83)/2</f>
        <v>0.67083740164716099</v>
      </c>
      <c r="AC98" s="78"/>
      <c r="AD98" s="78"/>
      <c r="AE98" s="78"/>
      <c r="AF98" s="134">
        <f ca="1">SUMXMY2(AH$5:AH$7,AG81:AG83)/2</f>
        <v>0.12790118099089842</v>
      </c>
      <c r="AG98" s="78"/>
      <c r="AH98" s="78"/>
      <c r="AI98" s="78"/>
      <c r="AJ98" s="27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</row>
    <row r="99" spans="1:69" ht="15.75" customHeight="1" x14ac:dyDescent="0.15">
      <c r="I99" s="5"/>
      <c r="J99" s="165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7"/>
      <c r="AK99" s="5"/>
      <c r="AL99" s="5"/>
      <c r="AM99" s="5"/>
      <c r="AN99" s="5"/>
      <c r="AO99" s="5"/>
      <c r="AP99" s="5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spans="1:69" ht="13.5" customHeight="1" x14ac:dyDescent="0.15">
      <c r="A100" s="163"/>
      <c r="B100" s="162">
        <f>B70+1</f>
        <v>4</v>
      </c>
      <c r="C100" s="163" t="s">
        <v>28</v>
      </c>
      <c r="D100" s="189"/>
      <c r="E100" s="189"/>
      <c r="F100" s="189"/>
      <c r="G100" s="189"/>
      <c r="H100" s="163"/>
      <c r="I100" s="167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27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spans="1:69" s="24" customFormat="1" ht="13.5" customHeight="1" thickBot="1" x14ac:dyDescent="0.2">
      <c r="A101"/>
      <c r="D101" s="166"/>
      <c r="E101" s="166"/>
      <c r="F101" s="166"/>
      <c r="G101" s="166"/>
      <c r="H101" s="27"/>
      <c r="I101" s="5"/>
      <c r="J101" s="223"/>
      <c r="K101" s="224"/>
      <c r="L101" s="57">
        <v>1</v>
      </c>
      <c r="M101" s="57">
        <v>2</v>
      </c>
      <c r="N101" s="57">
        <v>3</v>
      </c>
      <c r="O101" s="107"/>
      <c r="P101" s="84">
        <v>1</v>
      </c>
      <c r="Q101" s="57">
        <v>2</v>
      </c>
      <c r="R101" s="57">
        <v>3</v>
      </c>
      <c r="S101" s="57"/>
      <c r="T101" s="57">
        <v>1</v>
      </c>
      <c r="U101" s="57">
        <v>2</v>
      </c>
      <c r="V101" s="57">
        <v>3</v>
      </c>
      <c r="W101" s="107"/>
      <c r="X101" s="84">
        <v>1</v>
      </c>
      <c r="Y101" s="57">
        <v>2</v>
      </c>
      <c r="Z101" s="57">
        <v>3</v>
      </c>
      <c r="AA101" s="57"/>
      <c r="AB101" s="57">
        <v>1</v>
      </c>
      <c r="AC101" s="57">
        <v>2</v>
      </c>
      <c r="AD101" s="57">
        <v>3</v>
      </c>
      <c r="AE101" s="57"/>
      <c r="AF101" s="57">
        <v>1</v>
      </c>
      <c r="AG101" s="57">
        <v>2</v>
      </c>
      <c r="AH101" s="57">
        <v>3</v>
      </c>
      <c r="AI101" s="57"/>
      <c r="AJ101" s="27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</row>
    <row r="102" spans="1:69" ht="13.5" customHeight="1" x14ac:dyDescent="0.15">
      <c r="B102" t="s">
        <v>0</v>
      </c>
      <c r="G102" s="156"/>
      <c r="H102" s="27"/>
      <c r="I102" s="249" t="s">
        <v>55</v>
      </c>
      <c r="J102" s="239" t="s">
        <v>11</v>
      </c>
      <c r="K102" s="22">
        <v>1</v>
      </c>
      <c r="L102" s="108">
        <f t="array" aca="1" ref="L102:L103" ca="1">MMULT($D104:$G105,L$5:L$8)</f>
        <v>-2.0003829269157407</v>
      </c>
      <c r="M102" s="50">
        <f t="array" aca="1" ref="M102:M103" ca="1">MMULT($D104:$G105,M$5:M$8)+$D106:$D107*L104:L105</f>
        <v>0.43861208258713513</v>
      </c>
      <c r="N102" s="50"/>
      <c r="O102" s="51"/>
      <c r="P102" s="108">
        <f t="array" aca="1" ref="P102:P103" ca="1">MMULT($D104:$G105,P$5:P$8)</f>
        <v>-2.0003829269157407</v>
      </c>
      <c r="Q102" s="50">
        <f t="array" aca="1" ref="Q102:Q103" ca="1">MMULT($D104:$G105,Q$5:Q$8)+$D106:$D107*P104:P105</f>
        <v>-1.7424368965831614</v>
      </c>
      <c r="R102" s="50"/>
      <c r="S102" s="51"/>
      <c r="T102" s="108">
        <f t="array" aca="1" ref="T102:T103" ca="1">MMULT($D104:$G105,T$5:T$8)</f>
        <v>-2.1921838601108732</v>
      </c>
      <c r="U102" s="50">
        <f t="array" aca="1" ref="U102:U103" ca="1">MMULT($D104:$G105,U$5:U$8)+$D106:$D107*T104:T105</f>
        <v>0.36800333655556611</v>
      </c>
      <c r="V102" s="50"/>
      <c r="W102" s="51"/>
      <c r="X102" s="108">
        <f t="array" aca="1" ref="X102:X103" ca="1">MMULT($D104:$G105,X$5:X$8)</f>
        <v>-1.1134880940576686E-2</v>
      </c>
      <c r="Y102" s="50">
        <f t="array" aca="1" ref="Y102:Y103" ca="1">MMULT($D104:$G105,Y$5:Y$8)+$D106:$D107*X104:X105</f>
        <v>-0.12377655774990881</v>
      </c>
      <c r="Z102" s="50"/>
      <c r="AA102" s="51"/>
      <c r="AB102" s="108">
        <f t="array" aca="1" ref="AB102:AB103" ca="1">MMULT($D104:$G105,AB$5:AB$8)</f>
        <v>-1.1134880940576686E-2</v>
      </c>
      <c r="AC102" s="50">
        <f t="array" aca="1" ref="AC102:AC103" ca="1">MMULT($D104:$G105,AC$5:AC$8)+$D106:$D107*AB104:AB105</f>
        <v>-0.31557749094504128</v>
      </c>
      <c r="AD102" s="50"/>
      <c r="AE102" s="51"/>
      <c r="AF102" s="108">
        <f t="array" aca="1" ref="AF102:AF103" ca="1">MMULT($D104:$G105,AF$5:AF$8)</f>
        <v>-2.1921838601108732</v>
      </c>
      <c r="AG102" s="50">
        <f t="array" aca="1" ref="AG102:AG103" ca="1">MMULT($D104:$G105,AG$5:AG$8)+$D106:$D107*AF104:AF105</f>
        <v>-1.6212447094195979</v>
      </c>
      <c r="AH102" s="50"/>
      <c r="AI102" s="51"/>
      <c r="AJ102" s="27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</row>
    <row r="103" spans="1:69" ht="13.5" customHeight="1" x14ac:dyDescent="0.15">
      <c r="B103" s="66"/>
      <c r="C103" s="66"/>
      <c r="D103" s="195">
        <v>1</v>
      </c>
      <c r="E103" s="196">
        <v>2</v>
      </c>
      <c r="F103" s="196">
        <v>3</v>
      </c>
      <c r="G103" s="184" t="s">
        <v>3</v>
      </c>
      <c r="H103" s="27"/>
      <c r="I103" s="250"/>
      <c r="J103" s="240"/>
      <c r="K103" s="23">
        <v>2</v>
      </c>
      <c r="L103" s="109">
        <f ca="1"/>
        <v>-1.2164592555755875</v>
      </c>
      <c r="M103" s="28">
        <f ca="1"/>
        <v>-0.78428408419215989</v>
      </c>
      <c r="N103" s="28"/>
      <c r="O103" s="40"/>
      <c r="P103" s="109">
        <f ca="1"/>
        <v>-1.2164592555755875</v>
      </c>
      <c r="Q103" s="28">
        <f ca="1"/>
        <v>1.2274570022214191</v>
      </c>
      <c r="R103" s="28"/>
      <c r="S103" s="40"/>
      <c r="T103" s="109">
        <f ca="1"/>
        <v>0.71142307772089008</v>
      </c>
      <c r="U103" s="28">
        <f ca="1"/>
        <v>0.21399653372599303</v>
      </c>
      <c r="V103" s="28"/>
      <c r="W103" s="40"/>
      <c r="X103" s="109">
        <f ca="1"/>
        <v>-1.3003180086926889</v>
      </c>
      <c r="Y103" s="28">
        <f ca="1"/>
        <v>-0.73304692191551757</v>
      </c>
      <c r="Z103" s="28"/>
      <c r="AA103" s="40"/>
      <c r="AB103" s="109">
        <f ca="1"/>
        <v>-1.3003180086926889</v>
      </c>
      <c r="AC103" s="28">
        <f ca="1"/>
        <v>1.1948354113809601</v>
      </c>
      <c r="AD103" s="28"/>
      <c r="AE103" s="40"/>
      <c r="AF103" s="109">
        <f ca="1"/>
        <v>0.71142307772089008</v>
      </c>
      <c r="AG103" s="28">
        <f ca="1"/>
        <v>0.29785528684309437</v>
      </c>
      <c r="AH103" s="28"/>
      <c r="AI103" s="40"/>
      <c r="AJ103" s="27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</row>
    <row r="104" spans="1:69" ht="13.5" customHeight="1" x14ac:dyDescent="0.15">
      <c r="B104" s="239" t="s">
        <v>7</v>
      </c>
      <c r="C104" s="169">
        <v>1</v>
      </c>
      <c r="D104" s="137">
        <f t="array" aca="1" ref="D104:G105" ca="1">D74:G75-$G$3*D91:G92</f>
        <v>1.6495935031592106</v>
      </c>
      <c r="E104" s="138">
        <f ca="1"/>
        <v>3.6388415491343746</v>
      </c>
      <c r="F104" s="138">
        <f ca="1"/>
        <v>1.4577925699640781</v>
      </c>
      <c r="G104" s="139">
        <f ca="1"/>
        <v>3.6499764300749513</v>
      </c>
      <c r="I104" s="250"/>
      <c r="J104" s="252" t="s">
        <v>12</v>
      </c>
      <c r="K104" s="22">
        <v>1</v>
      </c>
      <c r="L104" s="110">
        <f t="array" aca="1" ref="L104:L105" ca="1">1/(1+EXP(-L102:L103))</f>
        <v>0.11916272301449445</v>
      </c>
      <c r="M104" s="38">
        <f t="array" aca="1" ref="M104:M105" ca="1">1/(1+EXP(-M102:M103))</f>
        <v>0.60792826816449463</v>
      </c>
      <c r="N104" s="38"/>
      <c r="O104" s="39"/>
      <c r="P104" s="110">
        <f t="array" aca="1" ref="P104:P105" ca="1">1/(1+EXP(-P102:P103))</f>
        <v>0.11916272301449445</v>
      </c>
      <c r="Q104" s="38">
        <f t="array" aca="1" ref="Q104:Q105" ca="1">1/(1+EXP(-Q102:Q103))</f>
        <v>0.14900366783078811</v>
      </c>
      <c r="R104" s="38"/>
      <c r="S104" s="39"/>
      <c r="T104" s="110">
        <f t="array" aca="1" ref="T104:T105" ca="1">1/(1+EXP(-T102:T103))</f>
        <v>0.1004545801517529</v>
      </c>
      <c r="U104" s="38">
        <f t="array" aca="1" ref="U104:U105" ca="1">1/(1+EXP(-U102:U103))</f>
        <v>0.59097642619180712</v>
      </c>
      <c r="V104" s="38"/>
      <c r="W104" s="39"/>
      <c r="X104" s="110">
        <f t="array" aca="1" ref="X104:X105" ca="1">1/(1+EXP(-X102:X103))</f>
        <v>0.4972163085262617</v>
      </c>
      <c r="Y104" s="38">
        <f t="array" aca="1" ref="Y104:Y105" ca="1">1/(1+EXP(-Y102:Y103))</f>
        <v>0.46909530712101599</v>
      </c>
      <c r="Z104" s="38"/>
      <c r="AA104" s="39"/>
      <c r="AB104" s="110">
        <f t="array" aca="1" ref="AB104:AB105" ca="1">1/(1+EXP(-AB102:AB103))</f>
        <v>0.4972163085262617</v>
      </c>
      <c r="AC104" s="38">
        <f t="array" aca="1" ref="AC104:AC105" ca="1">1/(1+EXP(-AC102:AC103))</f>
        <v>0.42175392367768383</v>
      </c>
      <c r="AD104" s="38"/>
      <c r="AE104" s="39"/>
      <c r="AF104" s="110">
        <f t="array" aca="1" ref="AF104:AF105" ca="1">1/(1+EXP(-AF102:AF103))</f>
        <v>0.1004545801517529</v>
      </c>
      <c r="AG104" s="38">
        <f t="array" aca="1" ref="AG104:AG105" ca="1">1/(1+EXP(-AG102:AG103))</f>
        <v>0.1650332810772126</v>
      </c>
      <c r="AH104" s="38"/>
      <c r="AI104" s="39"/>
      <c r="AJ104" s="27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</row>
    <row r="105" spans="1:69" ht="13.5" customHeight="1" x14ac:dyDescent="0.15">
      <c r="B105" s="244"/>
      <c r="C105" s="170">
        <v>2</v>
      </c>
      <c r="D105" s="140">
        <f ca="1"/>
        <v>1.7911965011791129</v>
      </c>
      <c r="E105" s="141">
        <f ca="1"/>
        <v>1.7073377480620116</v>
      </c>
      <c r="F105" s="141">
        <f ca="1"/>
        <v>3.7190788344755905</v>
      </c>
      <c r="G105" s="142">
        <f ca="1"/>
        <v>3.0076557567547004</v>
      </c>
      <c r="I105" s="250"/>
      <c r="J105" s="253"/>
      <c r="K105" s="54">
        <v>2</v>
      </c>
      <c r="L105" s="109">
        <f ca="1"/>
        <v>0.22856015599133972</v>
      </c>
      <c r="M105" s="28">
        <f ca="1"/>
        <v>0.31339730313038122</v>
      </c>
      <c r="N105" s="28"/>
      <c r="O105" s="40"/>
      <c r="P105" s="109">
        <f ca="1"/>
        <v>0.22856015599133972</v>
      </c>
      <c r="Q105" s="28">
        <f ca="1"/>
        <v>0.77337318028486424</v>
      </c>
      <c r="R105" s="28"/>
      <c r="S105" s="40"/>
      <c r="T105" s="109">
        <f ca="1"/>
        <v>0.67071553167782749</v>
      </c>
      <c r="U105" s="28">
        <f ca="1"/>
        <v>0.55329590016554775</v>
      </c>
      <c r="V105" s="28"/>
      <c r="W105" s="40"/>
      <c r="X105" s="109">
        <f ca="1"/>
        <v>0.21411150148011227</v>
      </c>
      <c r="Y105" s="28">
        <f ca="1"/>
        <v>0.32452645782569972</v>
      </c>
      <c r="Z105" s="28"/>
      <c r="AA105" s="40"/>
      <c r="AB105" s="109">
        <f ca="1"/>
        <v>0.21411150148011227</v>
      </c>
      <c r="AC105" s="28">
        <f ca="1"/>
        <v>0.76760475803068895</v>
      </c>
      <c r="AD105" s="28"/>
      <c r="AE105" s="40"/>
      <c r="AF105" s="109">
        <f ca="1"/>
        <v>0.67071553167782749</v>
      </c>
      <c r="AG105" s="28">
        <f ca="1"/>
        <v>0.57391814033444444</v>
      </c>
      <c r="AH105" s="28"/>
      <c r="AI105" s="40"/>
      <c r="AJ105" s="27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</row>
    <row r="106" spans="1:69" ht="13.5" customHeight="1" x14ac:dyDescent="0.15">
      <c r="B106" s="239" t="s">
        <v>46</v>
      </c>
      <c r="C106" s="169" t="s">
        <v>32</v>
      </c>
      <c r="D106" s="139">
        <f t="array" aca="1" ref="D106:D107" ca="1">D76:D77-$G$3*D93:D94</f>
        <v>3.7742252958839027</v>
      </c>
      <c r="E106" s="190"/>
      <c r="F106" s="190"/>
      <c r="I106" s="250"/>
      <c r="J106" s="236" t="s">
        <v>18</v>
      </c>
      <c r="K106" s="22">
        <v>1</v>
      </c>
      <c r="L106" s="110">
        <f t="array" aca="1" ref="L106:L107" ca="1">L104:L105*(1-L104:L105)</f>
        <v>0.10496296845826532</v>
      </c>
      <c r="M106" s="38">
        <f t="array" aca="1" ref="M106:M107" ca="1">M104:M105*(1-M104:M105)</f>
        <v>0.23835148893101293</v>
      </c>
      <c r="N106" s="38"/>
      <c r="O106" s="39"/>
      <c r="P106" s="110">
        <f t="array" aca="1" ref="P106:P107" ca="1">P104:P105*(1-P104:P105)</f>
        <v>0.10496296845826532</v>
      </c>
      <c r="Q106" s="38">
        <f t="array" aca="1" ref="Q106:Q107" ca="1">Q104:Q105*(1-Q104:Q105)</f>
        <v>0.12680157480376028</v>
      </c>
      <c r="R106" s="38"/>
      <c r="S106" s="39"/>
      <c r="T106" s="110">
        <f t="array" aca="1" ref="T106:T107" ca="1">T104:T105*(1-T104:T105)</f>
        <v>9.0363457478287959E-2</v>
      </c>
      <c r="U106" s="38">
        <f t="array" aca="1" ref="U106:U107" ca="1">U104:U105*(1-U104:U105)</f>
        <v>0.24172328987736666</v>
      </c>
      <c r="V106" s="38"/>
      <c r="W106" s="39"/>
      <c r="X106" s="110">
        <f t="array" aca="1" ref="X106:X107" ca="1">X104:X105*(1-X104:X105)</f>
        <v>0.249992251061779</v>
      </c>
      <c r="Y106" s="38">
        <f t="array" aca="1" ref="Y106:Y107" ca="1">Y104:Y105*(1-Y104:Y105)</f>
        <v>0.24904489995805568</v>
      </c>
      <c r="Z106" s="38"/>
      <c r="AA106" s="39"/>
      <c r="AB106" s="110">
        <f t="array" aca="1" ref="AB106:AB107" ca="1">AB104:AB105*(1-AB104:AB105)</f>
        <v>0.249992251061779</v>
      </c>
      <c r="AC106" s="38">
        <f t="array" aca="1" ref="AC106:AC107" ca="1">AC104:AC105*(1-AC104:AC105)</f>
        <v>0.24387755154016227</v>
      </c>
      <c r="AD106" s="38"/>
      <c r="AE106" s="39"/>
      <c r="AF106" s="110">
        <f t="array" aca="1" ref="AF106:AF107" ca="1">AF104:AF105*(1-AF104:AF105)</f>
        <v>9.0363457478287959E-2</v>
      </c>
      <c r="AG106" s="38">
        <f t="array" aca="1" ref="AG106:AG107" ca="1">AG104:AG105*(1-AG104:AG105)</f>
        <v>0.13779729721410233</v>
      </c>
      <c r="AH106" s="38"/>
      <c r="AI106" s="39"/>
      <c r="AJ106" s="27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</row>
    <row r="107" spans="1:69" ht="13.5" customHeight="1" thickBot="1" x14ac:dyDescent="0.2">
      <c r="B107" s="245"/>
      <c r="C107" s="170" t="s">
        <v>33</v>
      </c>
      <c r="D107" s="142">
        <f ca="1"/>
        <v>2.2577597668426592</v>
      </c>
      <c r="F107" s="191" t="s">
        <v>5</v>
      </c>
      <c r="I107" s="251"/>
      <c r="J107" s="244"/>
      <c r="K107" s="54">
        <v>2</v>
      </c>
      <c r="L107" s="111">
        <f ca="1"/>
        <v>0.17632041108455418</v>
      </c>
      <c r="M107" s="41">
        <f ca="1"/>
        <v>0.21517943352098517</v>
      </c>
      <c r="N107" s="41"/>
      <c r="O107" s="42"/>
      <c r="P107" s="111">
        <f ca="1"/>
        <v>0.17632041108455418</v>
      </c>
      <c r="Q107" s="41">
        <f ca="1"/>
        <v>0.17526710430093911</v>
      </c>
      <c r="R107" s="41"/>
      <c r="S107" s="42"/>
      <c r="T107" s="111">
        <f ca="1"/>
        <v>0.22085620724395669</v>
      </c>
      <c r="U107" s="41">
        <f ca="1"/>
        <v>0.24715954702554396</v>
      </c>
      <c r="V107" s="41"/>
      <c r="W107" s="42"/>
      <c r="X107" s="111">
        <f ca="1"/>
        <v>0.16826776641404415</v>
      </c>
      <c r="Y107" s="41">
        <f ca="1"/>
        <v>0.21920903599680408</v>
      </c>
      <c r="Z107" s="41"/>
      <c r="AA107" s="42"/>
      <c r="AB107" s="111">
        <f ca="1"/>
        <v>0.16826776641404415</v>
      </c>
      <c r="AC107" s="41">
        <f ca="1"/>
        <v>0.17838769347933642</v>
      </c>
      <c r="AD107" s="41"/>
      <c r="AE107" s="42"/>
      <c r="AF107" s="111">
        <f ca="1"/>
        <v>0.22085620724395669</v>
      </c>
      <c r="AG107" s="41">
        <f ca="1"/>
        <v>0.24453610852949736</v>
      </c>
      <c r="AH107" s="41"/>
      <c r="AI107" s="42"/>
      <c r="AJ107" s="27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</row>
    <row r="108" spans="1:69" ht="13.5" customHeight="1" x14ac:dyDescent="0.15">
      <c r="B108" s="239" t="s">
        <v>4</v>
      </c>
      <c r="C108" s="169">
        <v>1</v>
      </c>
      <c r="D108" s="143">
        <f t="array" aca="1" ref="D108:F110" ca="1">D78:F80-$G$3*D95:F97</f>
        <v>4.8902825290108654</v>
      </c>
      <c r="E108" s="144">
        <f ca="1"/>
        <v>2.3955134829783171</v>
      </c>
      <c r="F108" s="145">
        <f ca="1"/>
        <v>4.6067510737302388</v>
      </c>
      <c r="H108" s="26"/>
      <c r="I108" s="228" t="s">
        <v>4</v>
      </c>
      <c r="J108" s="231" t="s">
        <v>11</v>
      </c>
      <c r="K108" s="161">
        <v>1</v>
      </c>
      <c r="L108" s="112"/>
      <c r="M108" s="30">
        <f t="array" aca="1" ref="M108:M110" ca="1">MMULT($D108:$E110,M104:M105)-$F108:$F110</f>
        <v>-0.88306261985570744</v>
      </c>
      <c r="N108" s="30"/>
      <c r="O108" s="31"/>
      <c r="P108" s="112"/>
      <c r="Q108" s="30">
        <f t="array" aca="1" ref="Q108:Q110" ca="1">MMULT($D108:$E110,Q104:Q105)-$F108:$F110</f>
        <v>-2.0254551594325845</v>
      </c>
      <c r="R108" s="30"/>
      <c r="S108" s="31"/>
      <c r="T108" s="112"/>
      <c r="U108" s="30">
        <f t="array" aca="1" ref="U108:U110" ca="1">MMULT($D108:$E110,U104:U105)-$F108:$F110</f>
        <v>-0.39128159274397056</v>
      </c>
      <c r="V108" s="30"/>
      <c r="W108" s="31"/>
      <c r="X108" s="112"/>
      <c r="Y108" s="30">
        <f t="array" aca="1" ref="Y108:Y110" ca="1">MMULT($D108:$E110,Y104:Y105)-$F108:$F110</f>
        <v>-1.5353349835706904</v>
      </c>
      <c r="Z108" s="30"/>
      <c r="AA108" s="31"/>
      <c r="AB108" s="112"/>
      <c r="AC108" s="30">
        <f t="array" aca="1" ref="AC108:AC110" ca="1">MMULT($D108:$E110,AC104:AC105)-$F108:$F110</f>
        <v>-0.70544768176665595</v>
      </c>
      <c r="AD108" s="30"/>
      <c r="AE108" s="31"/>
      <c r="AF108" s="112"/>
      <c r="AG108" s="30">
        <f t="array" aca="1" ref="AG108:AG110" ca="1">MMULT($D108:$E110,AG104:AG105)-$F108:$F110</f>
        <v>-2.424863059276003</v>
      </c>
      <c r="AH108" s="30"/>
      <c r="AI108" s="31"/>
      <c r="AJ108" s="27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</row>
    <row r="109" spans="1:69" ht="13.5" customHeight="1" x14ac:dyDescent="0.15">
      <c r="B109" s="240"/>
      <c r="C109" s="72">
        <v>2</v>
      </c>
      <c r="D109" s="146">
        <f ca="1"/>
        <v>2.994449488152358</v>
      </c>
      <c r="E109" s="147">
        <f ca="1"/>
        <v>4.5114049392989317</v>
      </c>
      <c r="F109" s="148">
        <f ca="1"/>
        <v>2.9856866791273982</v>
      </c>
      <c r="H109" s="26"/>
      <c r="I109" s="229"/>
      <c r="J109" s="232"/>
      <c r="K109" s="77">
        <v>2</v>
      </c>
      <c r="L109" s="113"/>
      <c r="M109" s="29">
        <f ca="1"/>
        <v>0.24858595361648872</v>
      </c>
      <c r="N109" s="29"/>
      <c r="O109" s="32"/>
      <c r="P109" s="113"/>
      <c r="Q109" s="29">
        <f ca="1"/>
        <v>0.94949686319978888</v>
      </c>
      <c r="R109" s="29"/>
      <c r="S109" s="32"/>
      <c r="T109" s="113"/>
      <c r="U109" s="29">
        <f ca="1"/>
        <v>1.2801042346934688</v>
      </c>
      <c r="V109" s="29"/>
      <c r="W109" s="32"/>
      <c r="X109" s="113"/>
      <c r="Y109" s="29">
        <f ca="1"/>
        <v>-0.11693421205615051</v>
      </c>
      <c r="Z109" s="29"/>
      <c r="AA109" s="32"/>
      <c r="AB109" s="113"/>
      <c r="AC109" s="29">
        <f ca="1"/>
        <v>1.740210038564503</v>
      </c>
      <c r="AD109" s="29"/>
      <c r="AE109" s="32"/>
      <c r="AF109" s="113"/>
      <c r="AG109" s="29">
        <f ca="1"/>
        <v>9.7674277980435598E-2</v>
      </c>
      <c r="AH109" s="29"/>
      <c r="AI109" s="32"/>
      <c r="AJ109" s="27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</row>
    <row r="110" spans="1:69" ht="13.5" customHeight="1" x14ac:dyDescent="0.15">
      <c r="B110" s="245"/>
      <c r="C110" s="170">
        <v>3</v>
      </c>
      <c r="D110" s="149">
        <f ca="1"/>
        <v>1.3720219763811443</v>
      </c>
      <c r="E110" s="150">
        <f ca="1"/>
        <v>1.1558862297989813E-2</v>
      </c>
      <c r="F110" s="151">
        <f ca="1"/>
        <v>1.172228365147113</v>
      </c>
      <c r="H110" s="26"/>
      <c r="I110" s="229"/>
      <c r="J110" s="232"/>
      <c r="K110" s="77">
        <v>3</v>
      </c>
      <c r="L110" s="113"/>
      <c r="M110" s="29">
        <f ca="1"/>
        <v>-0.33451490489065128</v>
      </c>
      <c r="N110" s="29"/>
      <c r="O110" s="32"/>
      <c r="P110" s="113"/>
      <c r="Q110" s="29">
        <f ca="1"/>
        <v>-0.95885274422600442</v>
      </c>
      <c r="R110" s="29"/>
      <c r="S110" s="32"/>
      <c r="T110" s="113"/>
      <c r="U110" s="29">
        <f ca="1"/>
        <v>-0.35500024976870848</v>
      </c>
      <c r="V110" s="29"/>
      <c r="W110" s="32"/>
      <c r="X110" s="113"/>
      <c r="Y110" s="29">
        <f ca="1"/>
        <v>-0.52486813812175515</v>
      </c>
      <c r="Z110" s="29"/>
      <c r="AA110" s="32"/>
      <c r="AB110" s="113"/>
      <c r="AC110" s="29">
        <f ca="1"/>
        <v>-0.58470007553899639</v>
      </c>
      <c r="AD110" s="29"/>
      <c r="AE110" s="32"/>
      <c r="AF110" s="113"/>
      <c r="AG110" s="29">
        <f ca="1"/>
        <v>-0.93916523592044665</v>
      </c>
      <c r="AH110" s="29"/>
      <c r="AI110" s="32"/>
      <c r="AJ110" s="27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</row>
    <row r="111" spans="1:69" ht="13.5" customHeight="1" x14ac:dyDescent="0.15">
      <c r="H111" s="5"/>
      <c r="I111" s="229"/>
      <c r="J111" s="233" t="s">
        <v>16</v>
      </c>
      <c r="K111" s="53">
        <v>1</v>
      </c>
      <c r="L111" s="114"/>
      <c r="M111" s="43">
        <f t="array" aca="1" ref="M111:M113" ca="1">1/(1+EXP(-M108:M110))</f>
        <v>0.2925435310668939</v>
      </c>
      <c r="N111" s="43"/>
      <c r="O111" s="44"/>
      <c r="P111" s="114"/>
      <c r="Q111" s="43">
        <f t="array" aca="1" ref="Q111:Q113" ca="1">1/(1+EXP(-Q108:Q110))</f>
        <v>0.11655609286343464</v>
      </c>
      <c r="R111" s="43"/>
      <c r="S111" s="44"/>
      <c r="T111" s="114"/>
      <c r="U111" s="43">
        <f t="array" aca="1" ref="U111:U113" ca="1">1/(1+EXP(-U108:U110))</f>
        <v>0.40340882144808671</v>
      </c>
      <c r="V111" s="43"/>
      <c r="W111" s="44"/>
      <c r="X111" s="114"/>
      <c r="Y111" s="43">
        <f t="array" aca="1" ref="Y111:Y113" ca="1">1/(1+EXP(-Y108:Y110))</f>
        <v>0.17721445451262413</v>
      </c>
      <c r="Z111" s="43"/>
      <c r="AA111" s="44"/>
      <c r="AB111" s="114"/>
      <c r="AC111" s="43">
        <f t="array" aca="1" ref="AC111:AC113" ca="1">1/(1+EXP(-AC108:AC110))</f>
        <v>0.33060551526931137</v>
      </c>
      <c r="AD111" s="43"/>
      <c r="AE111" s="44"/>
      <c r="AF111" s="114"/>
      <c r="AG111" s="43">
        <f t="array" aca="1" ref="AG111:AG113" ca="1">1/(1+EXP(-AG108:AG110))</f>
        <v>8.129630674876237E-2</v>
      </c>
      <c r="AH111" s="43"/>
      <c r="AI111" s="44"/>
      <c r="AJ111" s="27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</row>
    <row r="112" spans="1:69" ht="13.5" customHeight="1" x14ac:dyDescent="0.15">
      <c r="B112" s="5"/>
      <c r="C112" s="27"/>
      <c r="I112" s="229"/>
      <c r="J112" s="234"/>
      <c r="K112" s="23">
        <v>2</v>
      </c>
      <c r="L112" s="113"/>
      <c r="M112" s="29">
        <f ca="1"/>
        <v>0.56182842533128141</v>
      </c>
      <c r="N112" s="29"/>
      <c r="O112" s="32"/>
      <c r="P112" s="113"/>
      <c r="Q112" s="29">
        <f ca="1"/>
        <v>0.72101398189192289</v>
      </c>
      <c r="R112" s="29"/>
      <c r="S112" s="32"/>
      <c r="T112" s="113"/>
      <c r="U112" s="29">
        <f ca="1"/>
        <v>0.78246751895163325</v>
      </c>
      <c r="V112" s="29"/>
      <c r="W112" s="32"/>
      <c r="X112" s="113"/>
      <c r="Y112" s="29">
        <f ca="1"/>
        <v>0.47079971218461281</v>
      </c>
      <c r="Z112" s="29"/>
      <c r="AA112" s="32"/>
      <c r="AB112" s="113"/>
      <c r="AC112" s="29">
        <f ca="1"/>
        <v>0.85071374230475305</v>
      </c>
      <c r="AD112" s="29"/>
      <c r="AE112" s="32"/>
      <c r="AF112" s="113"/>
      <c r="AG112" s="29">
        <f ca="1"/>
        <v>0.52439917469691411</v>
      </c>
      <c r="AH112" s="29"/>
      <c r="AI112" s="32"/>
      <c r="AJ112" s="27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</row>
    <row r="113" spans="2:69" ht="13.5" customHeight="1" x14ac:dyDescent="0.15">
      <c r="B113" s="5"/>
      <c r="C113" s="5"/>
      <c r="H113" s="5"/>
      <c r="I113" s="229"/>
      <c r="J113" s="235"/>
      <c r="K113" s="54">
        <v>3</v>
      </c>
      <c r="L113" s="113"/>
      <c r="M113" s="29">
        <f ca="1"/>
        <v>0.41714248447704233</v>
      </c>
      <c r="N113" s="29"/>
      <c r="O113" s="32"/>
      <c r="P113" s="113"/>
      <c r="Q113" s="29">
        <f ca="1"/>
        <v>0.27710795338280664</v>
      </c>
      <c r="R113" s="29"/>
      <c r="S113" s="32"/>
      <c r="T113" s="113"/>
      <c r="U113" s="29">
        <f ca="1"/>
        <v>0.41217040100203556</v>
      </c>
      <c r="V113" s="29"/>
      <c r="W113" s="32"/>
      <c r="X113" s="113"/>
      <c r="Y113" s="29">
        <f ca="1"/>
        <v>0.37171460658354932</v>
      </c>
      <c r="Z113" s="29"/>
      <c r="AA113" s="32"/>
      <c r="AB113" s="113"/>
      <c r="AC113" s="29">
        <f ca="1"/>
        <v>0.35785182491431644</v>
      </c>
      <c r="AD113" s="29"/>
      <c r="AE113" s="32"/>
      <c r="AF113" s="113"/>
      <c r="AG113" s="29">
        <f ca="1"/>
        <v>0.28106899187336098</v>
      </c>
      <c r="AH113" s="29"/>
      <c r="AI113" s="32"/>
      <c r="AJ113" s="27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</row>
    <row r="114" spans="2:69" ht="13.5" customHeight="1" x14ac:dyDescent="0.15">
      <c r="B114" s="20"/>
      <c r="C114" s="5"/>
      <c r="H114" s="5"/>
      <c r="I114" s="229"/>
      <c r="J114" s="236" t="s">
        <v>18</v>
      </c>
      <c r="K114" s="53">
        <v>1</v>
      </c>
      <c r="L114" s="114"/>
      <c r="M114" s="43">
        <f t="array" aca="1" ref="M114:M116" ca="1">M111:M113*(1-M111:M113)</f>
        <v>0.20696181349780718</v>
      </c>
      <c r="N114" s="43"/>
      <c r="O114" s="44"/>
      <c r="P114" s="114"/>
      <c r="Q114" s="43">
        <f t="array" aca="1" ref="Q114:Q116" ca="1">Q111:Q113*(1-Q111:Q113)</f>
        <v>0.10297077007984505</v>
      </c>
      <c r="R114" s="43"/>
      <c r="S114" s="44"/>
      <c r="T114" s="114"/>
      <c r="U114" s="43">
        <f t="array" aca="1" ref="U114:U116" ca="1">U111:U113*(1-U111:U113)</f>
        <v>0.24067014422595243</v>
      </c>
      <c r="V114" s="43"/>
      <c r="W114" s="44"/>
      <c r="X114" s="114"/>
      <c r="Y114" s="43">
        <f t="array" aca="1" ref="Y114:Y116" ca="1">Y111:Y113*(1-Y111:Y113)</f>
        <v>0.1458094916244172</v>
      </c>
      <c r="Z114" s="43"/>
      <c r="AA114" s="44"/>
      <c r="AB114" s="114"/>
      <c r="AC114" s="43">
        <f t="array" aca="1" ref="AC114:AC116" ca="1">AC111:AC113*(1-AC111:AC113)</f>
        <v>0.22130550854282449</v>
      </c>
      <c r="AD114" s="43"/>
      <c r="AE114" s="44"/>
      <c r="AF114" s="114"/>
      <c r="AG114" s="43">
        <f t="array" aca="1" ref="AG114:AG116" ca="1">AG111:AG113*(1-AG111:AG113)</f>
        <v>7.4687217257773497E-2</v>
      </c>
      <c r="AH114" s="43"/>
      <c r="AI114" s="44"/>
      <c r="AJ114" s="27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</row>
    <row r="115" spans="2:69" ht="13.5" customHeight="1" x14ac:dyDescent="0.15">
      <c r="B115" s="5"/>
      <c r="C115" s="5"/>
      <c r="H115" s="5"/>
      <c r="I115" s="229"/>
      <c r="J115" s="237"/>
      <c r="K115" s="23">
        <v>2</v>
      </c>
      <c r="L115" s="113"/>
      <c r="M115" s="29">
        <f ca="1"/>
        <v>0.24617724582105416</v>
      </c>
      <c r="N115" s="29"/>
      <c r="O115" s="32"/>
      <c r="P115" s="113"/>
      <c r="Q115" s="29">
        <f ca="1"/>
        <v>0.20115281980827679</v>
      </c>
      <c r="R115" s="29"/>
      <c r="S115" s="32"/>
      <c r="T115" s="113"/>
      <c r="U115" s="29">
        <f ca="1"/>
        <v>0.17021210073730872</v>
      </c>
      <c r="V115" s="29"/>
      <c r="W115" s="32"/>
      <c r="X115" s="113"/>
      <c r="Y115" s="29">
        <f ca="1"/>
        <v>0.24914734319149856</v>
      </c>
      <c r="Z115" s="29"/>
      <c r="AA115" s="32"/>
      <c r="AB115" s="113"/>
      <c r="AC115" s="29">
        <f ca="1"/>
        <v>0.12699987095859527</v>
      </c>
      <c r="AD115" s="29"/>
      <c r="AE115" s="32"/>
      <c r="AF115" s="113"/>
      <c r="AG115" s="29">
        <f ca="1"/>
        <v>0.24940468027410947</v>
      </c>
      <c r="AH115" s="29"/>
      <c r="AI115" s="32"/>
      <c r="AJ115" s="27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</row>
    <row r="116" spans="2:69" ht="13.5" customHeight="1" thickBot="1" x14ac:dyDescent="0.2">
      <c r="B116" s="5"/>
      <c r="C116" s="5"/>
      <c r="H116" s="5"/>
      <c r="I116" s="230"/>
      <c r="J116" s="238"/>
      <c r="K116" s="54">
        <v>3</v>
      </c>
      <c r="L116" s="115"/>
      <c r="M116" s="33">
        <f ca="1"/>
        <v>0.2431346321213628</v>
      </c>
      <c r="N116" s="33"/>
      <c r="O116" s="34"/>
      <c r="P116" s="115"/>
      <c r="Q116" s="33">
        <f ca="1"/>
        <v>0.20031913555479888</v>
      </c>
      <c r="R116" s="33"/>
      <c r="S116" s="34"/>
      <c r="T116" s="115"/>
      <c r="U116" s="33">
        <f ca="1"/>
        <v>0.24228596153985679</v>
      </c>
      <c r="V116" s="33"/>
      <c r="W116" s="34"/>
      <c r="X116" s="115"/>
      <c r="Y116" s="33">
        <f ca="1"/>
        <v>0.23354285783598649</v>
      </c>
      <c r="Z116" s="33"/>
      <c r="AA116" s="34"/>
      <c r="AB116" s="115"/>
      <c r="AC116" s="33">
        <f ca="1"/>
        <v>0.22979389631980984</v>
      </c>
      <c r="AD116" s="33"/>
      <c r="AE116" s="34"/>
      <c r="AF116" s="115"/>
      <c r="AG116" s="33">
        <f ca="1"/>
        <v>0.20206921368065353</v>
      </c>
      <c r="AH116" s="33"/>
      <c r="AI116" s="34"/>
      <c r="AJ116" s="27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</row>
    <row r="117" spans="2:69" ht="15.75" customHeight="1" x14ac:dyDescent="0.15">
      <c r="B117" s="5"/>
      <c r="C117" s="5"/>
      <c r="H117" s="5"/>
      <c r="I117" s="95" t="s">
        <v>26</v>
      </c>
      <c r="J117" s="91"/>
      <c r="K117" s="125" t="s">
        <v>17</v>
      </c>
      <c r="L117" s="116" t="s">
        <v>57</v>
      </c>
      <c r="M117" s="87" t="s">
        <v>58</v>
      </c>
      <c r="N117" s="87" t="s">
        <v>59</v>
      </c>
      <c r="O117" s="31"/>
      <c r="P117" s="116" t="s">
        <v>57</v>
      </c>
      <c r="Q117" s="87" t="s">
        <v>58</v>
      </c>
      <c r="R117" s="87" t="s">
        <v>59</v>
      </c>
      <c r="S117" s="31"/>
      <c r="T117" s="116" t="s">
        <v>57</v>
      </c>
      <c r="U117" s="87" t="s">
        <v>58</v>
      </c>
      <c r="V117" s="87" t="s">
        <v>59</v>
      </c>
      <c r="W117" s="31"/>
      <c r="X117" s="116" t="s">
        <v>57</v>
      </c>
      <c r="Y117" s="87" t="s">
        <v>58</v>
      </c>
      <c r="Z117" s="87" t="s">
        <v>59</v>
      </c>
      <c r="AA117" s="31"/>
      <c r="AB117" s="116" t="s">
        <v>57</v>
      </c>
      <c r="AC117" s="87" t="s">
        <v>58</v>
      </c>
      <c r="AD117" s="87" t="s">
        <v>59</v>
      </c>
      <c r="AE117" s="31"/>
      <c r="AF117" s="116" t="s">
        <v>57</v>
      </c>
      <c r="AG117" s="87" t="s">
        <v>58</v>
      </c>
      <c r="AH117" s="87" t="s">
        <v>59</v>
      </c>
      <c r="AI117" s="31"/>
      <c r="AJ117" s="27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</row>
    <row r="118" spans="2:69" ht="13.5" customHeight="1" x14ac:dyDescent="0.15">
      <c r="B118" s="5"/>
      <c r="C118" s="5"/>
      <c r="H118" s="5"/>
      <c r="I118" s="117"/>
      <c r="J118" s="76"/>
      <c r="K118" s="53">
        <v>1</v>
      </c>
      <c r="L118" s="113">
        <f t="array" aca="1" ref="L118:L119" ca="1">M118:M119*$D106:$D107*L106:L107</f>
        <v>4.870488113582979E-2</v>
      </c>
      <c r="M118" s="29">
        <f t="array" aca="1" ref="M118:M119" ca="1">MMULT(TRANSPOSE($D108:$E110),N118:N120)*M106:M107</f>
        <v>0.12294434632829009</v>
      </c>
      <c r="N118" s="29">
        <f t="array" aca="1" ref="N118:N120" ca="1">(M111:M113-N$5:N$7)*M114:M116</f>
        <v>6.0545339716656453E-2</v>
      </c>
      <c r="O118" s="32"/>
      <c r="P118" s="113">
        <f t="array" aca="1" ref="P118:P119" ca="1">Q118:Q119*$D106:$D107*P106:P107</f>
        <v>-1.6673050807992052E-3</v>
      </c>
      <c r="Q118" s="29">
        <f t="array" aca="1" ref="Q118:Q119" ca="1">MMULT(TRANSPOSE($D108:$E110),R118:R120)*Q106:Q107</f>
        <v>-4.2087307988089356E-3</v>
      </c>
      <c r="R118" s="29">
        <f t="array" aca="1" ref="R118:R120" ca="1">(Q111:Q113-R$5:R$7)*Q114:Q116</f>
        <v>1.2001870639645798E-2</v>
      </c>
      <c r="S118" s="32"/>
      <c r="T118" s="113">
        <f t="array" aca="1" ref="T118:T119" ca="1">U118:U119*$D106:$D107*T106:T107</f>
        <v>-1.3711751512034806E-2</v>
      </c>
      <c r="U118" s="29">
        <f t="array" aca="1" ref="U118:U119" ca="1">MMULT(TRANSPOSE($D108:$E110),V118:V120)*U106:U107</f>
        <v>-4.0204278587730256E-2</v>
      </c>
      <c r="V118" s="29">
        <f t="array" aca="1" ref="V118:V120" ca="1">(U111:U113-V$5:V$7)*U114:U116</f>
        <v>-0.14358168498601992</v>
      </c>
      <c r="W118" s="32"/>
      <c r="X118" s="113">
        <f t="array" aca="1" ref="X118:X119" ca="1">Y118:Y119*$D106:$D107*X106:X107</f>
        <v>6.4922366426506659E-2</v>
      </c>
      <c r="Y118" s="29">
        <f t="array" aca="1" ref="Y118:Y119" ca="1">MMULT(TRANSPOSE($D108:$E110),Z118:Z120)*Y106:Y107</f>
        <v>6.8808164554790691E-2</v>
      </c>
      <c r="Z118" s="29">
        <f t="array" aca="1" ref="Z118:Z120" ca="1">(Y111:Y113-Z$5:Z$7)*Y114:Y116</f>
        <v>2.5839549520984131E-2</v>
      </c>
      <c r="AA118" s="32"/>
      <c r="AB118" s="113">
        <f t="array" aca="1" ref="AB118:AB119" ca="1">AC118:AC119*$D106:$D107*AB106:AB107</f>
        <v>-6.6294088283982991E-2</v>
      </c>
      <c r="AC118" s="29">
        <f t="array" aca="1" ref="AC118:AC119" ca="1">MMULT(TRANSPOSE($D108:$E110),AD118:AD120)*AC106:AC107</f>
        <v>-7.0261988074909618E-2</v>
      </c>
      <c r="AD118" s="29">
        <f t="array" aca="1" ref="AD118:AD120" ca="1">(AC111:AC113-AD$5:AD$7)*AC114:AC116</f>
        <v>-0.14814068685908702</v>
      </c>
      <c r="AE118" s="32"/>
      <c r="AF118" s="113">
        <f t="array" aca="1" ref="AF118:AF119" ca="1">AG118:AG119*$D106:$D107*AF106:AF107</f>
        <v>-1.1635071294428827E-2</v>
      </c>
      <c r="AG118" s="29">
        <f t="array" aca="1" ref="AG118:AG119" ca="1">MMULT(TRANSPOSE($D108:$E110),AH118:AH120)*AG106:AG107</f>
        <v>-3.4115236649289456E-2</v>
      </c>
      <c r="AH118" s="29">
        <f t="array" aca="1" ref="AH118:AH120" ca="1">(AG111:AG113-AH$5:AH$7)*AG114:AG116</f>
        <v>6.0717949243994131E-3</v>
      </c>
      <c r="AI118" s="32"/>
      <c r="AJ118" s="186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</row>
    <row r="119" spans="2:69" ht="13.5" customHeight="1" x14ac:dyDescent="0.15">
      <c r="H119" s="5"/>
      <c r="I119" s="97"/>
      <c r="J119" s="76"/>
      <c r="K119" s="23">
        <v>2</v>
      </c>
      <c r="L119" s="113">
        <f ca="1"/>
        <v>6.5733261128461909E-2</v>
      </c>
      <c r="M119" s="29">
        <f ca="1"/>
        <v>0.16512196927395981</v>
      </c>
      <c r="N119" s="29">
        <f ca="1"/>
        <v>0.13830937437203464</v>
      </c>
      <c r="O119" s="32"/>
      <c r="P119" s="113">
        <f ca="1"/>
        <v>-1.5613734292896132E-2</v>
      </c>
      <c r="Q119" s="29">
        <f ca="1"/>
        <v>-3.9221704657629454E-2</v>
      </c>
      <c r="R119" s="29">
        <f ca="1"/>
        <v>-5.6118824229522676E-2</v>
      </c>
      <c r="S119" s="32"/>
      <c r="T119" s="113">
        <f ca="1"/>
        <v>3.1803763337717152E-2</v>
      </c>
      <c r="U119" s="29">
        <f ca="1"/>
        <v>6.3780977900237193E-2</v>
      </c>
      <c r="V119" s="29">
        <f ca="1"/>
        <v>0.13318544015946743</v>
      </c>
      <c r="W119" s="32"/>
      <c r="X119" s="113">
        <f ca="1"/>
        <v>4.9083488800409518E-2</v>
      </c>
      <c r="Y119" s="29">
        <f ca="1"/>
        <v>0.1291982897348796</v>
      </c>
      <c r="Z119" s="29">
        <f ca="1"/>
        <v>0.11729849746611848</v>
      </c>
      <c r="AA119" s="32"/>
      <c r="AB119" s="113">
        <f ca="1"/>
        <v>9.0468861434406782E-3</v>
      </c>
      <c r="AC119" s="29">
        <f ca="1"/>
        <v>2.3813348352470096E-2</v>
      </c>
      <c r="AD119" s="29">
        <f ca="1"/>
        <v>0.10804053549540731</v>
      </c>
      <c r="AE119" s="32"/>
      <c r="AF119" s="113">
        <f ca="1"/>
        <v>-6.3397716434413484E-2</v>
      </c>
      <c r="AG119" s="29">
        <f ca="1"/>
        <v>-0.12714119105626182</v>
      </c>
      <c r="AH119" s="29">
        <f ca="1"/>
        <v>-0.11861707177281873</v>
      </c>
      <c r="AI119" s="32"/>
      <c r="AJ119" s="186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</row>
    <row r="120" spans="2:69" ht="13.5" customHeight="1" thickBot="1" x14ac:dyDescent="0.2">
      <c r="B120" s="135" t="s">
        <v>19</v>
      </c>
      <c r="C120" s="136"/>
      <c r="D120" s="195">
        <v>1</v>
      </c>
      <c r="E120" s="196">
        <v>2</v>
      </c>
      <c r="F120" s="196">
        <v>3</v>
      </c>
      <c r="G120" s="184" t="s">
        <v>3</v>
      </c>
      <c r="H120" s="5"/>
      <c r="I120" s="93"/>
      <c r="J120" s="88"/>
      <c r="K120" s="54">
        <v>3</v>
      </c>
      <c r="L120" s="132"/>
      <c r="M120" s="133"/>
      <c r="N120" s="33">
        <f ca="1"/>
        <v>-0.14171284761584579</v>
      </c>
      <c r="O120" s="34"/>
      <c r="P120" s="132"/>
      <c r="Q120" s="133"/>
      <c r="R120" s="33">
        <f ca="1"/>
        <v>5.5510025677003333E-2</v>
      </c>
      <c r="S120" s="34"/>
      <c r="T120" s="132"/>
      <c r="U120" s="133"/>
      <c r="V120" s="33">
        <f ca="1"/>
        <v>9.9863101925046535E-2</v>
      </c>
      <c r="W120" s="34"/>
      <c r="X120" s="132"/>
      <c r="Y120" s="133"/>
      <c r="Z120" s="33">
        <f ca="1"/>
        <v>-0.14673156631508499</v>
      </c>
      <c r="AA120" s="34"/>
      <c r="AB120" s="132"/>
      <c r="AC120" s="133"/>
      <c r="AD120" s="33">
        <f ca="1"/>
        <v>8.2232165152215181E-2</v>
      </c>
      <c r="AE120" s="34"/>
      <c r="AF120" s="132"/>
      <c r="AG120" s="133"/>
      <c r="AH120" s="33">
        <f ca="1"/>
        <v>5.6795390177864051E-2</v>
      </c>
      <c r="AI120" s="34"/>
      <c r="AJ120" s="186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</row>
    <row r="121" spans="2:69" ht="13.5" customHeight="1" x14ac:dyDescent="0.15">
      <c r="B121" s="239" t="s">
        <v>7</v>
      </c>
      <c r="C121" s="169">
        <v>1</v>
      </c>
      <c r="D121" s="152">
        <f t="array" aca="1" ref="D121:G122" ca="1">L121:O122+P121:S122+T121:W122+X121:AA122+AB121:AE122+AF121:AI122</f>
        <v>8.1730503960531831E-2</v>
      </c>
      <c r="E121" s="153">
        <f ca="1"/>
        <v>8.136834588308349E-2</v>
      </c>
      <c r="F121" s="153">
        <f ca="1"/>
        <v>-9.9817541680182184E-2</v>
      </c>
      <c r="G121" s="154">
        <f ca="1"/>
        <v>-6.3281308163433109E-2</v>
      </c>
      <c r="H121" s="7"/>
      <c r="I121" s="239" t="s">
        <v>19</v>
      </c>
      <c r="J121" s="217" t="s">
        <v>13</v>
      </c>
      <c r="K121" s="218"/>
      <c r="L121" s="176">
        <f t="array" aca="1" ref="L121:O122" ca="1">MMULT(L118:M119,TRANSPOSE(L$5:M$8))</f>
        <v>4.870488113582979E-2</v>
      </c>
      <c r="M121" s="176">
        <f ca="1"/>
        <v>0.12294434632829009</v>
      </c>
      <c r="N121" s="79">
        <f ca="1"/>
        <v>0</v>
      </c>
      <c r="O121" s="80">
        <f ca="1"/>
        <v>-0.17164922746411987</v>
      </c>
      <c r="P121" s="176">
        <f t="array" aca="1" ref="P121:S122" ca="1">MMULT(P118:Q119,TRANSPOSE(P$5:Q$8))</f>
        <v>-1.6673050807992052E-3</v>
      </c>
      <c r="Q121" s="176">
        <f ca="1"/>
        <v>0</v>
      </c>
      <c r="R121" s="79">
        <f ca="1"/>
        <v>-4.2087307988089356E-3</v>
      </c>
      <c r="S121" s="80">
        <f ca="1"/>
        <v>5.8760358796081406E-3</v>
      </c>
      <c r="T121" s="176">
        <f t="array" aca="1" ref="T121:W122" ca="1">MMULT(T118:U119,TRANSPOSE(T$5:U$8))</f>
        <v>0</v>
      </c>
      <c r="U121" s="176">
        <f ca="1"/>
        <v>-4.0204278587730256E-2</v>
      </c>
      <c r="V121" s="79">
        <f ca="1"/>
        <v>-1.3711751512034806E-2</v>
      </c>
      <c r="W121" s="80">
        <f ca="1"/>
        <v>5.3916030099765061E-2</v>
      </c>
      <c r="X121" s="176">
        <f t="array" aca="1" ref="X121:AA122" ca="1">MMULT(X118:Y119,TRANSPOSE(X$5:Y$8))</f>
        <v>6.8808164554790691E-2</v>
      </c>
      <c r="Y121" s="176">
        <f ca="1"/>
        <v>6.4922366426506659E-2</v>
      </c>
      <c r="Z121" s="79">
        <f ca="1"/>
        <v>0</v>
      </c>
      <c r="AA121" s="80">
        <f ca="1"/>
        <v>-0.13373053098129734</v>
      </c>
      <c r="AB121" s="176">
        <f t="array" aca="1" ref="AB121:AE122" ca="1">MMULT(AB118:AC119,TRANSPOSE(AB$5:AC$8))</f>
        <v>0</v>
      </c>
      <c r="AC121" s="176">
        <f ca="1"/>
        <v>-6.6294088283982991E-2</v>
      </c>
      <c r="AD121" s="79">
        <f ca="1"/>
        <v>-7.0261988074909618E-2</v>
      </c>
      <c r="AE121" s="80">
        <f ca="1"/>
        <v>0.13655607635889261</v>
      </c>
      <c r="AF121" s="176">
        <f t="array" aca="1" ref="AF121:AI122" ca="1">MMULT(AF118:AG119,TRANSPOSE(AF$5:AG$8))</f>
        <v>-3.4115236649289456E-2</v>
      </c>
      <c r="AG121" s="176">
        <f ca="1"/>
        <v>0</v>
      </c>
      <c r="AH121" s="79">
        <f ca="1"/>
        <v>-1.1635071294428827E-2</v>
      </c>
      <c r="AI121" s="80">
        <f ca="1"/>
        <v>4.5750307943718281E-2</v>
      </c>
      <c r="AJ121" s="186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</row>
    <row r="122" spans="2:69" ht="13.5" customHeight="1" x14ac:dyDescent="0.15">
      <c r="B122" s="244"/>
      <c r="C122" s="170">
        <v>2</v>
      </c>
      <c r="D122" s="155">
        <f ca="1"/>
        <v>5.2176625514183561E-2</v>
      </c>
      <c r="E122" s="156">
        <f ca="1"/>
        <v>0.28703332211804722</v>
      </c>
      <c r="F122" s="156">
        <f ca="1"/>
        <v>-4.7002309401855694E-2</v>
      </c>
      <c r="G122" s="157">
        <f ca="1"/>
        <v>-0.29220763823037516</v>
      </c>
      <c r="H122" s="5"/>
      <c r="I122" s="240"/>
      <c r="J122" s="219"/>
      <c r="K122" s="220"/>
      <c r="L122" s="156">
        <f ca="1"/>
        <v>6.5733261128461909E-2</v>
      </c>
      <c r="M122" s="156">
        <f ca="1"/>
        <v>0.16512196927395981</v>
      </c>
      <c r="N122" s="89">
        <f ca="1"/>
        <v>0</v>
      </c>
      <c r="O122" s="90">
        <f ca="1"/>
        <v>-0.23085523040242173</v>
      </c>
      <c r="P122" s="156">
        <f ca="1"/>
        <v>-1.5613734292896132E-2</v>
      </c>
      <c r="Q122" s="156">
        <f ca="1"/>
        <v>0</v>
      </c>
      <c r="R122" s="89">
        <f ca="1"/>
        <v>-3.9221704657629454E-2</v>
      </c>
      <c r="S122" s="90">
        <f ca="1"/>
        <v>5.4835438950525589E-2</v>
      </c>
      <c r="T122" s="156">
        <f ca="1"/>
        <v>0</v>
      </c>
      <c r="U122" s="156">
        <f ca="1"/>
        <v>6.3780977900237193E-2</v>
      </c>
      <c r="V122" s="89">
        <f ca="1"/>
        <v>3.1803763337717152E-2</v>
      </c>
      <c r="W122" s="90">
        <f ca="1"/>
        <v>-9.5584741237954352E-2</v>
      </c>
      <c r="X122" s="156">
        <f ca="1"/>
        <v>0.1291982897348796</v>
      </c>
      <c r="Y122" s="156">
        <f ca="1"/>
        <v>4.9083488800409518E-2</v>
      </c>
      <c r="Z122" s="89">
        <f ca="1"/>
        <v>0</v>
      </c>
      <c r="AA122" s="90">
        <f ca="1"/>
        <v>-0.17828177853528912</v>
      </c>
      <c r="AB122" s="156">
        <f ca="1"/>
        <v>0</v>
      </c>
      <c r="AC122" s="156">
        <f ca="1"/>
        <v>9.0468861434406782E-3</v>
      </c>
      <c r="AD122" s="89">
        <f ca="1"/>
        <v>2.3813348352470096E-2</v>
      </c>
      <c r="AE122" s="90">
        <f ca="1"/>
        <v>-3.2860234495910773E-2</v>
      </c>
      <c r="AF122" s="156">
        <f ca="1"/>
        <v>-0.12714119105626182</v>
      </c>
      <c r="AG122" s="156">
        <f ca="1"/>
        <v>0</v>
      </c>
      <c r="AH122" s="89">
        <f ca="1"/>
        <v>-6.3397716434413484E-2</v>
      </c>
      <c r="AI122" s="90">
        <f ca="1"/>
        <v>0.19053890749067531</v>
      </c>
      <c r="AJ122" s="186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</row>
    <row r="123" spans="2:69" ht="13.5" customHeight="1" x14ac:dyDescent="0.15">
      <c r="B123" s="239" t="s">
        <v>46</v>
      </c>
      <c r="C123" s="169" t="s">
        <v>32</v>
      </c>
      <c r="D123" s="158">
        <f t="array" aca="1" ref="D123:D124" ca="1">L123:L124+P123:P124+T123:T124+X123:X124+AB123:AB124+AF123:AF124</f>
        <v>5.9602588011562589E-3</v>
      </c>
      <c r="E123" s="10"/>
      <c r="F123" s="10"/>
      <c r="G123" s="153"/>
      <c r="H123" s="5"/>
      <c r="I123" s="240"/>
      <c r="J123" s="217" t="s">
        <v>46</v>
      </c>
      <c r="K123" s="218"/>
      <c r="L123" s="85">
        <f t="array" aca="1" ref="L123:L124" ca="1">M118:M119*L104:L105</f>
        <v>1.4650383087716108E-2</v>
      </c>
      <c r="M123" s="85"/>
      <c r="N123" s="85"/>
      <c r="O123" s="96"/>
      <c r="P123" s="85">
        <f t="array" aca="1" ref="P123:P124" ca="1">Q118:Q119*P104:P105</f>
        <v>-5.0152382242104113E-4</v>
      </c>
      <c r="Q123" s="85"/>
      <c r="R123" s="85"/>
      <c r="S123" s="96"/>
      <c r="T123" s="85">
        <f t="array" aca="1" ref="T123:T124" ca="1">U118:U119*T104:T105</f>
        <v>-4.0387039258345516E-3</v>
      </c>
      <c r="U123" s="85"/>
      <c r="V123" s="85"/>
      <c r="W123" s="96"/>
      <c r="X123" s="85">
        <f t="array" aca="1" ref="X123:X124" ca="1">Y118:Y119*X104:X105</f>
        <v>3.4212541576400593E-2</v>
      </c>
      <c r="Y123" s="85"/>
      <c r="Z123" s="85"/>
      <c r="AA123" s="96"/>
      <c r="AB123" s="85">
        <f t="array" aca="1" ref="AB123:AB124" ca="1">AC118:AC119*AB104:AB105</f>
        <v>-3.4935406340322779E-2</v>
      </c>
      <c r="AC123" s="85"/>
      <c r="AD123" s="85"/>
      <c r="AE123" s="96"/>
      <c r="AF123" s="85">
        <f t="array" aca="1" ref="AF123:AF124" ca="1">AG118:AG119*AF104:AF105</f>
        <v>-3.4270317743820659E-3</v>
      </c>
      <c r="AG123" s="85"/>
      <c r="AH123" s="85"/>
      <c r="AI123" s="96"/>
      <c r="AJ123" s="27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</row>
    <row r="124" spans="2:69" ht="13.5" customHeight="1" x14ac:dyDescent="0.15">
      <c r="B124" s="245"/>
      <c r="C124" s="170" t="s">
        <v>33</v>
      </c>
      <c r="D124" s="159">
        <f ca="1"/>
        <v>1.9040656640709863E-2</v>
      </c>
      <c r="E124" s="10"/>
      <c r="F124" s="191" t="s">
        <v>5</v>
      </c>
      <c r="G124" s="10"/>
      <c r="H124" s="5"/>
      <c r="I124" s="240"/>
      <c r="J124" s="219"/>
      <c r="K124" s="220"/>
      <c r="L124" s="89">
        <f ca="1"/>
        <v>3.7740303054853458E-2</v>
      </c>
      <c r="M124" s="89"/>
      <c r="N124" s="89"/>
      <c r="O124" s="90"/>
      <c r="P124" s="89">
        <f ca="1"/>
        <v>-8.9645189347940437E-3</v>
      </c>
      <c r="Q124" s="89"/>
      <c r="R124" s="89"/>
      <c r="S124" s="90"/>
      <c r="T124" s="89">
        <f ca="1"/>
        <v>4.2778892503289354E-2</v>
      </c>
      <c r="U124" s="89"/>
      <c r="V124" s="89"/>
      <c r="W124" s="90"/>
      <c r="X124" s="89">
        <f ca="1"/>
        <v>2.7662839803797645E-2</v>
      </c>
      <c r="Y124" s="89"/>
      <c r="Z124" s="89"/>
      <c r="AA124" s="90"/>
      <c r="AB124" s="89">
        <f ca="1"/>
        <v>5.0987117710163303E-3</v>
      </c>
      <c r="AC124" s="89"/>
      <c r="AD124" s="89"/>
      <c r="AE124" s="90"/>
      <c r="AF124" s="89">
        <f ca="1"/>
        <v>-8.5275571557452884E-2</v>
      </c>
      <c r="AG124" s="89"/>
      <c r="AH124" s="89"/>
      <c r="AI124" s="90"/>
      <c r="AJ124" s="27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</row>
    <row r="125" spans="2:69" ht="13.5" customHeight="1" x14ac:dyDescent="0.15">
      <c r="B125" s="239" t="s">
        <v>4</v>
      </c>
      <c r="C125" s="169">
        <v>1</v>
      </c>
      <c r="D125" s="152">
        <f t="array" aca="1" ref="D125:F127" ca="1">L125:N127+P125:R127+T125:V127+X125:Z127+AB125:AD127+AF125:AH127</f>
        <v>-9.5613501076430782E-2</v>
      </c>
      <c r="E125" s="154">
        <f ca="1"/>
        <v>-0.15302965195297208</v>
      </c>
      <c r="F125" s="153">
        <f ca="1"/>
        <v>0.18726381704342115</v>
      </c>
      <c r="G125" s="160"/>
      <c r="H125" s="5"/>
      <c r="I125" s="240"/>
      <c r="J125" s="217" t="s">
        <v>4</v>
      </c>
      <c r="K125" s="218"/>
      <c r="L125" s="78">
        <f t="array" aca="1" ref="L125:L127" ca="1">M104*N118:N120</f>
        <v>3.680722351937795E-2</v>
      </c>
      <c r="M125" s="78">
        <f t="array" aca="1" ref="M125:M127" ca="1">M105*N118:N120</f>
        <v>1.8974746184312892E-2</v>
      </c>
      <c r="N125" s="78">
        <f t="array" aca="1" ref="N125:N127" ca="1">-1*N118:N120</f>
        <v>-6.0545339716656453E-2</v>
      </c>
      <c r="O125" s="81"/>
      <c r="P125" s="78">
        <f t="array" aca="1" ref="P125:P127" ca="1">Q104*R118:R120</f>
        <v>1.7883227461378708E-3</v>
      </c>
      <c r="Q125" s="78">
        <f t="array" aca="1" ref="Q125:Q127" ca="1">Q105*R118:R120</f>
        <v>9.281924865950409E-3</v>
      </c>
      <c r="R125" s="78">
        <f t="array" aca="1" ref="R125:R127" ca="1">-1*R118:R120</f>
        <v>-1.2001870639645798E-2</v>
      </c>
      <c r="S125" s="81"/>
      <c r="T125" s="78">
        <f t="array" aca="1" ref="T125:T127" ca="1">U104*V118:V120</f>
        <v>-8.4853391059635908E-2</v>
      </c>
      <c r="U125" s="78">
        <f t="array" aca="1" ref="U125:U127" ca="1">U105*V118:V120</f>
        <v>-7.9443157641626003E-2</v>
      </c>
      <c r="V125" s="78">
        <f t="array" aca="1" ref="V125:V127" ca="1">-1*V118:V120</f>
        <v>0.14358168498601992</v>
      </c>
      <c r="W125" s="81"/>
      <c r="X125" s="78">
        <f t="array" aca="1" ref="X125:X127" ca="1">Y104*Z118:Z120</f>
        <v>1.2121211418414752E-2</v>
      </c>
      <c r="Y125" s="78">
        <f t="array" aca="1" ref="Y125:Y127" ca="1">Y105*Z118:Z120</f>
        <v>8.3856174778567365E-3</v>
      </c>
      <c r="Z125" s="78">
        <f t="array" aca="1" ref="Z125:Z127" ca="1">-1*Z118:Z120</f>
        <v>-2.5839549520984131E-2</v>
      </c>
      <c r="AA125" s="81"/>
      <c r="AB125" s="78">
        <f t="array" aca="1" ref="AB125:AB127" ca="1">AC104*AD118:AD120</f>
        <v>-6.2478915939127043E-2</v>
      </c>
      <c r="AC125" s="78">
        <f t="array" aca="1" ref="AC125:AC127" ca="1">AC105*AD118:AD120</f>
        <v>-0.11371349609096955</v>
      </c>
      <c r="AD125" s="78">
        <f t="array" aca="1" ref="AD125:AD127" ca="1">-1*AD118:AD120</f>
        <v>0.14814068685908702</v>
      </c>
      <c r="AE125" s="81"/>
      <c r="AF125" s="78">
        <f t="array" aca="1" ref="AF125:AF127" ca="1">AG104*AH118:AH120</f>
        <v>1.0020482384016012E-3</v>
      </c>
      <c r="AG125" s="78">
        <f t="array" aca="1" ref="AG125:AG127" ca="1">AG105*AH118:AH120</f>
        <v>3.4847132515034296E-3</v>
      </c>
      <c r="AH125" s="78">
        <f t="array" aca="1" ref="AH125:AH127" ca="1">-1*AH118:AH120</f>
        <v>-6.0717949243994131E-3</v>
      </c>
      <c r="AI125" s="81"/>
      <c r="AJ125" s="27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</row>
    <row r="126" spans="2:69" ht="13.5" customHeight="1" x14ac:dyDescent="0.15">
      <c r="B126" s="240"/>
      <c r="C126" s="72">
        <v>2</v>
      </c>
      <c r="D126" s="160">
        <f ca="1"/>
        <v>0.23544465314326962</v>
      </c>
      <c r="E126" s="164">
        <f ca="1"/>
        <v>0.12655835511323088</v>
      </c>
      <c r="F126" s="10">
        <f ca="1"/>
        <v>-0.32209795149068648</v>
      </c>
      <c r="G126" s="160"/>
      <c r="H126" s="5"/>
      <c r="I126" s="240"/>
      <c r="J126" s="221"/>
      <c r="K126" s="222"/>
      <c r="L126" s="78">
        <f ca="1"/>
        <v>8.408217843290576E-2</v>
      </c>
      <c r="M126" s="78">
        <f ca="1"/>
        <v>4.3345784925845919E-2</v>
      </c>
      <c r="N126" s="78">
        <f ca="1"/>
        <v>-0.13830937437203464</v>
      </c>
      <c r="O126" s="81"/>
      <c r="P126" s="78">
        <f ca="1"/>
        <v>-8.3619106445501808E-3</v>
      </c>
      <c r="Q126" s="78">
        <f ca="1"/>
        <v>-4.3400793568233245E-2</v>
      </c>
      <c r="R126" s="78">
        <f ca="1"/>
        <v>5.6118824229522676E-2</v>
      </c>
      <c r="S126" s="81"/>
      <c r="T126" s="78">
        <f ca="1"/>
        <v>7.8709455446224846E-2</v>
      </c>
      <c r="U126" s="78">
        <f ca="1"/>
        <v>7.3690958001977225E-2</v>
      </c>
      <c r="V126" s="78">
        <f ca="1"/>
        <v>-0.13318544015946743</v>
      </c>
      <c r="W126" s="81"/>
      <c r="X126" s="78">
        <f ca="1"/>
        <v>5.5024174693702563E-2</v>
      </c>
      <c r="Y126" s="78">
        <f ca="1"/>
        <v>3.8066465890956247E-2</v>
      </c>
      <c r="Z126" s="78">
        <f ca="1"/>
        <v>-0.11729849746611848</v>
      </c>
      <c r="AA126" s="81"/>
      <c r="AB126" s="78">
        <f ca="1"/>
        <v>4.5566519761426102E-2</v>
      </c>
      <c r="AC126" s="78">
        <f ca="1"/>
        <v>8.2932429106458191E-2</v>
      </c>
      <c r="AD126" s="78">
        <f ca="1"/>
        <v>-0.10804053549540731</v>
      </c>
      <c r="AE126" s="81"/>
      <c r="AF126" s="78">
        <f ca="1"/>
        <v>-1.9575764546439493E-2</v>
      </c>
      <c r="AG126" s="78">
        <f ca="1"/>
        <v>-6.807648924377345E-2</v>
      </c>
      <c r="AH126" s="78">
        <f ca="1"/>
        <v>0.11861707177281873</v>
      </c>
      <c r="AI126" s="81"/>
      <c r="AJ126" s="27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</row>
    <row r="127" spans="2:69" ht="13.5" customHeight="1" thickBot="1" x14ac:dyDescent="0.2">
      <c r="B127" s="245"/>
      <c r="C127" s="170">
        <v>3</v>
      </c>
      <c r="D127" s="160">
        <f ca="1"/>
        <v>-4.3639530784764242E-2</v>
      </c>
      <c r="E127" s="157">
        <f ca="1"/>
        <v>0.10187081618373167</v>
      </c>
      <c r="F127" s="156">
        <f ca="1"/>
        <v>-5.9562690011982986E-3</v>
      </c>
      <c r="G127" s="160"/>
      <c r="H127" s="5"/>
      <c r="I127" s="245"/>
      <c r="J127" s="219"/>
      <c r="K127" s="220"/>
      <c r="L127" s="82">
        <f ca="1"/>
        <v>-8.6151246027760073E-2</v>
      </c>
      <c r="M127" s="82">
        <f ca="1"/>
        <v>-4.4412424261732746E-2</v>
      </c>
      <c r="N127" s="82">
        <f ca="1"/>
        <v>0.14171284761584579</v>
      </c>
      <c r="O127" s="83"/>
      <c r="P127" s="82">
        <f ca="1"/>
        <v>8.2711974272547239E-3</v>
      </c>
      <c r="Q127" s="82">
        <f ca="1"/>
        <v>4.2929965095518545E-2</v>
      </c>
      <c r="R127" s="82">
        <f ca="1"/>
        <v>-5.5510025677003333E-2</v>
      </c>
      <c r="S127" s="83"/>
      <c r="T127" s="82">
        <f ca="1"/>
        <v>5.9016739084092176E-2</v>
      </c>
      <c r="U127" s="82">
        <f ca="1"/>
        <v>5.5253844872942465E-2</v>
      </c>
      <c r="V127" s="82">
        <f ca="1"/>
        <v>-9.9863101925046535E-2</v>
      </c>
      <c r="W127" s="83"/>
      <c r="X127" s="82">
        <f ca="1"/>
        <v>-6.8831089164922518E-2</v>
      </c>
      <c r="Y127" s="82">
        <f ca="1"/>
        <v>-4.7618275467451295E-2</v>
      </c>
      <c r="Z127" s="82">
        <f ca="1"/>
        <v>0.14673156631508499</v>
      </c>
      <c r="AA127" s="83"/>
      <c r="AB127" s="82">
        <f ca="1"/>
        <v>3.4681738305458051E-2</v>
      </c>
      <c r="AC127" s="82">
        <f ca="1"/>
        <v>6.3121801234005792E-2</v>
      </c>
      <c r="AD127" s="82">
        <f ca="1"/>
        <v>-8.2232165152215181E-2</v>
      </c>
      <c r="AE127" s="83"/>
      <c r="AF127" s="82">
        <f ca="1"/>
        <v>9.373129591113397E-3</v>
      </c>
      <c r="AG127" s="82">
        <f ca="1"/>
        <v>3.259590471044891E-2</v>
      </c>
      <c r="AH127" s="82">
        <f ca="1"/>
        <v>-5.6795390177864051E-2</v>
      </c>
      <c r="AI127" s="83"/>
      <c r="AJ127" s="27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</row>
    <row r="128" spans="2:69" ht="13.5" customHeight="1" thickBot="1" x14ac:dyDescent="0.2">
      <c r="B128" s="246" t="s">
        <v>29</v>
      </c>
      <c r="C128" s="227"/>
      <c r="D128" s="102">
        <f ca="1">SUM(L128:AI128)</f>
        <v>2.1533448338488785</v>
      </c>
      <c r="E128" s="192"/>
      <c r="H128" s="5"/>
      <c r="I128" s="225" t="s">
        <v>45</v>
      </c>
      <c r="J128" s="226"/>
      <c r="K128" s="227"/>
      <c r="L128" s="134">
        <f ca="1">SUMXMY2(N$5:N$7,M111:M113)/2</f>
        <v>0.37047789024045441</v>
      </c>
      <c r="M128" s="78"/>
      <c r="N128" s="78"/>
      <c r="O128" s="78"/>
      <c r="P128" s="134">
        <f ca="1">SUMXMY2(R$5:R$7,Q111:Q113)/2</f>
        <v>8.4103669455698832E-2</v>
      </c>
      <c r="Q128" s="78"/>
      <c r="R128" s="78"/>
      <c r="S128" s="78"/>
      <c r="T128" s="134">
        <f ca="1">SUMXMY2(V$5:V$7,U111:U113)/2</f>
        <v>0.56903044600123209</v>
      </c>
      <c r="U128" s="78"/>
      <c r="V128" s="78"/>
      <c r="W128" s="78"/>
      <c r="X128" s="134">
        <f ca="1">SUMXMY2(Z$5:Z$7,Y111:Y113)/2</f>
        <v>0.32389993373089276</v>
      </c>
      <c r="Y128" s="78"/>
      <c r="Z128" s="78"/>
      <c r="AA128" s="78"/>
      <c r="AB128" s="134">
        <f ca="1">SUMXMY2(AD$5:AD$7,AC111:AC113)/2</f>
        <v>0.6499303880642644</v>
      </c>
      <c r="AC128" s="78"/>
      <c r="AD128" s="78"/>
      <c r="AE128" s="78"/>
      <c r="AF128" s="134">
        <f ca="1">SUMXMY2(AH$5:AH$7,AG111:AG113)/2</f>
        <v>0.15590250635633637</v>
      </c>
      <c r="AG128" s="78"/>
      <c r="AH128" s="78"/>
      <c r="AI128" s="78"/>
      <c r="AJ128" s="27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</row>
    <row r="129" spans="1:69" ht="15.75" customHeight="1" x14ac:dyDescent="0.15">
      <c r="I129" s="5"/>
      <c r="J129" s="165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7"/>
      <c r="AK129" s="5"/>
      <c r="AL129" s="5"/>
      <c r="AM129" s="5"/>
      <c r="AN129" s="5"/>
      <c r="AO129" s="5"/>
      <c r="AP129" s="5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spans="1:69" ht="13.5" customHeight="1" x14ac:dyDescent="0.15">
      <c r="A130" s="163"/>
      <c r="B130" s="162">
        <f>B100+1</f>
        <v>5</v>
      </c>
      <c r="C130" s="163" t="s">
        <v>28</v>
      </c>
      <c r="D130" s="189"/>
      <c r="E130" s="189"/>
      <c r="F130" s="189"/>
      <c r="G130" s="189"/>
      <c r="H130" s="163"/>
      <c r="I130" s="167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27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spans="1:69" s="24" customFormat="1" ht="13.5" customHeight="1" thickBot="1" x14ac:dyDescent="0.2">
      <c r="A131"/>
      <c r="D131" s="166"/>
      <c r="E131" s="166"/>
      <c r="F131" s="166"/>
      <c r="G131" s="166"/>
      <c r="H131" s="27"/>
      <c r="I131" s="5"/>
      <c r="J131" s="223"/>
      <c r="K131" s="224"/>
      <c r="L131" s="57">
        <v>1</v>
      </c>
      <c r="M131" s="57">
        <v>2</v>
      </c>
      <c r="N131" s="57">
        <v>3</v>
      </c>
      <c r="O131" s="107"/>
      <c r="P131" s="84">
        <v>1</v>
      </c>
      <c r="Q131" s="57">
        <v>2</v>
      </c>
      <c r="R131" s="57">
        <v>3</v>
      </c>
      <c r="S131" s="57"/>
      <c r="T131" s="57">
        <v>1</v>
      </c>
      <c r="U131" s="57">
        <v>2</v>
      </c>
      <c r="V131" s="57">
        <v>3</v>
      </c>
      <c r="W131" s="107"/>
      <c r="X131" s="84">
        <v>1</v>
      </c>
      <c r="Y131" s="57">
        <v>2</v>
      </c>
      <c r="Z131" s="57">
        <v>3</v>
      </c>
      <c r="AA131" s="57"/>
      <c r="AB131" s="57">
        <v>1</v>
      </c>
      <c r="AC131" s="57">
        <v>2</v>
      </c>
      <c r="AD131" s="57">
        <v>3</v>
      </c>
      <c r="AE131" s="57"/>
      <c r="AF131" s="57">
        <v>1</v>
      </c>
      <c r="AG131" s="57">
        <v>2</v>
      </c>
      <c r="AH131" s="57">
        <v>3</v>
      </c>
      <c r="AI131" s="57"/>
      <c r="AJ131" s="27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</row>
    <row r="132" spans="1:69" ht="13.5" customHeight="1" x14ac:dyDescent="0.15">
      <c r="B132" t="s">
        <v>0</v>
      </c>
      <c r="G132" s="156"/>
      <c r="H132" s="27"/>
      <c r="I132" s="249" t="s">
        <v>55</v>
      </c>
      <c r="J132" s="239" t="s">
        <v>11</v>
      </c>
      <c r="K132" s="22">
        <v>1</v>
      </c>
      <c r="L132" s="108">
        <f t="array" aca="1" ref="L132:L133" ca="1">MMULT($D134:$G135,L$5:L$8)</f>
        <v>-2.0293852893405333</v>
      </c>
      <c r="M132" s="50">
        <f t="array" aca="1" ref="M132:M133" ca="1">MMULT($D134:$G135,M$5:M$8)+$D136:$D137*L134:L135</f>
        <v>0.39818059776947057</v>
      </c>
      <c r="N132" s="50"/>
      <c r="O132" s="51"/>
      <c r="P132" s="108">
        <f t="array" aca="1" ref="P132:P133" ca="1">MMULT($D134:$G135,P$5:P$8)</f>
        <v>-2.0293852893405333</v>
      </c>
      <c r="Q132" s="50">
        <f t="array" aca="1" ref="Q132:Q133" ca="1">MMULT($D134:$G135,Q$5:Q$8)+$D136:$D137*P134:P135</f>
        <v>-1.7466312038881726</v>
      </c>
      <c r="R132" s="50"/>
      <c r="S132" s="51"/>
      <c r="T132" s="108">
        <f t="array" aca="1" ref="T132:T133" ca="1">MMULT($D134:$G135,T$5:T$8)</f>
        <v>-2.184876613407523</v>
      </c>
      <c r="U132" s="50">
        <f t="array" aca="1" ref="U132:U133" ca="1">MMULT($D134:$G135,U$5:U$8)+$D136:$D137*T134:T135</f>
        <v>0.34145230688974654</v>
      </c>
      <c r="V132" s="50"/>
      <c r="W132" s="51"/>
      <c r="X132" s="108">
        <f t="array" aca="1" ref="X132:X133" ca="1">MMULT($D134:$G135,X$5:X$8)</f>
        <v>-4.0064811749879858E-2</v>
      </c>
      <c r="Y132" s="50">
        <f t="array" aca="1" ref="Y132:Y133" ca="1">MMULT($D134:$G135,Y$5:Y$8)+$D136:$D137*X134:X135</f>
        <v>-0.180655079548661</v>
      </c>
      <c r="Z132" s="50"/>
      <c r="AA132" s="51"/>
      <c r="AB132" s="108">
        <f t="array" aca="1" ref="AB132:AB133" ca="1">MMULT($D134:$G135,AB$5:AB$8)</f>
        <v>-4.0064811749879858E-2</v>
      </c>
      <c r="AC132" s="50">
        <f t="array" aca="1" ref="AC132:AC133" ca="1">MMULT($D134:$G135,AC$5:AC$8)+$D136:$D137*AB134:AB135</f>
        <v>-0.33614640361565074</v>
      </c>
      <c r="AD132" s="50"/>
      <c r="AE132" s="51"/>
      <c r="AF132" s="108">
        <f t="array" aca="1" ref="AF132:AF133" ca="1">MMULT($D134:$G135,AF$5:AF$8)</f>
        <v>-2.184876613407523</v>
      </c>
      <c r="AG132" s="50">
        <f t="array" aca="1" ref="AG132:AG133" ca="1">MMULT($D134:$G135,AG$5:AG$8)+$D136:$D137*AF134:AF135</f>
        <v>-1.6478681707009069</v>
      </c>
      <c r="AH132" s="50"/>
      <c r="AI132" s="51"/>
      <c r="AJ132" s="27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</row>
    <row r="133" spans="1:69" ht="13.5" customHeight="1" x14ac:dyDescent="0.15">
      <c r="B133" s="66"/>
      <c r="C133" s="66"/>
      <c r="D133" s="195">
        <v>1</v>
      </c>
      <c r="E133" s="196">
        <v>2</v>
      </c>
      <c r="F133" s="196">
        <v>3</v>
      </c>
      <c r="G133" s="184" t="s">
        <v>3</v>
      </c>
      <c r="H133" s="27"/>
      <c r="I133" s="250"/>
      <c r="J133" s="240"/>
      <c r="K133" s="23">
        <v>2</v>
      </c>
      <c r="L133" s="109">
        <f ca="1"/>
        <v>-1.2853361083244992</v>
      </c>
      <c r="M133" s="28">
        <f ca="1"/>
        <v>-0.92786275031422449</v>
      </c>
      <c r="N133" s="28"/>
      <c r="O133" s="40"/>
      <c r="P133" s="109">
        <f ca="1"/>
        <v>-1.2853361083244992</v>
      </c>
      <c r="Q133" s="28">
        <f ca="1"/>
        <v>1.1506854624033351</v>
      </c>
      <c r="R133" s="28"/>
      <c r="S133" s="40"/>
      <c r="T133" s="109">
        <f ca="1"/>
        <v>0.6623820119551862</v>
      </c>
      <c r="U133" s="28">
        <f ca="1"/>
        <v>7.0980429929707656E-2</v>
      </c>
      <c r="V133" s="28"/>
      <c r="W133" s="40"/>
      <c r="X133" s="109">
        <f ca="1"/>
        <v>-1.4161662007623734</v>
      </c>
      <c r="Y133" s="28">
        <f ca="1"/>
        <v>-0.84522206040022907</v>
      </c>
      <c r="Z133" s="28"/>
      <c r="AA133" s="40"/>
      <c r="AB133" s="109">
        <f ca="1"/>
        <v>-1.4161662007623734</v>
      </c>
      <c r="AC133" s="28">
        <f ca="1"/>
        <v>1.1024960598794564</v>
      </c>
      <c r="AD133" s="28"/>
      <c r="AE133" s="40"/>
      <c r="AF133" s="109">
        <f ca="1"/>
        <v>0.6623820119551862</v>
      </c>
      <c r="AG133" s="28">
        <f ca="1"/>
        <v>0.2018105223675819</v>
      </c>
      <c r="AH133" s="28"/>
      <c r="AI133" s="40"/>
      <c r="AJ133" s="27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</row>
    <row r="134" spans="1:69" ht="13.5" customHeight="1" x14ac:dyDescent="0.15">
      <c r="B134" s="239" t="s">
        <v>7</v>
      </c>
      <c r="C134" s="169">
        <v>1</v>
      </c>
      <c r="D134" s="137">
        <f t="array" aca="1" ref="D134:G135" ca="1">D104:G105-$G$3*D121:G122</f>
        <v>1.6332474023671042</v>
      </c>
      <c r="E134" s="138">
        <f ca="1"/>
        <v>3.6225678799577579</v>
      </c>
      <c r="F134" s="138">
        <f ca="1"/>
        <v>1.4777560783001147</v>
      </c>
      <c r="G134" s="139">
        <f ca="1"/>
        <v>3.6626326917076377</v>
      </c>
      <c r="I134" s="250"/>
      <c r="J134" s="252" t="s">
        <v>12</v>
      </c>
      <c r="K134" s="22">
        <v>1</v>
      </c>
      <c r="L134" s="110">
        <f t="array" aca="1" ref="L134:L135" ca="1">1/(1+EXP(-L132:L133))</f>
        <v>0.11615201382121343</v>
      </c>
      <c r="M134" s="38">
        <f t="array" aca="1" ref="M134:M135" ca="1">1/(1+EXP(-M132:M133))</f>
        <v>0.59825045079429873</v>
      </c>
      <c r="N134" s="38"/>
      <c r="O134" s="39"/>
      <c r="P134" s="110">
        <f t="array" aca="1" ref="P134:P135" ca="1">1/(1+EXP(-P132:P133))</f>
        <v>0.11615201382121343</v>
      </c>
      <c r="Q134" s="38">
        <f t="array" aca="1" ref="Q134:Q135" ca="1">1/(1+EXP(-Q132:Q133))</f>
        <v>0.14847260566039544</v>
      </c>
      <c r="R134" s="38"/>
      <c r="S134" s="39"/>
      <c r="T134" s="110">
        <f t="array" aca="1" ref="T134:T135" ca="1">1/(1+EXP(-T132:T133))</f>
        <v>0.10111681873829817</v>
      </c>
      <c r="U134" s="38">
        <f t="array" aca="1" ref="U134:U135" ca="1">1/(1+EXP(-U132:U133))</f>
        <v>0.58454326245085864</v>
      </c>
      <c r="V134" s="38"/>
      <c r="W134" s="39"/>
      <c r="X134" s="110">
        <f t="array" aca="1" ref="X134:X135" ca="1">1/(1+EXP(-X132:X133))</f>
        <v>0.48998513667251303</v>
      </c>
      <c r="Y134" s="38">
        <f t="array" aca="1" ref="Y134:Y135" ca="1">1/(1+EXP(-Y132:Y133))</f>
        <v>0.45495866192637724</v>
      </c>
      <c r="Z134" s="38"/>
      <c r="AA134" s="39"/>
      <c r="AB134" s="110">
        <f t="array" aca="1" ref="AB134:AB135" ca="1">1/(1+EXP(-AB132:AB133))</f>
        <v>0.48998513667251303</v>
      </c>
      <c r="AC134" s="38">
        <f t="array" aca="1" ref="AC134:AC135" ca="1">1/(1+EXP(-AC132:AC133))</f>
        <v>0.4167458643385859</v>
      </c>
      <c r="AD134" s="38"/>
      <c r="AE134" s="39"/>
      <c r="AF134" s="110">
        <f t="array" aca="1" ref="AF134:AF135" ca="1">1/(1+EXP(-AF132:AF133))</f>
        <v>0.10111681873829817</v>
      </c>
      <c r="AG134" s="38">
        <f t="array" aca="1" ref="AG134:AG135" ca="1">1/(1+EXP(-AG132:AG133))</f>
        <v>0.1613972805925542</v>
      </c>
      <c r="AH134" s="38"/>
      <c r="AI134" s="39"/>
      <c r="AJ134" s="27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</row>
    <row r="135" spans="1:69" ht="13.5" customHeight="1" x14ac:dyDescent="0.15">
      <c r="B135" s="244"/>
      <c r="C135" s="170">
        <v>2</v>
      </c>
      <c r="D135" s="140">
        <f ca="1"/>
        <v>1.7807611760762763</v>
      </c>
      <c r="E135" s="141">
        <f ca="1"/>
        <v>1.649931083638402</v>
      </c>
      <c r="F135" s="141">
        <f ca="1"/>
        <v>3.7284792963559616</v>
      </c>
      <c r="G135" s="142">
        <f ca="1"/>
        <v>3.0660972844007754</v>
      </c>
      <c r="I135" s="250"/>
      <c r="J135" s="253"/>
      <c r="K135" s="54">
        <v>2</v>
      </c>
      <c r="L135" s="109">
        <f ca="1"/>
        <v>0.21664326898331257</v>
      </c>
      <c r="M135" s="28">
        <f ca="1"/>
        <v>0.28335851722869193</v>
      </c>
      <c r="N135" s="28"/>
      <c r="O135" s="40"/>
      <c r="P135" s="109">
        <f ca="1"/>
        <v>0.21664326898331257</v>
      </c>
      <c r="Q135" s="28">
        <f ca="1"/>
        <v>0.75963609718391323</v>
      </c>
      <c r="R135" s="28"/>
      <c r="S135" s="40"/>
      <c r="T135" s="109">
        <f ca="1"/>
        <v>0.6597952712293248</v>
      </c>
      <c r="U135" s="28">
        <f ca="1"/>
        <v>0.51773766091907714</v>
      </c>
      <c r="V135" s="28"/>
      <c r="W135" s="40"/>
      <c r="X135" s="109">
        <f ca="1"/>
        <v>0.19526330600425851</v>
      </c>
      <c r="Y135" s="28">
        <f ca="1"/>
        <v>0.30043609889148543</v>
      </c>
      <c r="Z135" s="28"/>
      <c r="AA135" s="40"/>
      <c r="AB135" s="109">
        <f ca="1"/>
        <v>0.19526330600425851</v>
      </c>
      <c r="AC135" s="28">
        <f ca="1"/>
        <v>0.75072749982695886</v>
      </c>
      <c r="AD135" s="28"/>
      <c r="AE135" s="40"/>
      <c r="AF135" s="109">
        <f ca="1"/>
        <v>0.6597952712293248</v>
      </c>
      <c r="AG135" s="28">
        <f ca="1"/>
        <v>0.55028209105180437</v>
      </c>
      <c r="AH135" s="28"/>
      <c r="AI135" s="40"/>
      <c r="AJ135" s="27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</row>
    <row r="136" spans="1:69" ht="13.5" customHeight="1" x14ac:dyDescent="0.15">
      <c r="B136" s="239" t="s">
        <v>46</v>
      </c>
      <c r="C136" s="169" t="s">
        <v>32</v>
      </c>
      <c r="D136" s="139">
        <f t="array" aca="1" ref="D136:D137" ca="1">D106:D107-$G$3*D123:D124</f>
        <v>3.7730332441236714</v>
      </c>
      <c r="E136" s="190"/>
      <c r="F136" s="190"/>
      <c r="I136" s="250"/>
      <c r="J136" s="236" t="s">
        <v>18</v>
      </c>
      <c r="K136" s="22">
        <v>1</v>
      </c>
      <c r="L136" s="110">
        <f t="array" aca="1" ref="L136:L137" ca="1">L134:L135*(1-L134:L135)</f>
        <v>0.10266072350649007</v>
      </c>
      <c r="M136" s="38">
        <f t="array" aca="1" ref="M136:M137" ca="1">M134:M135*(1-M134:M135)</f>
        <v>0.24034684891871708</v>
      </c>
      <c r="N136" s="38"/>
      <c r="O136" s="39"/>
      <c r="P136" s="110">
        <f t="array" aca="1" ref="P136:P137" ca="1">P134:P135*(1-P134:P135)</f>
        <v>0.10266072350649007</v>
      </c>
      <c r="Q136" s="38">
        <f t="array" aca="1" ref="Q136:Q137" ca="1">Q134:Q135*(1-Q134:Q135)</f>
        <v>0.12642849102880815</v>
      </c>
      <c r="R136" s="38"/>
      <c r="S136" s="39"/>
      <c r="T136" s="110">
        <f t="array" aca="1" ref="T136:T137" ca="1">T134:T135*(1-T134:T135)</f>
        <v>9.0892207706544326E-2</v>
      </c>
      <c r="U136" s="38">
        <f t="array" aca="1" ref="U136:U137" ca="1">U134:U135*(1-U134:U135)</f>
        <v>0.24285243677416524</v>
      </c>
      <c r="V136" s="38"/>
      <c r="W136" s="39"/>
      <c r="X136" s="110">
        <f t="array" aca="1" ref="X136:X137" ca="1">X134:X135*(1-X134:X135)</f>
        <v>0.2498997025125318</v>
      </c>
      <c r="Y136" s="38">
        <f t="array" aca="1" ref="Y136:Y137" ca="1">Y134:Y135*(1-Y134:Y135)</f>
        <v>0.24797127786453763</v>
      </c>
      <c r="Z136" s="38"/>
      <c r="AA136" s="39"/>
      <c r="AB136" s="110">
        <f t="array" aca="1" ref="AB136:AB137" ca="1">AB134:AB135*(1-AB134:AB135)</f>
        <v>0.2498997025125318</v>
      </c>
      <c r="AC136" s="38">
        <f t="array" aca="1" ref="AC136:AC137" ca="1">AC134:AC135*(1-AC134:AC135)</f>
        <v>0.24306874889527083</v>
      </c>
      <c r="AD136" s="38"/>
      <c r="AE136" s="39"/>
      <c r="AF136" s="110">
        <f t="array" aca="1" ref="AF136:AF137" ca="1">AF134:AF135*(1-AF134:AF135)</f>
        <v>9.0892207706544326E-2</v>
      </c>
      <c r="AG136" s="38">
        <f t="array" aca="1" ref="AG136:AG137" ca="1">AG134:AG135*(1-AG134:AG135)</f>
        <v>0.13534819840988252</v>
      </c>
      <c r="AH136" s="38"/>
      <c r="AI136" s="39"/>
      <c r="AJ136" s="27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</row>
    <row r="137" spans="1:69" ht="13.5" customHeight="1" thickBot="1" x14ac:dyDescent="0.2">
      <c r="B137" s="245"/>
      <c r="C137" s="170" t="s">
        <v>33</v>
      </c>
      <c r="D137" s="142">
        <f ca="1"/>
        <v>2.2539516355145173</v>
      </c>
      <c r="F137" s="191" t="s">
        <v>5</v>
      </c>
      <c r="I137" s="251"/>
      <c r="J137" s="244"/>
      <c r="K137" s="54">
        <v>2</v>
      </c>
      <c r="L137" s="111">
        <f ca="1"/>
        <v>0.16970896298753665</v>
      </c>
      <c r="M137" s="41">
        <f ca="1"/>
        <v>0.20306646794264904</v>
      </c>
      <c r="N137" s="41"/>
      <c r="O137" s="42"/>
      <c r="P137" s="111">
        <f ca="1"/>
        <v>0.16970896298753665</v>
      </c>
      <c r="Q137" s="41">
        <f ca="1"/>
        <v>0.18258909703910556</v>
      </c>
      <c r="R137" s="41"/>
      <c r="S137" s="42"/>
      <c r="T137" s="111">
        <f ca="1"/>
        <v>0.22446547129274652</v>
      </c>
      <c r="U137" s="41">
        <f ca="1"/>
        <v>0.24968537538511984</v>
      </c>
      <c r="V137" s="41"/>
      <c r="W137" s="42"/>
      <c r="X137" s="111">
        <f ca="1"/>
        <v>0.15713554733254581</v>
      </c>
      <c r="Y137" s="41">
        <f ca="1"/>
        <v>0.21017424937435103</v>
      </c>
      <c r="Z137" s="41"/>
      <c r="AA137" s="42"/>
      <c r="AB137" s="111">
        <f ca="1"/>
        <v>0.15713554733254581</v>
      </c>
      <c r="AC137" s="41">
        <f ca="1"/>
        <v>0.18713572083052235</v>
      </c>
      <c r="AD137" s="41"/>
      <c r="AE137" s="42"/>
      <c r="AF137" s="111">
        <f ca="1"/>
        <v>0.22446547129274652</v>
      </c>
      <c r="AG137" s="41">
        <f ca="1"/>
        <v>0.24747171131945805</v>
      </c>
      <c r="AH137" s="41"/>
      <c r="AI137" s="42"/>
      <c r="AJ137" s="27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</row>
    <row r="138" spans="1:69" ht="13.5" customHeight="1" x14ac:dyDescent="0.15">
      <c r="B138" s="239" t="s">
        <v>4</v>
      </c>
      <c r="C138" s="169">
        <v>1</v>
      </c>
      <c r="D138" s="143">
        <f t="array" aca="1" ref="D138:F140" ca="1">D108:F110-$G$3*D125:F127</f>
        <v>4.9094052292261514</v>
      </c>
      <c r="E138" s="144">
        <f ca="1"/>
        <v>2.4261194133689115</v>
      </c>
      <c r="F138" s="145">
        <f ca="1"/>
        <v>4.569298310321555</v>
      </c>
      <c r="H138" s="26"/>
      <c r="I138" s="228" t="s">
        <v>4</v>
      </c>
      <c r="J138" s="231" t="s">
        <v>11</v>
      </c>
      <c r="K138" s="161">
        <v>1</v>
      </c>
      <c r="L138" s="112"/>
      <c r="M138" s="30">
        <f t="array" aca="1" ref="M138:M140" ca="1">MMULT($D138:$E140,M134:M135)-$F138:$F140</f>
        <v>-0.94478281921316398</v>
      </c>
      <c r="N138" s="30"/>
      <c r="O138" s="31"/>
      <c r="P138" s="112"/>
      <c r="Q138" s="30">
        <f t="array" aca="1" ref="Q138:Q140" ca="1">MMULT($D138:$E140,Q134:Q135)-$F138:$F140</f>
        <v>-1.9974182412218924</v>
      </c>
      <c r="R138" s="30"/>
      <c r="S138" s="31"/>
      <c r="T138" s="112"/>
      <c r="U138" s="30">
        <f t="array" aca="1" ref="U138:U140" ca="1">MMULT($D138:$E140,U134:U135)-$F138:$F140</f>
        <v>-0.4434451707484115</v>
      </c>
      <c r="V138" s="30"/>
      <c r="W138" s="31"/>
      <c r="X138" s="112"/>
      <c r="Y138" s="30">
        <f t="array" aca="1" ref="Y138:Y140" ca="1">MMULT($D138:$E140,Y134:Y135)-$F138:$F140</f>
        <v>-1.6068280243810107</v>
      </c>
      <c r="Z138" s="30"/>
      <c r="AA138" s="31"/>
      <c r="AB138" s="112"/>
      <c r="AC138" s="30">
        <f t="array" aca="1" ref="AC138:AC140" ca="1">MMULT($D138:$E140,AC134:AC135)-$F138:$F140</f>
        <v>-0.70196942319923838</v>
      </c>
      <c r="AD138" s="30"/>
      <c r="AE138" s="31"/>
      <c r="AF138" s="112"/>
      <c r="AG138" s="30">
        <f t="array" aca="1" ref="AG138:AG140" ca="1">MMULT($D138:$E140,AG134:AG135)-$F138:$F140</f>
        <v>-2.4418835930675673</v>
      </c>
      <c r="AH138" s="30"/>
      <c r="AI138" s="31"/>
      <c r="AJ138" s="27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</row>
    <row r="139" spans="1:69" ht="13.5" customHeight="1" x14ac:dyDescent="0.15">
      <c r="B139" s="240"/>
      <c r="C139" s="72">
        <v>2</v>
      </c>
      <c r="D139" s="146">
        <f ca="1"/>
        <v>2.9473605575237043</v>
      </c>
      <c r="E139" s="147">
        <f ca="1"/>
        <v>4.486093268276286</v>
      </c>
      <c r="F139" s="148">
        <f ca="1"/>
        <v>3.0501062694255356</v>
      </c>
      <c r="H139" s="26"/>
      <c r="I139" s="229"/>
      <c r="J139" s="232"/>
      <c r="K139" s="77">
        <v>2</v>
      </c>
      <c r="L139" s="113"/>
      <c r="M139" s="29">
        <f ca="1"/>
        <v>-1.5673750585259327E-2</v>
      </c>
      <c r="N139" s="29"/>
      <c r="O139" s="32"/>
      <c r="P139" s="113"/>
      <c r="Q139" s="29">
        <f ca="1"/>
        <v>0.7952944142871079</v>
      </c>
      <c r="R139" s="29"/>
      <c r="S139" s="32"/>
      <c r="T139" s="113"/>
      <c r="U139" s="29">
        <f ca="1"/>
        <v>0.99537292187053428</v>
      </c>
      <c r="V139" s="29"/>
      <c r="W139" s="32"/>
      <c r="X139" s="113"/>
      <c r="Y139" s="29">
        <f ca="1"/>
        <v>-0.36139469317568862</v>
      </c>
      <c r="Z139" s="29"/>
      <c r="AA139" s="32"/>
      <c r="AB139" s="113"/>
      <c r="AC139" s="29">
        <f ca="1"/>
        <v>1.5460276369207442</v>
      </c>
      <c r="AD139" s="29"/>
      <c r="AE139" s="32"/>
      <c r="AF139" s="113"/>
      <c r="AG139" s="29">
        <f ca="1"/>
        <v>-0.10579350619495731</v>
      </c>
      <c r="AH139" s="29"/>
      <c r="AI139" s="32"/>
      <c r="AJ139" s="27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</row>
    <row r="140" spans="1:69" ht="13.5" customHeight="1" x14ac:dyDescent="0.15">
      <c r="B140" s="245"/>
      <c r="C140" s="170">
        <v>3</v>
      </c>
      <c r="D140" s="149">
        <f ca="1"/>
        <v>1.3807498825380973</v>
      </c>
      <c r="E140" s="150">
        <f ca="1"/>
        <v>-8.815300938756522E-3</v>
      </c>
      <c r="F140" s="151">
        <f ca="1"/>
        <v>1.1734196189473527</v>
      </c>
      <c r="H140" s="26"/>
      <c r="I140" s="229"/>
      <c r="J140" s="232"/>
      <c r="K140" s="77">
        <v>3</v>
      </c>
      <c r="L140" s="113"/>
      <c r="M140" s="29">
        <f ca="1"/>
        <v>-0.34988326988769169</v>
      </c>
      <c r="N140" s="29"/>
      <c r="O140" s="32"/>
      <c r="P140" s="113"/>
      <c r="Q140" s="29">
        <f ca="1"/>
        <v>-0.97511250692225515</v>
      </c>
      <c r="R140" s="29"/>
      <c r="S140" s="32"/>
      <c r="T140" s="113"/>
      <c r="U140" s="29">
        <f ca="1"/>
        <v>-0.370875591268223</v>
      </c>
      <c r="V140" s="29"/>
      <c r="W140" s="32"/>
      <c r="X140" s="113"/>
      <c r="Y140" s="29">
        <f ca="1"/>
        <v>-0.5478839345574118</v>
      </c>
      <c r="Z140" s="29"/>
      <c r="AA140" s="32"/>
      <c r="AB140" s="113"/>
      <c r="AC140" s="29">
        <f ca="1"/>
        <v>-0.6046157045475874</v>
      </c>
      <c r="AD140" s="29"/>
      <c r="AE140" s="32"/>
      <c r="AF140" s="113"/>
      <c r="AG140" s="29">
        <f ca="1"/>
        <v>-0.95542124496104508</v>
      </c>
      <c r="AH140" s="29"/>
      <c r="AI140" s="32"/>
      <c r="AJ140" s="27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</row>
    <row r="141" spans="1:69" ht="13.5" customHeight="1" x14ac:dyDescent="0.15">
      <c r="H141" s="5"/>
      <c r="I141" s="229"/>
      <c r="J141" s="233" t="s">
        <v>16</v>
      </c>
      <c r="K141" s="53">
        <v>1</v>
      </c>
      <c r="L141" s="114"/>
      <c r="M141" s="43">
        <f t="array" aca="1" ref="M141:M143" ca="1">1/(1+EXP(-M138:M140))</f>
        <v>0.27993524856524166</v>
      </c>
      <c r="N141" s="43"/>
      <c r="O141" s="44"/>
      <c r="P141" s="114"/>
      <c r="Q141" s="43">
        <f t="array" aca="1" ref="Q141:Q143" ca="1">1/(1+EXP(-Q138:Q140))</f>
        <v>0.11947425673843166</v>
      </c>
      <c r="R141" s="43"/>
      <c r="S141" s="44"/>
      <c r="T141" s="114"/>
      <c r="U141" s="43">
        <f t="array" aca="1" ref="U141:U143" ca="1">1/(1+EXP(-U138:U140))</f>
        <v>0.39092036090331939</v>
      </c>
      <c r="V141" s="43"/>
      <c r="W141" s="44"/>
      <c r="X141" s="114"/>
      <c r="Y141" s="43">
        <f t="array" aca="1" ref="Y141:Y143" ca="1">1/(1+EXP(-Y138:Y140))</f>
        <v>0.1670294665348972</v>
      </c>
      <c r="Z141" s="43"/>
      <c r="AA141" s="44"/>
      <c r="AB141" s="114"/>
      <c r="AC141" s="43">
        <f t="array" aca="1" ref="AC141:AC143" ca="1">1/(1+EXP(-AC138:AC140))</f>
        <v>0.33137572608042742</v>
      </c>
      <c r="AD141" s="43"/>
      <c r="AE141" s="44"/>
      <c r="AF141" s="114"/>
      <c r="AG141" s="43">
        <f t="array" aca="1" ref="AG141:AG143" ca="1">1/(1+EXP(-AG138:AG140))</f>
        <v>8.0034115993323551E-2</v>
      </c>
      <c r="AH141" s="43"/>
      <c r="AI141" s="44"/>
      <c r="AJ141" s="27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</row>
    <row r="142" spans="1:69" ht="13.5" customHeight="1" x14ac:dyDescent="0.15">
      <c r="B142" s="5"/>
      <c r="C142" s="27"/>
      <c r="I142" s="229"/>
      <c r="J142" s="234"/>
      <c r="K142" s="23">
        <v>2</v>
      </c>
      <c r="L142" s="113"/>
      <c r="M142" s="29">
        <f ca="1"/>
        <v>0.49608164257077247</v>
      </c>
      <c r="N142" s="29"/>
      <c r="O142" s="32"/>
      <c r="P142" s="113"/>
      <c r="Q142" s="29">
        <f ca="1"/>
        <v>0.68896701195660648</v>
      </c>
      <c r="R142" s="29"/>
      <c r="S142" s="32"/>
      <c r="T142" s="113"/>
      <c r="U142" s="29">
        <f ca="1"/>
        <v>0.7301478678138601</v>
      </c>
      <c r="V142" s="29"/>
      <c r="W142" s="32"/>
      <c r="X142" s="113"/>
      <c r="Y142" s="29">
        <f ca="1"/>
        <v>0.41062199202833799</v>
      </c>
      <c r="Z142" s="29"/>
      <c r="AA142" s="32"/>
      <c r="AB142" s="113"/>
      <c r="AC142" s="29">
        <f ca="1"/>
        <v>0.82433925849530854</v>
      </c>
      <c r="AD142" s="29"/>
      <c r="AE142" s="32"/>
      <c r="AF142" s="113"/>
      <c r="AG142" s="29">
        <f ca="1"/>
        <v>0.47357626397865776</v>
      </c>
      <c r="AH142" s="29"/>
      <c r="AI142" s="32"/>
      <c r="AJ142" s="27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</row>
    <row r="143" spans="1:69" ht="13.5" customHeight="1" x14ac:dyDescent="0.15">
      <c r="B143" s="5"/>
      <c r="C143" s="5"/>
      <c r="H143" s="5"/>
      <c r="I143" s="229"/>
      <c r="J143" s="235"/>
      <c r="K143" s="54">
        <v>3</v>
      </c>
      <c r="L143" s="113"/>
      <c r="M143" s="29">
        <f ca="1"/>
        <v>0.41341072811700225</v>
      </c>
      <c r="N143" s="29"/>
      <c r="O143" s="32"/>
      <c r="P143" s="113"/>
      <c r="Q143" s="29">
        <f ca="1"/>
        <v>0.27386264483006711</v>
      </c>
      <c r="R143" s="29"/>
      <c r="S143" s="32"/>
      <c r="T143" s="113"/>
      <c r="U143" s="29">
        <f ca="1"/>
        <v>0.40832946480274207</v>
      </c>
      <c r="V143" s="29"/>
      <c r="W143" s="32"/>
      <c r="X143" s="113"/>
      <c r="Y143" s="29">
        <f ca="1"/>
        <v>0.36635549155091918</v>
      </c>
      <c r="Z143" s="29"/>
      <c r="AA143" s="32"/>
      <c r="AB143" s="113"/>
      <c r="AC143" s="29">
        <f ca="1"/>
        <v>0.35328840466636602</v>
      </c>
      <c r="AD143" s="29"/>
      <c r="AE143" s="32"/>
      <c r="AF143" s="113"/>
      <c r="AG143" s="29">
        <f ca="1"/>
        <v>0.27779587383282273</v>
      </c>
      <c r="AH143" s="29"/>
      <c r="AI143" s="32"/>
      <c r="AJ143" s="27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</row>
    <row r="144" spans="1:69" ht="13.5" customHeight="1" x14ac:dyDescent="0.15">
      <c r="B144" s="20"/>
      <c r="C144" s="5"/>
      <c r="H144" s="5"/>
      <c r="I144" s="229"/>
      <c r="J144" s="236" t="s">
        <v>18</v>
      </c>
      <c r="K144" s="53">
        <v>1</v>
      </c>
      <c r="L144" s="114"/>
      <c r="M144" s="43">
        <f t="array" aca="1" ref="M144:M146" ca="1">M141:M143*(1-M141:M143)</f>
        <v>0.20157150517595804</v>
      </c>
      <c r="N144" s="43"/>
      <c r="O144" s="44"/>
      <c r="P144" s="114"/>
      <c r="Q144" s="43">
        <f t="array" aca="1" ref="Q144:Q146" ca="1">Q141:Q143*(1-Q141:Q143)</f>
        <v>0.10520015871523097</v>
      </c>
      <c r="R144" s="43"/>
      <c r="S144" s="44"/>
      <c r="T144" s="114"/>
      <c r="U144" s="43">
        <f t="array" aca="1" ref="U144:U146" ca="1">U141:U143*(1-U141:U143)</f>
        <v>0.2381016323345379</v>
      </c>
      <c r="V144" s="43"/>
      <c r="W144" s="44"/>
      <c r="X144" s="114"/>
      <c r="Y144" s="43">
        <f t="array" aca="1" ref="Y144:Y146" ca="1">Y141:Y143*(1-Y141:Y143)</f>
        <v>0.13913062384396485</v>
      </c>
      <c r="Z144" s="43"/>
      <c r="AA144" s="44"/>
      <c r="AB144" s="114"/>
      <c r="AC144" s="43">
        <f t="array" aca="1" ref="AC144:AC146" ca="1">AC141:AC143*(1-AC141:AC143)</f>
        <v>0.22156585424509695</v>
      </c>
      <c r="AD144" s="43"/>
      <c r="AE144" s="44"/>
      <c r="AF144" s="114"/>
      <c r="AG144" s="43">
        <f t="array" aca="1" ref="AG144:AG146" ca="1">AG141:AG143*(1-AG141:AG143)</f>
        <v>7.3628656270490783E-2</v>
      </c>
      <c r="AH144" s="43"/>
      <c r="AI144" s="44"/>
      <c r="AJ144" s="27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</row>
    <row r="145" spans="1:69" ht="13.5" customHeight="1" x14ac:dyDescent="0.15">
      <c r="B145" s="5"/>
      <c r="C145" s="5"/>
      <c r="H145" s="5"/>
      <c r="I145" s="229"/>
      <c r="J145" s="237"/>
      <c r="K145" s="23">
        <v>2</v>
      </c>
      <c r="L145" s="113"/>
      <c r="M145" s="29">
        <f ca="1"/>
        <v>0.2499846464750568</v>
      </c>
      <c r="N145" s="29"/>
      <c r="O145" s="32"/>
      <c r="P145" s="113"/>
      <c r="Q145" s="29">
        <f ca="1"/>
        <v>0.21429146839219174</v>
      </c>
      <c r="R145" s="29"/>
      <c r="S145" s="32"/>
      <c r="T145" s="113"/>
      <c r="U145" s="29">
        <f ca="1"/>
        <v>0.19703195894073397</v>
      </c>
      <c r="V145" s="29"/>
      <c r="W145" s="32"/>
      <c r="X145" s="113"/>
      <c r="Y145" s="29">
        <f ca="1"/>
        <v>0.2420115716910175</v>
      </c>
      <c r="Z145" s="29"/>
      <c r="AA145" s="32"/>
      <c r="AB145" s="113"/>
      <c r="AC145" s="29">
        <f ca="1"/>
        <v>0.14480404539871344</v>
      </c>
      <c r="AD145" s="29"/>
      <c r="AE145" s="32"/>
      <c r="AF145" s="113"/>
      <c r="AG145" s="29">
        <f ca="1"/>
        <v>0.24930178617467438</v>
      </c>
      <c r="AH145" s="29"/>
      <c r="AI145" s="32"/>
      <c r="AJ145" s="27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</row>
    <row r="146" spans="1:69" ht="13.5" customHeight="1" thickBot="1" x14ac:dyDescent="0.2">
      <c r="B146" s="5"/>
      <c r="C146" s="5"/>
      <c r="H146" s="5"/>
      <c r="I146" s="230"/>
      <c r="J146" s="238"/>
      <c r="K146" s="54">
        <v>3</v>
      </c>
      <c r="L146" s="115"/>
      <c r="M146" s="33">
        <f ca="1"/>
        <v>0.24250229799477227</v>
      </c>
      <c r="N146" s="33"/>
      <c r="O146" s="34"/>
      <c r="P146" s="115"/>
      <c r="Q146" s="33">
        <f ca="1"/>
        <v>0.19886189659674761</v>
      </c>
      <c r="R146" s="33"/>
      <c r="S146" s="34"/>
      <c r="T146" s="115"/>
      <c r="U146" s="33">
        <f ca="1"/>
        <v>0.24159651297664833</v>
      </c>
      <c r="V146" s="33"/>
      <c r="W146" s="34"/>
      <c r="X146" s="115"/>
      <c r="Y146" s="33">
        <f ca="1"/>
        <v>0.23213914536140356</v>
      </c>
      <c r="Z146" s="33"/>
      <c r="AA146" s="34"/>
      <c r="AB146" s="115"/>
      <c r="AC146" s="33">
        <f ca="1"/>
        <v>0.22847570779466003</v>
      </c>
      <c r="AD146" s="33"/>
      <c r="AE146" s="34"/>
      <c r="AF146" s="115"/>
      <c r="AG146" s="33">
        <f ca="1"/>
        <v>0.20062532631428115</v>
      </c>
      <c r="AH146" s="33"/>
      <c r="AI146" s="34"/>
      <c r="AJ146" s="27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</row>
    <row r="147" spans="1:69" ht="15.75" customHeight="1" x14ac:dyDescent="0.15">
      <c r="B147" s="5"/>
      <c r="C147" s="5"/>
      <c r="H147" s="5"/>
      <c r="I147" s="95" t="s">
        <v>26</v>
      </c>
      <c r="J147" s="91"/>
      <c r="K147" s="125" t="s">
        <v>17</v>
      </c>
      <c r="L147" s="116" t="s">
        <v>57</v>
      </c>
      <c r="M147" s="87" t="s">
        <v>58</v>
      </c>
      <c r="N147" s="87" t="s">
        <v>59</v>
      </c>
      <c r="O147" s="31"/>
      <c r="P147" s="116" t="s">
        <v>57</v>
      </c>
      <c r="Q147" s="87" t="s">
        <v>58</v>
      </c>
      <c r="R147" s="87" t="s">
        <v>59</v>
      </c>
      <c r="S147" s="31"/>
      <c r="T147" s="116" t="s">
        <v>57</v>
      </c>
      <c r="U147" s="87" t="s">
        <v>58</v>
      </c>
      <c r="V147" s="87" t="s">
        <v>59</v>
      </c>
      <c r="W147" s="31"/>
      <c r="X147" s="116" t="s">
        <v>57</v>
      </c>
      <c r="Y147" s="87" t="s">
        <v>58</v>
      </c>
      <c r="Z147" s="87" t="s">
        <v>59</v>
      </c>
      <c r="AA147" s="31"/>
      <c r="AB147" s="116" t="s">
        <v>57</v>
      </c>
      <c r="AC147" s="87" t="s">
        <v>58</v>
      </c>
      <c r="AD147" s="87" t="s">
        <v>59</v>
      </c>
      <c r="AE147" s="31"/>
      <c r="AF147" s="116" t="s">
        <v>57</v>
      </c>
      <c r="AG147" s="87" t="s">
        <v>58</v>
      </c>
      <c r="AH147" s="87" t="s">
        <v>59</v>
      </c>
      <c r="AI147" s="31"/>
      <c r="AJ147" s="27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</row>
    <row r="148" spans="1:69" ht="13.5" customHeight="1" x14ac:dyDescent="0.15">
      <c r="B148" s="5"/>
      <c r="C148" s="5"/>
      <c r="H148" s="5"/>
      <c r="I148" s="117"/>
      <c r="J148" s="76"/>
      <c r="K148" s="53">
        <v>1</v>
      </c>
      <c r="L148" s="113">
        <f t="array" aca="1" ref="L148:L149" ca="1">M148:M149*$D136:$D137*L136:L137</f>
        <v>4.1532459920374971E-2</v>
      </c>
      <c r="M148" s="29">
        <f t="array" aca="1" ref="M148:M149" ca="1">MMULT(TRANSPOSE($D138:$E140),N148:N150)*M136:M137</f>
        <v>0.10722417224023351</v>
      </c>
      <c r="N148" s="29">
        <f t="array" aca="1" ref="N148:N150" ca="1">(M141:M143-N$5:N$7)*M144:M146</f>
        <v>5.642696940510171E-2</v>
      </c>
      <c r="O148" s="32"/>
      <c r="P148" s="113">
        <f t="array" aca="1" ref="P148:P149" ca="1">Q148:Q149*$D136:$D137*P136:P137</f>
        <v>-2.9159814503349007E-3</v>
      </c>
      <c r="Q148" s="29">
        <f t="array" aca="1" ref="Q148:Q149" ca="1">MMULT(TRANSPOSE($D138:$E140),R148:R150)*Q136:Q137</f>
        <v>-7.5281767051474102E-3</v>
      </c>
      <c r="R148" s="29">
        <f t="array" aca="1" ref="R148:R150" ca="1">(Q141:Q143-R$5:R$7)*Q144:Q146</f>
        <v>1.2568710771267264E-2</v>
      </c>
      <c r="S148" s="32"/>
      <c r="T148" s="113">
        <f t="array" aca="1" ref="T148:T149" ca="1">U148:U149*$D136:$D137*T136:T137</f>
        <v>-1.263821831792764E-2</v>
      </c>
      <c r="U148" s="29">
        <f t="array" aca="1" ref="U148:U149" ca="1">MMULT(TRANSPOSE($D138:$E140),V148:V150)*U136:U137</f>
        <v>-3.685263699042389E-2</v>
      </c>
      <c r="V148" s="29">
        <f t="array" aca="1" ref="V148:V150" ca="1">(U141:U143-V$5:V$7)*U144:U146</f>
        <v>-0.1450228562906509</v>
      </c>
      <c r="W148" s="32"/>
      <c r="X148" s="113">
        <f t="array" aca="1" ref="X148:X149" ca="1">Y148:Y149*$D136:$D137*X136:X137</f>
        <v>4.7669627750760279E-2</v>
      </c>
      <c r="Y148" s="29">
        <f t="array" aca="1" ref="Y148:Y149" ca="1">MMULT(TRANSPOSE($D138:$E140),Z148:Z150)*Y136:Y137</f>
        <v>5.0557476615153668E-2</v>
      </c>
      <c r="Z148" s="29">
        <f t="array" aca="1" ref="Z148:Z150" ca="1">(Y141:Y143-Z$5:Z$7)*Y144:Y146</f>
        <v>2.3238913879324898E-2</v>
      </c>
      <c r="AA148" s="32"/>
      <c r="AB148" s="113">
        <f t="array" aca="1" ref="AB148:AB149" ca="1">AC148:AC149*$D136:$D137*AB136:AB137</f>
        <v>-6.051157151413613E-2</v>
      </c>
      <c r="AC148" s="29">
        <f t="array" aca="1" ref="AC148:AC149" ca="1">MMULT(TRANSPOSE($D138:$E140),AD148:AD150)*AC136:AC137</f>
        <v>-6.4177391478022261E-2</v>
      </c>
      <c r="AD148" s="29">
        <f t="array" aca="1" ref="AD148:AD150" ca="1">(AC141:AC143-AD$5:AD$7)*AC144:AC146</f>
        <v>-0.14814430841999779</v>
      </c>
      <c r="AE148" s="32"/>
      <c r="AF148" s="113">
        <f t="array" aca="1" ref="AF148:AF149" ca="1">AG148:AG149*$D136:$D137*AF136:AF137</f>
        <v>-1.3039405615632924E-2</v>
      </c>
      <c r="AG148" s="29">
        <f t="array" aca="1" ref="AG148:AG149" ca="1">MMULT(TRANSPOSE($D138:$E140),AH148:AH150)*AG136:AG137</f>
        <v>-3.8022486210905329E-2</v>
      </c>
      <c r="AH148" s="29">
        <f t="array" aca="1" ref="AH148:AH150" ca="1">(AG141:AG143-AH$5:AH$7)*AG144:AG146</f>
        <v>5.8928044163850087E-3</v>
      </c>
      <c r="AI148" s="32"/>
      <c r="AJ148" s="27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</row>
    <row r="149" spans="1:69" ht="13.5" customHeight="1" x14ac:dyDescent="0.15">
      <c r="H149" s="5"/>
      <c r="I149" s="97"/>
      <c r="J149" s="76"/>
      <c r="K149" s="23">
        <v>2</v>
      </c>
      <c r="L149" s="113">
        <f ca="1"/>
        <v>5.3944946641950389E-2</v>
      </c>
      <c r="M149" s="29">
        <f ca="1"/>
        <v>0.14102671678187612</v>
      </c>
      <c r="N149" s="29">
        <f ca="1"/>
        <v>0.12401279404082005</v>
      </c>
      <c r="O149" s="32"/>
      <c r="P149" s="113">
        <f ca="1"/>
        <v>-1.8787315203607283E-2</v>
      </c>
      <c r="Q149" s="29">
        <f ca="1"/>
        <v>-4.9115135804964551E-2</v>
      </c>
      <c r="R149" s="29">
        <f ca="1"/>
        <v>-6.6651715726229813E-2</v>
      </c>
      <c r="S149" s="32"/>
      <c r="T149" s="113">
        <f ca="1"/>
        <v>3.6971113114370659E-2</v>
      </c>
      <c r="U149" s="29">
        <f ca="1"/>
        <v>7.3074926794197401E-2</v>
      </c>
      <c r="V149" s="29">
        <f ca="1"/>
        <v>0.14386246471176495</v>
      </c>
      <c r="W149" s="32"/>
      <c r="X149" s="113">
        <f ca="1"/>
        <v>3.7478658988568364E-2</v>
      </c>
      <c r="Y149" s="29">
        <f ca="1"/>
        <v>0.1058193300523151</v>
      </c>
      <c r="Z149" s="29">
        <f ca="1"/>
        <v>9.9375273661674535E-2</v>
      </c>
      <c r="AA149" s="32"/>
      <c r="AB149" s="113">
        <f ca="1"/>
        <v>1.1623151450914467E-2</v>
      </c>
      <c r="AC149" s="29">
        <f ca="1"/>
        <v>3.2817452193460828E-2</v>
      </c>
      <c r="AD149" s="29">
        <f ca="1"/>
        <v>0.11936765941109644</v>
      </c>
      <c r="AE149" s="32"/>
      <c r="AF149" s="113">
        <f ca="1"/>
        <v>-7.1985318239120549E-2</v>
      </c>
      <c r="AG149" s="29">
        <f ca="1"/>
        <v>-0.1422819444009667</v>
      </c>
      <c r="AH149" s="29">
        <f ca="1"/>
        <v>-0.13123837767486587</v>
      </c>
      <c r="AI149" s="32"/>
      <c r="AJ149" s="27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</row>
    <row r="150" spans="1:69" ht="13.5" customHeight="1" thickBot="1" x14ac:dyDescent="0.2">
      <c r="B150" s="135" t="s">
        <v>19</v>
      </c>
      <c r="C150" s="136"/>
      <c r="D150" s="195">
        <v>1</v>
      </c>
      <c r="E150" s="196">
        <v>2</v>
      </c>
      <c r="F150" s="196">
        <v>3</v>
      </c>
      <c r="G150" s="184" t="s">
        <v>3</v>
      </c>
      <c r="H150" s="5"/>
      <c r="I150" s="93"/>
      <c r="J150" s="88"/>
      <c r="K150" s="54">
        <v>3</v>
      </c>
      <c r="L150" s="132"/>
      <c r="M150" s="133"/>
      <c r="N150" s="33">
        <f ca="1"/>
        <v>-0.14224924641070719</v>
      </c>
      <c r="O150" s="34"/>
      <c r="P150" s="132"/>
      <c r="Q150" s="133"/>
      <c r="R150" s="33">
        <f ca="1"/>
        <v>5.4460844957908622E-2</v>
      </c>
      <c r="S150" s="34"/>
      <c r="T150" s="132"/>
      <c r="U150" s="133"/>
      <c r="V150" s="33">
        <f ca="1"/>
        <v>9.8650974841963543E-2</v>
      </c>
      <c r="W150" s="34"/>
      <c r="X150" s="132"/>
      <c r="Y150" s="133"/>
      <c r="Z150" s="33">
        <f ca="1"/>
        <v>-0.14709369465431629</v>
      </c>
      <c r="AA150" s="34"/>
      <c r="AB150" s="132"/>
      <c r="AC150" s="133"/>
      <c r="AD150" s="33">
        <f ca="1"/>
        <v>8.0717818311794254E-2</v>
      </c>
      <c r="AE150" s="34"/>
      <c r="AF150" s="132"/>
      <c r="AG150" s="133"/>
      <c r="AH150" s="33">
        <f ca="1"/>
        <v>5.5732887836470936E-2</v>
      </c>
      <c r="AI150" s="34"/>
      <c r="AJ150" s="27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</row>
    <row r="151" spans="1:69" ht="13.5" customHeight="1" x14ac:dyDescent="0.15">
      <c r="B151" s="239" t="s">
        <v>7</v>
      </c>
      <c r="C151" s="169">
        <v>1</v>
      </c>
      <c r="D151" s="152">
        <f t="array" aca="1" ref="D151:G152" ca="1">L151:O152+P151:S152+T151:W152+X151:AA152+AB151:AE152+AF151:AI152</f>
        <v>5.1151468874288411E-2</v>
      </c>
      <c r="E151" s="153">
        <f ca="1"/>
        <v>5.7529591486433766E-2</v>
      </c>
      <c r="F151" s="153">
        <f ca="1"/>
        <v>-9.738319211673023E-2</v>
      </c>
      <c r="G151" s="154">
        <f ca="1"/>
        <v>-1.1297868243991926E-2</v>
      </c>
      <c r="H151" s="7"/>
      <c r="I151" s="239" t="s">
        <v>19</v>
      </c>
      <c r="J151" s="217" t="s">
        <v>13</v>
      </c>
      <c r="K151" s="218"/>
      <c r="L151" s="176">
        <f t="array" aca="1" ref="L151:O152" ca="1">MMULT(L148:M149,TRANSPOSE(L$5:M$8))</f>
        <v>4.1532459920374971E-2</v>
      </c>
      <c r="M151" s="176">
        <f ca="1"/>
        <v>0.10722417224023351</v>
      </c>
      <c r="N151" s="79">
        <f ca="1"/>
        <v>0</v>
      </c>
      <c r="O151" s="80">
        <f ca="1"/>
        <v>-0.14875663216060847</v>
      </c>
      <c r="P151" s="176">
        <f t="array" aca="1" ref="P151:S152" ca="1">MMULT(P148:Q149,TRANSPOSE(P$5:Q$8))</f>
        <v>-2.9159814503349007E-3</v>
      </c>
      <c r="Q151" s="176">
        <f ca="1"/>
        <v>0</v>
      </c>
      <c r="R151" s="79">
        <f ca="1"/>
        <v>-7.5281767051474102E-3</v>
      </c>
      <c r="S151" s="80">
        <f ca="1"/>
        <v>1.0444158155482311E-2</v>
      </c>
      <c r="T151" s="176">
        <f t="array" aca="1" ref="T151:W152" ca="1">MMULT(T148:U149,TRANSPOSE(T$5:U$8))</f>
        <v>0</v>
      </c>
      <c r="U151" s="176">
        <f ca="1"/>
        <v>-3.685263699042389E-2</v>
      </c>
      <c r="V151" s="79">
        <f ca="1"/>
        <v>-1.263821831792764E-2</v>
      </c>
      <c r="W151" s="80">
        <f ca="1"/>
        <v>4.9490855308351532E-2</v>
      </c>
      <c r="X151" s="176">
        <f t="array" aca="1" ref="X151:AA152" ca="1">MMULT(X148:Y149,TRANSPOSE(X$5:Y$8))</f>
        <v>5.0557476615153668E-2</v>
      </c>
      <c r="Y151" s="176">
        <f ca="1"/>
        <v>4.7669627750760279E-2</v>
      </c>
      <c r="Z151" s="79">
        <f ca="1"/>
        <v>0</v>
      </c>
      <c r="AA151" s="80">
        <f ca="1"/>
        <v>-9.8227104365913948E-2</v>
      </c>
      <c r="AB151" s="176">
        <f t="array" aca="1" ref="AB151:AE152" ca="1">MMULT(AB148:AC149,TRANSPOSE(AB$5:AC$8))</f>
        <v>0</v>
      </c>
      <c r="AC151" s="176">
        <f ca="1"/>
        <v>-6.051157151413613E-2</v>
      </c>
      <c r="AD151" s="79">
        <f ca="1"/>
        <v>-6.4177391478022261E-2</v>
      </c>
      <c r="AE151" s="80">
        <f ca="1"/>
        <v>0.1246889629921584</v>
      </c>
      <c r="AF151" s="176">
        <f t="array" aca="1" ref="AF151:AI152" ca="1">MMULT(AF148:AG149,TRANSPOSE(AF$5:AG$8))</f>
        <v>-3.8022486210905329E-2</v>
      </c>
      <c r="AG151" s="176">
        <f ca="1"/>
        <v>0</v>
      </c>
      <c r="AH151" s="79">
        <f ca="1"/>
        <v>-1.3039405615632924E-2</v>
      </c>
      <c r="AI151" s="80">
        <f ca="1"/>
        <v>5.1061891826538253E-2</v>
      </c>
      <c r="AJ151" s="27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</row>
    <row r="152" spans="1:69" ht="13.5" customHeight="1" x14ac:dyDescent="0.15">
      <c r="B152" s="244"/>
      <c r="C152" s="170">
        <v>2</v>
      </c>
      <c r="D152" s="155">
        <f ca="1"/>
        <v>-1.3049829103085053E-3</v>
      </c>
      <c r="E152" s="156">
        <f ca="1"/>
        <v>0.26320345401555639</v>
      </c>
      <c r="F152" s="156">
        <f ca="1"/>
        <v>-5.1311888736253614E-2</v>
      </c>
      <c r="G152" s="157">
        <f ca="1"/>
        <v>-0.21058658236899427</v>
      </c>
      <c r="H152" s="5"/>
      <c r="I152" s="240"/>
      <c r="J152" s="219"/>
      <c r="K152" s="220"/>
      <c r="L152" s="156">
        <f ca="1"/>
        <v>5.3944946641950389E-2</v>
      </c>
      <c r="M152" s="156">
        <f ca="1"/>
        <v>0.14102671678187612</v>
      </c>
      <c r="N152" s="89">
        <f ca="1"/>
        <v>0</v>
      </c>
      <c r="O152" s="90">
        <f ca="1"/>
        <v>-0.19497166342382649</v>
      </c>
      <c r="P152" s="156">
        <f ca="1"/>
        <v>-1.8787315203607283E-2</v>
      </c>
      <c r="Q152" s="156">
        <f ca="1"/>
        <v>0</v>
      </c>
      <c r="R152" s="89">
        <f ca="1"/>
        <v>-4.9115135804964551E-2</v>
      </c>
      <c r="S152" s="90">
        <f ca="1"/>
        <v>6.790245100857184E-2</v>
      </c>
      <c r="T152" s="156">
        <f ca="1"/>
        <v>0</v>
      </c>
      <c r="U152" s="156">
        <f ca="1"/>
        <v>7.3074926794197401E-2</v>
      </c>
      <c r="V152" s="89">
        <f ca="1"/>
        <v>3.6971113114370659E-2</v>
      </c>
      <c r="W152" s="90">
        <f ca="1"/>
        <v>-0.11004603990856807</v>
      </c>
      <c r="X152" s="156">
        <f ca="1"/>
        <v>0.1058193300523151</v>
      </c>
      <c r="Y152" s="156">
        <f ca="1"/>
        <v>3.7478658988568364E-2</v>
      </c>
      <c r="Z152" s="89">
        <f ca="1"/>
        <v>0</v>
      </c>
      <c r="AA152" s="90">
        <f ca="1"/>
        <v>-0.14329798904088348</v>
      </c>
      <c r="AB152" s="156">
        <f ca="1"/>
        <v>0</v>
      </c>
      <c r="AC152" s="156">
        <f ca="1"/>
        <v>1.1623151450914467E-2</v>
      </c>
      <c r="AD152" s="89">
        <f ca="1"/>
        <v>3.2817452193460828E-2</v>
      </c>
      <c r="AE152" s="90">
        <f ca="1"/>
        <v>-4.4440603644375298E-2</v>
      </c>
      <c r="AF152" s="156">
        <f ca="1"/>
        <v>-0.1422819444009667</v>
      </c>
      <c r="AG152" s="156">
        <f ca="1"/>
        <v>0</v>
      </c>
      <c r="AH152" s="89">
        <f ca="1"/>
        <v>-7.1985318239120549E-2</v>
      </c>
      <c r="AI152" s="90">
        <f ca="1"/>
        <v>0.21426726264008725</v>
      </c>
      <c r="AJ152" s="27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</row>
    <row r="153" spans="1:69" ht="13.5" customHeight="1" x14ac:dyDescent="0.15">
      <c r="B153" s="239" t="s">
        <v>46</v>
      </c>
      <c r="C153" s="169" t="s">
        <v>32</v>
      </c>
      <c r="D153" s="158">
        <f t="array" aca="1" ref="D153:D154" ca="1">L153:L154+P153:P154+T153:T154+X153:X154+AB153:AB154+AF153:AF154</f>
        <v>-2.6647994549962545E-3</v>
      </c>
      <c r="E153" s="10"/>
      <c r="F153" s="10"/>
      <c r="G153" s="153"/>
      <c r="H153" s="5"/>
      <c r="I153" s="240"/>
      <c r="J153" s="217" t="s">
        <v>46</v>
      </c>
      <c r="K153" s="218"/>
      <c r="L153" s="85">
        <f t="array" aca="1" ref="L153:L154" ca="1">M148:M149*L134:L135</f>
        <v>1.2454303536015772E-2</v>
      </c>
      <c r="M153" s="85"/>
      <c r="N153" s="85"/>
      <c r="O153" s="96"/>
      <c r="P153" s="85">
        <f t="array" aca="1" ref="P153:P154" ca="1">Q148:Q149*P134:P135</f>
        <v>-8.7441288470481893E-4</v>
      </c>
      <c r="Q153" s="85"/>
      <c r="R153" s="85"/>
      <c r="S153" s="96"/>
      <c r="T153" s="85">
        <f t="array" aca="1" ref="T153:T154" ca="1">U148:U149*T134:T135</f>
        <v>-3.7264214145889948E-3</v>
      </c>
      <c r="U153" s="85"/>
      <c r="V153" s="85"/>
      <c r="W153" s="96"/>
      <c r="X153" s="85">
        <f t="array" aca="1" ref="X153:X154" ca="1">Y148:Y149*X134:X135</f>
        <v>2.4772412089093452E-2</v>
      </c>
      <c r="Y153" s="85"/>
      <c r="Z153" s="85"/>
      <c r="AA153" s="96"/>
      <c r="AB153" s="85">
        <f t="array" aca="1" ref="AB153:AB154" ca="1">AC148:AC149*AB134:AB135</f>
        <v>-3.144596793464411E-2</v>
      </c>
      <c r="AC153" s="85"/>
      <c r="AD153" s="85"/>
      <c r="AE153" s="96"/>
      <c r="AF153" s="85">
        <f t="array" aca="1" ref="AF153:AF154" ca="1">AG148:AG149*AF134:AF135</f>
        <v>-3.8447128461675559E-3</v>
      </c>
      <c r="AG153" s="85"/>
      <c r="AH153" s="85"/>
      <c r="AI153" s="96"/>
      <c r="AJ153" s="27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</row>
    <row r="154" spans="1:69" ht="13.5" customHeight="1" x14ac:dyDescent="0.15">
      <c r="B154" s="245"/>
      <c r="C154" s="170" t="s">
        <v>33</v>
      </c>
      <c r="D154" s="159">
        <f ca="1"/>
        <v>1.3202388425342521E-3</v>
      </c>
      <c r="E154" s="10"/>
      <c r="F154" s="191" t="s">
        <v>5</v>
      </c>
      <c r="G154" s="10"/>
      <c r="H154" s="5"/>
      <c r="I154" s="240"/>
      <c r="J154" s="219"/>
      <c r="K154" s="220"/>
      <c r="L154" s="89">
        <f ca="1"/>
        <v>3.0552488937609427E-2</v>
      </c>
      <c r="M154" s="89"/>
      <c r="N154" s="89"/>
      <c r="O154" s="90"/>
      <c r="P154" s="89">
        <f ca="1"/>
        <v>-1.0640463577346861E-2</v>
      </c>
      <c r="Q154" s="89"/>
      <c r="R154" s="89"/>
      <c r="S154" s="90"/>
      <c r="T154" s="89">
        <f ca="1"/>
        <v>4.8214491144240527E-2</v>
      </c>
      <c r="U154" s="89"/>
      <c r="V154" s="89"/>
      <c r="W154" s="90"/>
      <c r="X154" s="89">
        <f ca="1"/>
        <v>2.066263222517083E-2</v>
      </c>
      <c r="Y154" s="89"/>
      <c r="Z154" s="89"/>
      <c r="AA154" s="90"/>
      <c r="AB154" s="89">
        <f ca="1"/>
        <v>6.4080442099318661E-3</v>
      </c>
      <c r="AC154" s="89"/>
      <c r="AD154" s="89"/>
      <c r="AE154" s="90"/>
      <c r="AF154" s="89">
        <f ca="1"/>
        <v>-9.387695409707153E-2</v>
      </c>
      <c r="AG154" s="89"/>
      <c r="AH154" s="89"/>
      <c r="AI154" s="90"/>
      <c r="AJ154" s="27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</row>
    <row r="155" spans="1:69" ht="13.5" customHeight="1" x14ac:dyDescent="0.15">
      <c r="B155" s="239" t="s">
        <v>4</v>
      </c>
      <c r="C155" s="169">
        <v>1</v>
      </c>
      <c r="D155" s="152">
        <f t="array" aca="1" ref="D155:F157" ca="1">L155:N157+P155:R157+T155:V157+X155:Z157+AB155:AD157+AF155:AH157</f>
        <v>-9.9363264512824692E-2</v>
      </c>
      <c r="E155" s="154">
        <f ca="1"/>
        <v>-0.15053857852541944</v>
      </c>
      <c r="F155" s="153">
        <f ca="1"/>
        <v>0.19503976623856981</v>
      </c>
      <c r="G155" s="160"/>
      <c r="H155" s="5"/>
      <c r="I155" s="240"/>
      <c r="J155" s="217" t="s">
        <v>4</v>
      </c>
      <c r="K155" s="218"/>
      <c r="L155" s="78">
        <f t="array" aca="1" ref="L155:L157" ca="1">M134*N148:N150</f>
        <v>3.3757459883558202E-2</v>
      </c>
      <c r="M155" s="78">
        <f t="array" aca="1" ref="M155:M157" ca="1">M135*N148:N150</f>
        <v>1.5989062382338385E-2</v>
      </c>
      <c r="N155" s="78">
        <f t="array" aca="1" ref="N155:N157" ca="1">-1*N148:N150</f>
        <v>-5.642696940510171E-2</v>
      </c>
      <c r="O155" s="81"/>
      <c r="P155" s="78">
        <f t="array" aca="1" ref="P155:P157" ca="1">Q134*R148:R150</f>
        <v>1.8661092380019291E-3</v>
      </c>
      <c r="Q155" s="78">
        <f t="array" aca="1" ref="Q155:Q157" ca="1">Q135*R148:R150</f>
        <v>9.5476463969188761E-3</v>
      </c>
      <c r="R155" s="78">
        <f t="array" aca="1" ref="R155:R157" ca="1">-1*R148:R150</f>
        <v>-1.2568710771267264E-2</v>
      </c>
      <c r="S155" s="81"/>
      <c r="T155" s="78">
        <f t="array" aca="1" ref="T155:T157" ca="1">U134*V148:V150</f>
        <v>-8.4772133546079098E-2</v>
      </c>
      <c r="U155" s="78">
        <f t="array" aca="1" ref="U155:U157" ca="1">U135*V148:V150</f>
        <v>-7.5083794395725073E-2</v>
      </c>
      <c r="V155" s="78">
        <f t="array" aca="1" ref="V155:V157" ca="1">-1*V148:V150</f>
        <v>0.1450228562906509</v>
      </c>
      <c r="W155" s="81"/>
      <c r="X155" s="78">
        <f t="array" aca="1" ref="X155:X157" ca="1">Y134*Z148:Z150</f>
        <v>1.0572745163159971E-2</v>
      </c>
      <c r="Y155" s="78">
        <f t="array" aca="1" ref="Y155:Y157" ca="1">Y135*Z148:Z150</f>
        <v>6.9818086283795679E-3</v>
      </c>
      <c r="Z155" s="78">
        <f t="array" aca="1" ref="Z155:Z157" ca="1">-1*Z148:Z150</f>
        <v>-2.3238913879324898E-2</v>
      </c>
      <c r="AA155" s="81"/>
      <c r="AB155" s="78">
        <f t="array" aca="1" ref="AB155:AB157" ca="1">AC134*AD148:AD150</f>
        <v>-6.1738527859334029E-2</v>
      </c>
      <c r="AC155" s="78">
        <f t="array" aca="1" ref="AC155:AC157" ca="1">AC135*AD148:AD150</f>
        <v>-0.11121600627373883</v>
      </c>
      <c r="AD155" s="78">
        <f t="array" aca="1" ref="AD155:AD157" ca="1">-1*AD148:AD150</f>
        <v>0.14814430841999779</v>
      </c>
      <c r="AE155" s="81"/>
      <c r="AF155" s="78">
        <f t="array" aca="1" ref="AF155:AF157" ca="1">AG134*AH148:AH150</f>
        <v>9.5108260786833391E-4</v>
      </c>
      <c r="AG155" s="78">
        <f t="array" aca="1" ref="AG155:AG157" ca="1">AG135*AH148:AH150</f>
        <v>3.24270473640765E-3</v>
      </c>
      <c r="AH155" s="78">
        <f t="array" aca="1" ref="AH155:AH157" ca="1">-1*AH148:AH150</f>
        <v>-5.8928044163850087E-3</v>
      </c>
      <c r="AI155" s="81"/>
      <c r="AJ155" s="27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</row>
    <row r="156" spans="1:69" ht="13.5" customHeight="1" x14ac:dyDescent="0.15">
      <c r="B156" s="240"/>
      <c r="C156" s="72">
        <v>2</v>
      </c>
      <c r="D156" s="160">
        <f ca="1"/>
        <v>0.22216469316334084</v>
      </c>
      <c r="E156" s="164">
        <f ca="1"/>
        <v>0.10624242336773555</v>
      </c>
      <c r="F156" s="10">
        <f ca="1"/>
        <v>-0.28872809842426028</v>
      </c>
      <c r="G156" s="160"/>
      <c r="H156" s="5"/>
      <c r="I156" s="240"/>
      <c r="J156" s="221"/>
      <c r="K156" s="222"/>
      <c r="L156" s="78">
        <f ca="1"/>
        <v>7.4190709939181115E-2</v>
      </c>
      <c r="M156" s="78">
        <f ca="1"/>
        <v>3.5140081436793931E-2</v>
      </c>
      <c r="N156" s="78">
        <f ca="1"/>
        <v>-0.12401279404082005</v>
      </c>
      <c r="O156" s="81"/>
      <c r="P156" s="78">
        <f ca="1"/>
        <v>-9.8959539056092966E-3</v>
      </c>
      <c r="Q156" s="78">
        <f ca="1"/>
        <v>-5.063104920488487E-2</v>
      </c>
      <c r="R156" s="78">
        <f ca="1"/>
        <v>6.6651715726229813E-2</v>
      </c>
      <c r="S156" s="81"/>
      <c r="T156" s="78">
        <f ca="1"/>
        <v>8.4093834466836603E-2</v>
      </c>
      <c r="U156" s="78">
        <f ca="1"/>
        <v>7.4483015973922456E-2</v>
      </c>
      <c r="V156" s="78">
        <f ca="1"/>
        <v>-0.14386246471176495</v>
      </c>
      <c r="W156" s="81"/>
      <c r="X156" s="78">
        <f ca="1"/>
        <v>4.5211641533683004E-2</v>
      </c>
      <c r="Y156" s="78">
        <f ca="1"/>
        <v>2.9855919545187279E-2</v>
      </c>
      <c r="Z156" s="78">
        <f ca="1"/>
        <v>-9.9375273661674535E-2</v>
      </c>
      <c r="AA156" s="81"/>
      <c r="AB156" s="78">
        <f ca="1"/>
        <v>4.9745978395351324E-2</v>
      </c>
      <c r="AC156" s="78">
        <f ca="1"/>
        <v>8.9612584509888377E-2</v>
      </c>
      <c r="AD156" s="78">
        <f ca="1"/>
        <v>-0.11936765941109644</v>
      </c>
      <c r="AE156" s="81"/>
      <c r="AF156" s="78">
        <f ca="1"/>
        <v>-2.1181517266101929E-2</v>
      </c>
      <c r="AG156" s="78">
        <f ca="1"/>
        <v>-7.2218128893171626E-2</v>
      </c>
      <c r="AH156" s="78">
        <f ca="1"/>
        <v>0.13123837767486587</v>
      </c>
      <c r="AI156" s="81"/>
      <c r="AJ156" s="27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</row>
    <row r="157" spans="1:69" ht="13.5" customHeight="1" thickBot="1" x14ac:dyDescent="0.2">
      <c r="B157" s="245"/>
      <c r="C157" s="170">
        <v>3</v>
      </c>
      <c r="D157" s="160">
        <f ca="1"/>
        <v>-4.3636566556393371E-2</v>
      </c>
      <c r="E157" s="157">
        <f ca="1"/>
        <v>9.9211853333622813E-2</v>
      </c>
      <c r="F157" s="156">
        <f ca="1"/>
        <v>-2.1958488311388941E-4</v>
      </c>
      <c r="G157" s="160"/>
      <c r="H157" s="5"/>
      <c r="I157" s="245"/>
      <c r="J157" s="219"/>
      <c r="K157" s="220"/>
      <c r="L157" s="82">
        <f ca="1"/>
        <v>-8.5100675790354852E-2</v>
      </c>
      <c r="M157" s="82">
        <f ca="1"/>
        <v>-4.0307535539836813E-2</v>
      </c>
      <c r="N157" s="82">
        <f ca="1"/>
        <v>0.14224924641070719</v>
      </c>
      <c r="O157" s="83"/>
      <c r="P157" s="82">
        <f ca="1"/>
        <v>8.0859435573675028E-3</v>
      </c>
      <c r="Q157" s="82">
        <f ca="1"/>
        <v>4.1370423713163906E-2</v>
      </c>
      <c r="R157" s="82">
        <f ca="1"/>
        <v>-5.4460844957908622E-2</v>
      </c>
      <c r="S157" s="83"/>
      <c r="T157" s="82">
        <f ca="1"/>
        <v>5.766576267807895E-2</v>
      </c>
      <c r="U157" s="82">
        <f ca="1"/>
        <v>5.1075324962064933E-2</v>
      </c>
      <c r="V157" s="82">
        <f ca="1"/>
        <v>-9.8650974841963543E-2</v>
      </c>
      <c r="W157" s="83"/>
      <c r="X157" s="82">
        <f ca="1"/>
        <v>-6.692155049773485E-2</v>
      </c>
      <c r="Y157" s="82">
        <f ca="1"/>
        <v>-4.419225579347813E-2</v>
      </c>
      <c r="Z157" s="82">
        <f ca="1"/>
        <v>0.14709369465431629</v>
      </c>
      <c r="AA157" s="83"/>
      <c r="AB157" s="82">
        <f ca="1"/>
        <v>3.3638816959873634E-2</v>
      </c>
      <c r="AC157" s="82">
        <f ca="1"/>
        <v>6.0597085932700016E-2</v>
      </c>
      <c r="AD157" s="82">
        <f ca="1"/>
        <v>-8.0717818311794254E-2</v>
      </c>
      <c r="AE157" s="83"/>
      <c r="AF157" s="82">
        <f ca="1"/>
        <v>8.9951365363762515E-3</v>
      </c>
      <c r="AG157" s="82">
        <f ca="1"/>
        <v>3.06688100590089E-2</v>
      </c>
      <c r="AH157" s="82">
        <f ca="1"/>
        <v>-5.5732887836470936E-2</v>
      </c>
      <c r="AI157" s="83"/>
      <c r="AJ157" s="27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</row>
    <row r="158" spans="1:69" ht="13.5" customHeight="1" thickBot="1" x14ac:dyDescent="0.2">
      <c r="B158" s="246" t="s">
        <v>29</v>
      </c>
      <c r="C158" s="227"/>
      <c r="D158" s="102">
        <f ca="1">SUM(L158:AI158)</f>
        <v>2.0677549297945292</v>
      </c>
      <c r="E158" s="192"/>
      <c r="H158" s="5"/>
      <c r="I158" s="225" t="s">
        <v>45</v>
      </c>
      <c r="J158" s="226"/>
      <c r="K158" s="227"/>
      <c r="L158" s="134">
        <f ca="1">SUMXMY2(N$5:N$7,M141:M143)/2</f>
        <v>0.33427385668661236</v>
      </c>
      <c r="M158" s="78"/>
      <c r="N158" s="78"/>
      <c r="O158" s="78"/>
      <c r="P158" s="134">
        <f ca="1">SUMXMY2(R$5:R$7,Q141:Q143)/2</f>
        <v>9.3008182953860971E-2</v>
      </c>
      <c r="Q158" s="78"/>
      <c r="R158" s="78"/>
      <c r="S158" s="78"/>
      <c r="T158" s="134">
        <f ca="1">SUMXMY2(V$5:V$7,U141:U143)/2</f>
        <v>0.53541343373068129</v>
      </c>
      <c r="U158" s="78"/>
      <c r="V158" s="78"/>
      <c r="W158" s="78"/>
      <c r="X158" s="134">
        <f ca="1">SUMXMY2(Z$5:Z$7,Y141:Y143)/2</f>
        <v>0.29900731305796502</v>
      </c>
      <c r="Y158" s="78"/>
      <c r="Z158" s="78"/>
      <c r="AA158" s="78"/>
      <c r="AB158" s="134">
        <f ca="1">SUMXMY2(AD$5:AD$7,AC141:AC143)/2</f>
        <v>0.62570316482138844</v>
      </c>
      <c r="AC158" s="78"/>
      <c r="AD158" s="78"/>
      <c r="AE158" s="78"/>
      <c r="AF158" s="134">
        <f ca="1">SUMXMY2(AH$5:AH$7,AG141:AG143)/2</f>
        <v>0.18034897854402107</v>
      </c>
      <c r="AG158" s="78"/>
      <c r="AH158" s="78"/>
      <c r="AI158" s="78"/>
      <c r="AJ158" s="27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</row>
    <row r="160" spans="1:69" ht="15.75" customHeight="1" x14ac:dyDescent="0.15">
      <c r="A160" s="163"/>
      <c r="B160" s="162">
        <f>B130+1</f>
        <v>6</v>
      </c>
      <c r="C160" s="163" t="s">
        <v>28</v>
      </c>
      <c r="D160" s="189"/>
      <c r="E160" s="189"/>
      <c r="F160" s="189"/>
      <c r="G160" s="189"/>
      <c r="H160" s="163"/>
      <c r="I160" s="167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27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spans="1:69" s="24" customFormat="1" ht="13.5" customHeight="1" thickBot="1" x14ac:dyDescent="0.2">
      <c r="A161"/>
      <c r="D161" s="166"/>
      <c r="E161" s="166"/>
      <c r="F161" s="166"/>
      <c r="G161" s="166"/>
      <c r="H161" s="27"/>
      <c r="I161" s="5"/>
      <c r="J161" s="223"/>
      <c r="K161" s="224"/>
      <c r="L161" s="57">
        <v>1</v>
      </c>
      <c r="M161" s="57">
        <v>2</v>
      </c>
      <c r="N161" s="57">
        <v>3</v>
      </c>
      <c r="O161" s="107"/>
      <c r="P161" s="84">
        <v>1</v>
      </c>
      <c r="Q161" s="57">
        <v>2</v>
      </c>
      <c r="R161" s="57">
        <v>3</v>
      </c>
      <c r="S161" s="57"/>
      <c r="T161" s="57">
        <v>1</v>
      </c>
      <c r="U161" s="57">
        <v>2</v>
      </c>
      <c r="V161" s="57">
        <v>3</v>
      </c>
      <c r="W161" s="107"/>
      <c r="X161" s="84">
        <v>1</v>
      </c>
      <c r="Y161" s="57">
        <v>2</v>
      </c>
      <c r="Z161" s="57">
        <v>3</v>
      </c>
      <c r="AA161" s="57"/>
      <c r="AB161" s="57">
        <v>1</v>
      </c>
      <c r="AC161" s="57">
        <v>2</v>
      </c>
      <c r="AD161" s="57">
        <v>3</v>
      </c>
      <c r="AE161" s="57"/>
      <c r="AF161" s="57">
        <v>1</v>
      </c>
      <c r="AG161" s="57">
        <v>2</v>
      </c>
      <c r="AH161" s="57">
        <v>3</v>
      </c>
      <c r="AI161" s="57"/>
      <c r="AJ161" s="27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</row>
    <row r="162" spans="1:69" ht="13.5" customHeight="1" x14ac:dyDescent="0.15">
      <c r="B162" t="s">
        <v>0</v>
      </c>
      <c r="G162" s="156"/>
      <c r="H162" s="27"/>
      <c r="I162" s="249" t="s">
        <v>55</v>
      </c>
      <c r="J162" s="239" t="s">
        <v>11</v>
      </c>
      <c r="K162" s="22">
        <v>1</v>
      </c>
      <c r="L162" s="108">
        <f t="array" aca="1" ref="L162:L163" ca="1">MMULT($D164:$G165,L$5:L$8)</f>
        <v>-2.0418751567641893</v>
      </c>
      <c r="M162" s="50">
        <f t="array" aca="1" ref="M162:M163" ca="1">MMULT($D164:$G165,M$5:M$8)+$D166:$D167*L164:L165</f>
        <v>0.37966162114637336</v>
      </c>
      <c r="N162" s="50"/>
      <c r="O162" s="51"/>
      <c r="P162" s="108">
        <f t="array" aca="1" ref="P162:P163" ca="1">MMULT($D164:$G165,P$5:P$8)</f>
        <v>-2.0418751567641893</v>
      </c>
      <c r="Q162" s="50">
        <f t="array" aca="1" ref="Q162:Q163" ca="1">MMULT($D164:$G165,Q$5:Q$8)+$D166:$D167*P164:P165</f>
        <v>-1.7341676237906367</v>
      </c>
      <c r="R162" s="50"/>
      <c r="S162" s="51"/>
      <c r="T162" s="108">
        <f t="array" aca="1" ref="T162:T163" ca="1">MMULT($D164:$G165,T$5:T$8)</f>
        <v>-2.1676595486329751</v>
      </c>
      <c r="U162" s="50">
        <f t="array" aca="1" ref="U162:U163" ca="1">MMULT($D164:$G165,U$5:U$8)+$D166:$D167*T164:T165</f>
        <v>0.33368663606494803</v>
      </c>
      <c r="V162" s="50"/>
      <c r="W162" s="51"/>
      <c r="X162" s="108">
        <f t="array" aca="1" ref="X162:X163" ca="1">MMULT($D164:$G165,X$5:X$8)</f>
        <v>-5.3830303695964865E-2</v>
      </c>
      <c r="Y162" s="50">
        <f t="array" aca="1" ref="Y162:Y163" ca="1">MMULT($D164:$G165,Y$5:Y$8)+$D166:$D167*X164:X165</f>
        <v>-0.20586284915930864</v>
      </c>
      <c r="Z162" s="50"/>
      <c r="AA162" s="51"/>
      <c r="AB162" s="108">
        <f t="array" aca="1" ref="AB162:AB163" ca="1">MMULT($D164:$G165,AB$5:AB$8)</f>
        <v>-5.3830303695964865E-2</v>
      </c>
      <c r="AC162" s="50">
        <f t="array" aca="1" ref="AC162:AC163" ca="1">MMULT($D164:$G165,AC$5:AC$8)+$D166:$D167*AB164:AB165</f>
        <v>-0.3316472410280944</v>
      </c>
      <c r="AD162" s="50"/>
      <c r="AE162" s="51"/>
      <c r="AF162" s="108">
        <f t="array" aca="1" ref="AF162:AF163" ca="1">MMULT($D164:$G165,AF$5:AF$8)</f>
        <v>-2.1676595486329751</v>
      </c>
      <c r="AG162" s="50">
        <f t="array" aca="1" ref="AG162:AG163" ca="1">MMULT($D164:$G165,AG$5:AG$8)+$D166:$D167*AF164:AF165</f>
        <v>-1.6543582170032765</v>
      </c>
      <c r="AH162" s="50"/>
      <c r="AI162" s="51"/>
      <c r="AJ162" s="27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</row>
    <row r="163" spans="1:69" ht="13.5" customHeight="1" x14ac:dyDescent="0.15">
      <c r="B163" s="66"/>
      <c r="C163" s="66"/>
      <c r="D163" s="195">
        <v>1</v>
      </c>
      <c r="E163" s="196">
        <v>2</v>
      </c>
      <c r="F163" s="196">
        <v>3</v>
      </c>
      <c r="G163" s="184" t="s">
        <v>3</v>
      </c>
      <c r="H163" s="27"/>
      <c r="I163" s="250"/>
      <c r="J163" s="240"/>
      <c r="K163" s="23">
        <v>2</v>
      </c>
      <c r="L163" s="109">
        <f ca="1"/>
        <v>-1.3271924282162364</v>
      </c>
      <c r="M163" s="28">
        <f ca="1"/>
        <v>-1.0384968637177059</v>
      </c>
      <c r="N163" s="28"/>
      <c r="O163" s="40"/>
      <c r="P163" s="109">
        <f ca="1"/>
        <v>-1.3271924282162364</v>
      </c>
      <c r="Q163" s="28">
        <f ca="1"/>
        <v>1.1029544175502157</v>
      </c>
      <c r="R163" s="28"/>
      <c r="S163" s="40"/>
      <c r="T163" s="109">
        <f ca="1"/>
        <v>0.6305270732286381</v>
      </c>
      <c r="U163" s="28">
        <f ca="1"/>
        <v>-4.0147484328650007E-2</v>
      </c>
      <c r="V163" s="28"/>
      <c r="W163" s="40"/>
      <c r="X163" s="109">
        <f ca="1"/>
        <v>-1.5109242080392835</v>
      </c>
      <c r="Y163" s="28">
        <f ca="1"/>
        <v>-0.91972150706750178</v>
      </c>
      <c r="Z163" s="28"/>
      <c r="AA163" s="40"/>
      <c r="AB163" s="109">
        <f ca="1"/>
        <v>-1.5109242080392835</v>
      </c>
      <c r="AC163" s="28">
        <f ca="1"/>
        <v>1.0379979943773727</v>
      </c>
      <c r="AD163" s="28"/>
      <c r="AE163" s="40"/>
      <c r="AF163" s="109">
        <f ca="1"/>
        <v>0.6305270732286381</v>
      </c>
      <c r="AG163" s="28">
        <f ca="1"/>
        <v>0.14358429549439711</v>
      </c>
      <c r="AH163" s="28"/>
      <c r="AI163" s="40"/>
      <c r="AJ163" s="27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</row>
    <row r="164" spans="1:69" ht="13.5" customHeight="1" x14ac:dyDescent="0.15">
      <c r="B164" s="239" t="s">
        <v>7</v>
      </c>
      <c r="C164" s="169">
        <v>1</v>
      </c>
      <c r="D164" s="137">
        <f t="array" aca="1" ref="D164:G165" ca="1">D134:G135-$G$3*D151:G152</f>
        <v>1.6230171085922465</v>
      </c>
      <c r="E164" s="138">
        <f ca="1"/>
        <v>3.6110619616604711</v>
      </c>
      <c r="F164" s="138">
        <f ca="1"/>
        <v>1.4972327167234607</v>
      </c>
      <c r="G164" s="139">
        <f ca="1"/>
        <v>3.664892265356436</v>
      </c>
      <c r="I164" s="250"/>
      <c r="J164" s="252" t="s">
        <v>12</v>
      </c>
      <c r="K164" s="22">
        <v>1</v>
      </c>
      <c r="L164" s="110">
        <f t="array" aca="1" ref="L164:L165" ca="1">1/(1+EXP(-L162:L163))</f>
        <v>0.11487592940098658</v>
      </c>
      <c r="M164" s="38">
        <f t="array" aca="1" ref="M164:M165" ca="1">1/(1+EXP(-M162:M163))</f>
        <v>0.59379148747744059</v>
      </c>
      <c r="N164" s="38"/>
      <c r="O164" s="39"/>
      <c r="P164" s="110">
        <f t="array" aca="1" ref="P164:P165" ca="1">1/(1+EXP(-P162:P163))</f>
        <v>0.11487592940098658</v>
      </c>
      <c r="Q164" s="38">
        <f t="array" aca="1" ref="Q164:Q165" ca="1">1/(1+EXP(-Q162:Q163))</f>
        <v>0.15005527091246806</v>
      </c>
      <c r="R164" s="38"/>
      <c r="S164" s="39"/>
      <c r="T164" s="110">
        <f t="array" aca="1" ref="T164:T165" ca="1">1/(1+EXP(-T162:T163))</f>
        <v>0.10269249797410109</v>
      </c>
      <c r="U164" s="38">
        <f t="array" aca="1" ref="U164:U165" ca="1">1/(1+EXP(-U162:U163))</f>
        <v>0.58265612087686469</v>
      </c>
      <c r="V164" s="38"/>
      <c r="W164" s="39"/>
      <c r="X164" s="110">
        <f t="array" aca="1" ref="X164:X165" ca="1">1/(1+EXP(-X162:X163))</f>
        <v>0.48654567280456351</v>
      </c>
      <c r="Y164" s="38">
        <f t="array" aca="1" ref="Y164:Y165" ca="1">1/(1+EXP(-Y162:Y163))</f>
        <v>0.44871527836973674</v>
      </c>
      <c r="Z164" s="38"/>
      <c r="AA164" s="39"/>
      <c r="AB164" s="110">
        <f t="array" aca="1" ref="AB164:AB165" ca="1">1/(1+EXP(-AB162:AB163))</f>
        <v>0.48654567280456351</v>
      </c>
      <c r="AC164" s="38">
        <f t="array" aca="1" ref="AC164:AC165" ca="1">1/(1+EXP(-AC162:AC163))</f>
        <v>0.41783987810335327</v>
      </c>
      <c r="AD164" s="38"/>
      <c r="AE164" s="39"/>
      <c r="AF164" s="110">
        <f t="array" aca="1" ref="AF164:AF165" ca="1">1/(1+EXP(-AF162:AF163))</f>
        <v>0.10269249797410109</v>
      </c>
      <c r="AG164" s="38">
        <f t="array" aca="1" ref="AG164:AG165" ca="1">1/(1+EXP(-AG162:AG163))</f>
        <v>0.16052079371584282</v>
      </c>
      <c r="AH164" s="38"/>
      <c r="AI164" s="39"/>
      <c r="AJ164" s="27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</row>
    <row r="165" spans="1:69" ht="13.5" customHeight="1" x14ac:dyDescent="0.15">
      <c r="B165" s="244"/>
      <c r="C165" s="170">
        <v>2</v>
      </c>
      <c r="D165" s="140">
        <f ca="1"/>
        <v>1.781022172658338</v>
      </c>
      <c r="E165" s="141">
        <f ca="1"/>
        <v>1.5972903928352908</v>
      </c>
      <c r="F165" s="141">
        <f ca="1"/>
        <v>3.7387416741032125</v>
      </c>
      <c r="G165" s="142">
        <f ca="1"/>
        <v>3.1082146008745744</v>
      </c>
      <c r="I165" s="250"/>
      <c r="J165" s="253"/>
      <c r="K165" s="54">
        <v>2</v>
      </c>
      <c r="L165" s="109">
        <f ca="1"/>
        <v>0.20962414972257457</v>
      </c>
      <c r="M165" s="28">
        <f ca="1"/>
        <v>0.26144012918635495</v>
      </c>
      <c r="N165" s="28"/>
      <c r="O165" s="40"/>
      <c r="P165" s="109">
        <f ca="1"/>
        <v>0.20962414972257457</v>
      </c>
      <c r="Q165" s="28">
        <f ca="1"/>
        <v>0.75081326506218582</v>
      </c>
      <c r="R165" s="28"/>
      <c r="S165" s="40"/>
      <c r="T165" s="109">
        <f ca="1"/>
        <v>0.65260896483953545</v>
      </c>
      <c r="U165" s="28">
        <f ca="1"/>
        <v>0.48996447683678962</v>
      </c>
      <c r="V165" s="28"/>
      <c r="W165" s="40"/>
      <c r="X165" s="109">
        <f ca="1"/>
        <v>0.1808018659570558</v>
      </c>
      <c r="Y165" s="28">
        <f ca="1"/>
        <v>0.28501464255175202</v>
      </c>
      <c r="Z165" s="28"/>
      <c r="AA165" s="40"/>
      <c r="AB165" s="109">
        <f ca="1"/>
        <v>0.1808018659570558</v>
      </c>
      <c r="AC165" s="28">
        <f ca="1"/>
        <v>0.73846353307460721</v>
      </c>
      <c r="AD165" s="28"/>
      <c r="AE165" s="40"/>
      <c r="AF165" s="109">
        <f ca="1"/>
        <v>0.65260896483953545</v>
      </c>
      <c r="AG165" s="28">
        <f ca="1"/>
        <v>0.53583452995144842</v>
      </c>
      <c r="AH165" s="28"/>
      <c r="AI165" s="40"/>
      <c r="AJ165" s="27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</row>
    <row r="166" spans="1:69" ht="13.5" customHeight="1" x14ac:dyDescent="0.15">
      <c r="B166" s="239" t="s">
        <v>46</v>
      </c>
      <c r="C166" s="169" t="s">
        <v>32</v>
      </c>
      <c r="D166" s="139">
        <f t="array" aca="1" ref="D166:D167" ca="1">D136:D137-$G$3*D153:D154</f>
        <v>3.7735662040146707</v>
      </c>
      <c r="E166" s="190"/>
      <c r="F166" s="190"/>
      <c r="I166" s="250"/>
      <c r="J166" s="236" t="s">
        <v>18</v>
      </c>
      <c r="K166" s="22">
        <v>1</v>
      </c>
      <c r="L166" s="110">
        <f t="array" aca="1" ref="L166:L167" ca="1">L164:L165*(1-L164:L165)</f>
        <v>0.10167945024524613</v>
      </c>
      <c r="M166" s="38">
        <f t="array" aca="1" ref="M166:M167" ca="1">M164:M165*(1-M164:M165)</f>
        <v>0.2412031568767691</v>
      </c>
      <c r="N166" s="38"/>
      <c r="O166" s="39"/>
      <c r="P166" s="110">
        <f t="array" aca="1" ref="P166:P167" ca="1">P164:P165*(1-P164:P165)</f>
        <v>0.10167945024524613</v>
      </c>
      <c r="Q166" s="38">
        <f t="array" aca="1" ref="Q166:Q167" ca="1">Q164:Q165*(1-Q164:Q165)</f>
        <v>0.12753868658385387</v>
      </c>
      <c r="R166" s="38"/>
      <c r="S166" s="39"/>
      <c r="T166" s="110">
        <f t="array" aca="1" ref="T166:T167" ca="1">T164:T165*(1-T164:T165)</f>
        <v>9.2146748833940334E-2</v>
      </c>
      <c r="U166" s="38">
        <f t="array" aca="1" ref="U166:U167" ca="1">U164:U165*(1-U164:U165)</f>
        <v>0.24316796568158913</v>
      </c>
      <c r="V166" s="38"/>
      <c r="W166" s="39"/>
      <c r="X166" s="110">
        <f t="array" aca="1" ref="X166:X167" ca="1">X164:X165*(1-X164:X165)</f>
        <v>0.24981898107971814</v>
      </c>
      <c r="Y166" s="38">
        <f t="array" aca="1" ref="Y166:Y167" ca="1">Y164:Y165*(1-Y164:Y165)</f>
        <v>0.24736987732730639</v>
      </c>
      <c r="Z166" s="38"/>
      <c r="AA166" s="39"/>
      <c r="AB166" s="110">
        <f t="array" aca="1" ref="AB166:AB167" ca="1">AB164:AB165*(1-AB164:AB165)</f>
        <v>0.24981898107971814</v>
      </c>
      <c r="AC166" s="38">
        <f t="array" aca="1" ref="AC166:AC167" ca="1">AC164:AC165*(1-AC164:AC165)</f>
        <v>0.24324971436992818</v>
      </c>
      <c r="AD166" s="38"/>
      <c r="AE166" s="39"/>
      <c r="AF166" s="110">
        <f t="array" aca="1" ref="AF166:AF167" ca="1">AF164:AF165*(1-AF164:AF165)</f>
        <v>9.2146748833940334E-2</v>
      </c>
      <c r="AG166" s="38">
        <f t="array" aca="1" ref="AG166:AG167" ca="1">AG164:AG165*(1-AG164:AG165)</f>
        <v>0.13475386850067866</v>
      </c>
      <c r="AH166" s="38"/>
      <c r="AI166" s="39"/>
      <c r="AJ166" s="27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</row>
    <row r="167" spans="1:69" ht="13.5" customHeight="1" thickBot="1" x14ac:dyDescent="0.2">
      <c r="B167" s="245"/>
      <c r="C167" s="170" t="s">
        <v>33</v>
      </c>
      <c r="D167" s="142">
        <f ca="1"/>
        <v>2.2536875877460103</v>
      </c>
      <c r="F167" s="191" t="s">
        <v>5</v>
      </c>
      <c r="I167" s="251"/>
      <c r="J167" s="244"/>
      <c r="K167" s="54">
        <v>2</v>
      </c>
      <c r="L167" s="111">
        <f ca="1"/>
        <v>0.1656818655756622</v>
      </c>
      <c r="M167" s="41">
        <f ca="1"/>
        <v>0.19308918803737699</v>
      </c>
      <c r="N167" s="41"/>
      <c r="O167" s="42"/>
      <c r="P167" s="111">
        <f ca="1"/>
        <v>0.1656818655756622</v>
      </c>
      <c r="Q167" s="41">
        <f ca="1"/>
        <v>0.1870927060688457</v>
      </c>
      <c r="R167" s="41"/>
      <c r="S167" s="42"/>
      <c r="T167" s="111">
        <f ca="1"/>
        <v>0.22671050385060543</v>
      </c>
      <c r="U167" s="41">
        <f ca="1"/>
        <v>0.24989928827484065</v>
      </c>
      <c r="V167" s="41"/>
      <c r="W167" s="42"/>
      <c r="X167" s="111">
        <f ca="1"/>
        <v>0.14811255122350261</v>
      </c>
      <c r="Y167" s="41">
        <f ca="1"/>
        <v>0.20378129608284903</v>
      </c>
      <c r="Z167" s="41"/>
      <c r="AA167" s="42"/>
      <c r="AB167" s="111">
        <f ca="1"/>
        <v>0.14811255122350261</v>
      </c>
      <c r="AC167" s="41">
        <f ca="1"/>
        <v>0.19313514339357571</v>
      </c>
      <c r="AD167" s="41"/>
      <c r="AE167" s="42"/>
      <c r="AF167" s="111">
        <f ca="1"/>
        <v>0.22671050385060543</v>
      </c>
      <c r="AG167" s="41">
        <f ca="1"/>
        <v>0.24871588646315876</v>
      </c>
      <c r="AH167" s="41"/>
      <c r="AI167" s="42"/>
      <c r="AJ167" s="27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</row>
    <row r="168" spans="1:69" ht="13.5" customHeight="1" x14ac:dyDescent="0.15">
      <c r="B168" s="239" t="s">
        <v>4</v>
      </c>
      <c r="C168" s="169">
        <v>1</v>
      </c>
      <c r="D168" s="143">
        <f t="array" aca="1" ref="D168:F170" ca="1">D138:F140-$G$3*D155:F157</f>
        <v>4.9292778821287166</v>
      </c>
      <c r="E168" s="144">
        <f ca="1"/>
        <v>2.4562271290739952</v>
      </c>
      <c r="F168" s="145">
        <f ca="1"/>
        <v>4.5302903570738406</v>
      </c>
      <c r="H168" s="26"/>
      <c r="I168" s="228" t="s">
        <v>4</v>
      </c>
      <c r="J168" s="231" t="s">
        <v>11</v>
      </c>
      <c r="K168" s="161">
        <v>1</v>
      </c>
      <c r="L168" s="112"/>
      <c r="M168" s="30">
        <f t="array" aca="1" ref="M168:M170" ca="1">MMULT($D168:$E170,M164:M165)-$F168:$F170</f>
        <v>-0.96117077331884682</v>
      </c>
      <c r="N168" s="30"/>
      <c r="O168" s="31"/>
      <c r="P168" s="112"/>
      <c r="Q168" s="30">
        <f t="array" aca="1" ref="Q168:Q170" ca="1">MMULT($D168:$E170,Q164:Q165)-$F168:$F170</f>
        <v>-1.9464583185538138</v>
      </c>
      <c r="R168" s="30"/>
      <c r="S168" s="31"/>
      <c r="T168" s="112"/>
      <c r="U168" s="30">
        <f t="array" aca="1" ref="U168:U170" ca="1">MMULT($D168:$E170,U164:U165)-$F168:$F170</f>
        <v>-0.45475238725952583</v>
      </c>
      <c r="V168" s="30"/>
      <c r="W168" s="31"/>
      <c r="X168" s="112"/>
      <c r="Y168" s="30">
        <f t="array" aca="1" ref="Y168:Y170" ca="1">MMULT($D168:$E170,Y164:Y165)-$F168:$F170</f>
        <v>-1.6183873628137264</v>
      </c>
      <c r="Z168" s="30"/>
      <c r="AA168" s="31"/>
      <c r="AB168" s="112"/>
      <c r="AC168" s="30">
        <f t="array" aca="1" ref="AC168:AC170" ca="1">MMULT($D168:$E170,AC164:AC165)-$F168:$F170</f>
        <v>-0.65680732389794061</v>
      </c>
      <c r="AD168" s="30"/>
      <c r="AE168" s="31"/>
      <c r="AF168" s="112"/>
      <c r="AG168" s="30">
        <f t="array" aca="1" ref="AG168:AG170" ca="1">MMULT($D168:$E170,AG164:AG165)-$F168:$F170</f>
        <v>-2.4229074498272305</v>
      </c>
      <c r="AH168" s="30"/>
      <c r="AI168" s="31"/>
      <c r="AJ168" s="27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</row>
    <row r="169" spans="1:69" ht="13.5" customHeight="1" x14ac:dyDescent="0.15">
      <c r="B169" s="240"/>
      <c r="C169" s="72">
        <v>2</v>
      </c>
      <c r="D169" s="146">
        <f ca="1"/>
        <v>2.9029276188910362</v>
      </c>
      <c r="E169" s="147">
        <f ca="1"/>
        <v>4.4648447836027385</v>
      </c>
      <c r="F169" s="148">
        <f ca="1"/>
        <v>3.1078518891103877</v>
      </c>
      <c r="H169" s="26"/>
      <c r="I169" s="229"/>
      <c r="J169" s="232"/>
      <c r="K169" s="77">
        <v>2</v>
      </c>
      <c r="L169" s="113"/>
      <c r="M169" s="29">
        <f ca="1"/>
        <v>-0.21682858322761156</v>
      </c>
      <c r="N169" s="29"/>
      <c r="O169" s="32"/>
      <c r="P169" s="113"/>
      <c r="Q169" s="29">
        <f ca="1"/>
        <v>0.68001239115423351</v>
      </c>
      <c r="R169" s="29"/>
      <c r="S169" s="32"/>
      <c r="T169" s="113"/>
      <c r="U169" s="29">
        <f ca="1"/>
        <v>0.77117199505436185</v>
      </c>
      <c r="V169" s="29"/>
      <c r="W169" s="32"/>
      <c r="X169" s="113"/>
      <c r="Y169" s="29">
        <f ca="1"/>
        <v>-0.53271777446491031</v>
      </c>
      <c r="Z169" s="29"/>
      <c r="AA169" s="32"/>
      <c r="AB169" s="113"/>
      <c r="AC169" s="29">
        <f ca="1"/>
        <v>1.4022320868389087</v>
      </c>
      <c r="AD169" s="29"/>
      <c r="AE169" s="32"/>
      <c r="AF169" s="113"/>
      <c r="AG169" s="29">
        <f ca="1"/>
        <v>-0.24945363769840689</v>
      </c>
      <c r="AH169" s="29"/>
      <c r="AI169" s="32"/>
      <c r="AJ169" s="27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</row>
    <row r="170" spans="1:69" ht="13.5" customHeight="1" x14ac:dyDescent="0.15">
      <c r="B170" s="245"/>
      <c r="C170" s="170">
        <v>3</v>
      </c>
      <c r="D170" s="149">
        <f ca="1"/>
        <v>1.3894771958493759</v>
      </c>
      <c r="E170" s="150">
        <f ca="1"/>
        <v>-2.8657671605481085E-2</v>
      </c>
      <c r="F170" s="151">
        <f ca="1"/>
        <v>1.1734635359239756</v>
      </c>
      <c r="H170" s="26"/>
      <c r="I170" s="229"/>
      <c r="J170" s="232"/>
      <c r="K170" s="77">
        <v>3</v>
      </c>
      <c r="L170" s="113"/>
      <c r="M170" s="29">
        <f ca="1"/>
        <v>-0.35589607035130866</v>
      </c>
      <c r="N170" s="29"/>
      <c r="O170" s="32"/>
      <c r="P170" s="113"/>
      <c r="Q170" s="29">
        <f ca="1"/>
        <v>-0.98648171886129221</v>
      </c>
      <c r="R170" s="29"/>
      <c r="S170" s="32"/>
      <c r="T170" s="113"/>
      <c r="U170" s="29">
        <f ca="1"/>
        <v>-0.37791738401905461</v>
      </c>
      <c r="V170" s="29"/>
      <c r="W170" s="32"/>
      <c r="X170" s="113"/>
      <c r="Y170" s="29">
        <f ca="1"/>
        <v>-0.55815174522902333</v>
      </c>
      <c r="Z170" s="29"/>
      <c r="AA170" s="32"/>
      <c r="AB170" s="113"/>
      <c r="AC170" s="29">
        <f ca="1"/>
        <v>-0.61404719920635864</v>
      </c>
      <c r="AD170" s="29"/>
      <c r="AE170" s="32"/>
      <c r="AF170" s="113"/>
      <c r="AG170" s="29">
        <f ca="1"/>
        <v>-0.96577932359039609</v>
      </c>
      <c r="AH170" s="29"/>
      <c r="AI170" s="32"/>
      <c r="AJ170" s="27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</row>
    <row r="171" spans="1:69" ht="13.5" customHeight="1" x14ac:dyDescent="0.15">
      <c r="H171" s="5"/>
      <c r="I171" s="229"/>
      <c r="J171" s="233" t="s">
        <v>16</v>
      </c>
      <c r="K171" s="53">
        <v>1</v>
      </c>
      <c r="L171" s="114"/>
      <c r="M171" s="43">
        <f t="array" aca="1" ref="M171:M173" ca="1">1/(1+EXP(-M168:M170))</f>
        <v>0.27664384779609974</v>
      </c>
      <c r="N171" s="43"/>
      <c r="O171" s="44"/>
      <c r="P171" s="114"/>
      <c r="Q171" s="43">
        <f t="array" aca="1" ref="Q171:Q173" ca="1">1/(1+EXP(-Q168:Q170))</f>
        <v>0.12494005628484614</v>
      </c>
      <c r="R171" s="43"/>
      <c r="S171" s="44"/>
      <c r="T171" s="114"/>
      <c r="U171" s="43">
        <f t="array" aca="1" ref="U171:U173" ca="1">1/(1+EXP(-U168:U170))</f>
        <v>0.38823143932490295</v>
      </c>
      <c r="V171" s="43"/>
      <c r="W171" s="44"/>
      <c r="X171" s="114"/>
      <c r="Y171" s="43">
        <f t="array" aca="1" ref="Y171:Y173" ca="1">1/(1+EXP(-Y168:Y170))</f>
        <v>0.16542739265907191</v>
      </c>
      <c r="Z171" s="43"/>
      <c r="AA171" s="44"/>
      <c r="AB171" s="114"/>
      <c r="AC171" s="43">
        <f t="array" aca="1" ref="AC171:AC173" ca="1">1/(1+EXP(-AC168:AC170))</f>
        <v>0.34145716619150496</v>
      </c>
      <c r="AD171" s="43"/>
      <c r="AE171" s="44"/>
      <c r="AF171" s="114"/>
      <c r="AG171" s="43">
        <f t="array" aca="1" ref="AG171:AG173" ca="1">1/(1+EXP(-AG168:AG170))</f>
        <v>8.1442485424101277E-2</v>
      </c>
      <c r="AH171" s="43"/>
      <c r="AI171" s="44"/>
      <c r="AJ171" s="27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</row>
    <row r="172" spans="1:69" ht="13.5" customHeight="1" x14ac:dyDescent="0.15">
      <c r="B172" s="5"/>
      <c r="C172" s="27"/>
      <c r="I172" s="229"/>
      <c r="J172" s="234"/>
      <c r="K172" s="23">
        <v>2</v>
      </c>
      <c r="L172" s="113"/>
      <c r="M172" s="29">
        <f ca="1"/>
        <v>0.44600423786505405</v>
      </c>
      <c r="N172" s="29"/>
      <c r="O172" s="32"/>
      <c r="P172" s="113"/>
      <c r="Q172" s="29">
        <f ca="1"/>
        <v>0.66374146297598124</v>
      </c>
      <c r="R172" s="29"/>
      <c r="S172" s="32"/>
      <c r="T172" s="113"/>
      <c r="U172" s="29">
        <f ca="1"/>
        <v>0.6837743652549837</v>
      </c>
      <c r="V172" s="29"/>
      <c r="W172" s="32"/>
      <c r="X172" s="113"/>
      <c r="Y172" s="29">
        <f ca="1"/>
        <v>0.36988323366356418</v>
      </c>
      <c r="Z172" s="29"/>
      <c r="AA172" s="32"/>
      <c r="AB172" s="113"/>
      <c r="AC172" s="29">
        <f ca="1"/>
        <v>0.80253784813688045</v>
      </c>
      <c r="AD172" s="29"/>
      <c r="AE172" s="32"/>
      <c r="AF172" s="113"/>
      <c r="AG172" s="29">
        <f ca="1"/>
        <v>0.43795798206330777</v>
      </c>
      <c r="AH172" s="29"/>
      <c r="AI172" s="32"/>
      <c r="AJ172" s="27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</row>
    <row r="173" spans="1:69" ht="13.5" customHeight="1" x14ac:dyDescent="0.15">
      <c r="B173" s="5"/>
      <c r="C173" s="5"/>
      <c r="H173" s="5"/>
      <c r="I173" s="229"/>
      <c r="J173" s="235"/>
      <c r="K173" s="54">
        <v>3</v>
      </c>
      <c r="L173" s="113"/>
      <c r="M173" s="29">
        <f ca="1"/>
        <v>0.4119533733409681</v>
      </c>
      <c r="N173" s="29"/>
      <c r="O173" s="32"/>
      <c r="P173" s="113"/>
      <c r="Q173" s="29">
        <f ca="1"/>
        <v>0.27160756389281965</v>
      </c>
      <c r="R173" s="29"/>
      <c r="S173" s="32"/>
      <c r="T173" s="113"/>
      <c r="U173" s="29">
        <f ca="1"/>
        <v>0.40662929675535475</v>
      </c>
      <c r="V173" s="29"/>
      <c r="W173" s="32"/>
      <c r="X173" s="113"/>
      <c r="Y173" s="29">
        <f ca="1"/>
        <v>0.36397521796743454</v>
      </c>
      <c r="Z173" s="29"/>
      <c r="AA173" s="32"/>
      <c r="AB173" s="113"/>
      <c r="AC173" s="29">
        <f ca="1"/>
        <v>0.35113653076856777</v>
      </c>
      <c r="AD173" s="29"/>
      <c r="AE173" s="32"/>
      <c r="AF173" s="113"/>
      <c r="AG173" s="29">
        <f ca="1"/>
        <v>0.27572257139389</v>
      </c>
      <c r="AH173" s="29"/>
      <c r="AI173" s="32"/>
      <c r="AJ173" s="27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</row>
    <row r="174" spans="1:69" ht="13.5" customHeight="1" x14ac:dyDescent="0.15">
      <c r="B174" s="20"/>
      <c r="C174" s="5"/>
      <c r="H174" s="5"/>
      <c r="I174" s="229"/>
      <c r="J174" s="236" t="s">
        <v>18</v>
      </c>
      <c r="K174" s="53">
        <v>1</v>
      </c>
      <c r="L174" s="114"/>
      <c r="M174" s="43">
        <f t="array" aca="1" ref="M174:M176" ca="1">M171:M173*(1-M171:M173)</f>
        <v>0.20011202927266813</v>
      </c>
      <c r="N174" s="43"/>
      <c r="O174" s="44"/>
      <c r="P174" s="114"/>
      <c r="Q174" s="43">
        <f t="array" aca="1" ref="Q174:Q176" ca="1">Q171:Q173*(1-Q171:Q173)</f>
        <v>0.10933003862038562</v>
      </c>
      <c r="R174" s="43"/>
      <c r="S174" s="44"/>
      <c r="T174" s="114"/>
      <c r="U174" s="43">
        <f t="array" aca="1" ref="U174:U176" ca="1">U171:U173*(1-U171:U173)</f>
        <v>0.23750778884461718</v>
      </c>
      <c r="V174" s="43"/>
      <c r="W174" s="44"/>
      <c r="X174" s="114"/>
      <c r="Y174" s="43">
        <f t="array" aca="1" ref="Y174:Y176" ca="1">Y171:Y173*(1-Y171:Y173)</f>
        <v>0.13806117041709315</v>
      </c>
      <c r="Z174" s="43"/>
      <c r="AA174" s="44"/>
      <c r="AB174" s="114"/>
      <c r="AC174" s="43">
        <f t="array" aca="1" ref="AC174:AC176" ca="1">AC171:AC173*(1-AC171:AC173)</f>
        <v>0.22486416984797195</v>
      </c>
      <c r="AD174" s="43"/>
      <c r="AE174" s="44"/>
      <c r="AF174" s="114"/>
      <c r="AG174" s="43">
        <f t="array" aca="1" ref="AG174:AG176" ca="1">AG171:AG173*(1-AG171:AG173)</f>
        <v>7.4809606992046335E-2</v>
      </c>
      <c r="AH174" s="43"/>
      <c r="AI174" s="44"/>
      <c r="AJ174" s="27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</row>
    <row r="175" spans="1:69" ht="13.5" customHeight="1" x14ac:dyDescent="0.15">
      <c r="B175" s="5"/>
      <c r="C175" s="5"/>
      <c r="H175" s="5"/>
      <c r="I175" s="229"/>
      <c r="J175" s="237"/>
      <c r="K175" s="23">
        <v>2</v>
      </c>
      <c r="L175" s="113"/>
      <c r="M175" s="29">
        <f ca="1"/>
        <v>0.24708445767146633</v>
      </c>
      <c r="N175" s="29"/>
      <c r="O175" s="32"/>
      <c r="P175" s="113"/>
      <c r="Q175" s="29">
        <f ca="1"/>
        <v>0.22318873330248537</v>
      </c>
      <c r="R175" s="29"/>
      <c r="S175" s="32"/>
      <c r="T175" s="113"/>
      <c r="U175" s="29">
        <f ca="1"/>
        <v>0.21622698267512785</v>
      </c>
      <c r="V175" s="29"/>
      <c r="W175" s="32"/>
      <c r="X175" s="113"/>
      <c r="Y175" s="29">
        <f ca="1"/>
        <v>0.23306962711814935</v>
      </c>
      <c r="Z175" s="29"/>
      <c r="AA175" s="32"/>
      <c r="AB175" s="113"/>
      <c r="AC175" s="29">
        <f ca="1"/>
        <v>0.15847085044470585</v>
      </c>
      <c r="AD175" s="29"/>
      <c r="AE175" s="32"/>
      <c r="AF175" s="113"/>
      <c r="AG175" s="29">
        <f ca="1"/>
        <v>0.24615078801034318</v>
      </c>
      <c r="AH175" s="29"/>
      <c r="AI175" s="32"/>
      <c r="AJ175" s="27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</row>
    <row r="176" spans="1:69" ht="13.5" customHeight="1" thickBot="1" x14ac:dyDescent="0.2">
      <c r="B176" s="5"/>
      <c r="C176" s="5"/>
      <c r="H176" s="5"/>
      <c r="I176" s="230"/>
      <c r="J176" s="238"/>
      <c r="K176" s="54">
        <v>3</v>
      </c>
      <c r="L176" s="115"/>
      <c r="M176" s="33">
        <f ca="1"/>
        <v>0.24224779153396503</v>
      </c>
      <c r="N176" s="33"/>
      <c r="O176" s="34"/>
      <c r="P176" s="115"/>
      <c r="Q176" s="33">
        <f ca="1"/>
        <v>0.19783689512902752</v>
      </c>
      <c r="R176" s="33"/>
      <c r="S176" s="34"/>
      <c r="T176" s="115"/>
      <c r="U176" s="33">
        <f ca="1"/>
        <v>0.24128191177560041</v>
      </c>
      <c r="V176" s="33"/>
      <c r="W176" s="34"/>
      <c r="X176" s="115"/>
      <c r="Y176" s="33">
        <f ca="1"/>
        <v>0.23149725867299309</v>
      </c>
      <c r="Z176" s="33"/>
      <c r="AA176" s="34"/>
      <c r="AB176" s="115"/>
      <c r="AC176" s="33">
        <f ca="1"/>
        <v>0.22783966752838242</v>
      </c>
      <c r="AD176" s="33"/>
      <c r="AE176" s="34"/>
      <c r="AF176" s="115"/>
      <c r="AG176" s="33">
        <f ca="1"/>
        <v>0.19969963501783122</v>
      </c>
      <c r="AH176" s="33"/>
      <c r="AI176" s="34"/>
      <c r="AJ176" s="27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</row>
    <row r="177" spans="1:69" ht="15.75" customHeight="1" x14ac:dyDescent="0.15">
      <c r="B177" s="5"/>
      <c r="C177" s="5"/>
      <c r="H177" s="5"/>
      <c r="I177" s="95" t="s">
        <v>26</v>
      </c>
      <c r="J177" s="91"/>
      <c r="K177" s="125" t="s">
        <v>17</v>
      </c>
      <c r="L177" s="116" t="s">
        <v>57</v>
      </c>
      <c r="M177" s="87" t="s">
        <v>58</v>
      </c>
      <c r="N177" s="87" t="s">
        <v>59</v>
      </c>
      <c r="O177" s="31"/>
      <c r="P177" s="116" t="s">
        <v>57</v>
      </c>
      <c r="Q177" s="87" t="s">
        <v>58</v>
      </c>
      <c r="R177" s="87" t="s">
        <v>59</v>
      </c>
      <c r="S177" s="31"/>
      <c r="T177" s="116" t="s">
        <v>57</v>
      </c>
      <c r="U177" s="87" t="s">
        <v>58</v>
      </c>
      <c r="V177" s="87" t="s">
        <v>59</v>
      </c>
      <c r="W177" s="31"/>
      <c r="X177" s="116" t="s">
        <v>57</v>
      </c>
      <c r="Y177" s="87" t="s">
        <v>58</v>
      </c>
      <c r="Z177" s="87" t="s">
        <v>59</v>
      </c>
      <c r="AA177" s="31"/>
      <c r="AB177" s="116" t="s">
        <v>57</v>
      </c>
      <c r="AC177" s="87" t="s">
        <v>58</v>
      </c>
      <c r="AD177" s="87" t="s">
        <v>59</v>
      </c>
      <c r="AE177" s="31"/>
      <c r="AF177" s="116" t="s">
        <v>57</v>
      </c>
      <c r="AG177" s="87" t="s">
        <v>58</v>
      </c>
      <c r="AH177" s="87" t="s">
        <v>59</v>
      </c>
      <c r="AI177" s="31"/>
      <c r="AJ177" s="27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</row>
    <row r="178" spans="1:69" ht="13.5" customHeight="1" x14ac:dyDescent="0.15">
      <c r="B178" s="5"/>
      <c r="C178" s="5"/>
      <c r="H178" s="5"/>
      <c r="I178" s="117"/>
      <c r="J178" s="76"/>
      <c r="K178" s="53">
        <v>1</v>
      </c>
      <c r="L178" s="113">
        <f t="array" aca="1" ref="L178:L179" ca="1">M178:M179*$D166:$D167*L166:L167</f>
        <v>3.6542963778186423E-2</v>
      </c>
      <c r="M178" s="29">
        <f t="array" aca="1" ref="M178:M179" ca="1">MMULT(TRANSPOSE($D168:$E170),N178:N180)*M166:M167</f>
        <v>9.5239828409943411E-2</v>
      </c>
      <c r="N178" s="29">
        <f t="array" aca="1" ref="N178:N180" ca="1">(M171:M173-N$5:N$7)*M174:M176</f>
        <v>5.5359761768276658E-2</v>
      </c>
      <c r="O178" s="32"/>
      <c r="P178" s="113">
        <f t="array" aca="1" ref="P178:P179" ca="1">Q178:Q179*$D166:$D167*P166:P167</f>
        <v>-3.7126416783050419E-3</v>
      </c>
      <c r="Q178" s="29">
        <f t="array" aca="1" ref="Q178:Q179" ca="1">MMULT(TRANSPOSE($D168:$E170),R178:R180)*Q166:Q167</f>
        <v>-9.6760448478031124E-3</v>
      </c>
      <c r="R178" s="29">
        <f t="array" aca="1" ref="R178:R180" ca="1">(Q171:Q173-R$5:R$7)*Q174:Q176</f>
        <v>1.3659701178855382E-2</v>
      </c>
      <c r="S178" s="32"/>
      <c r="T178" s="113">
        <f t="array" aca="1" ref="T178:T179" ca="1">U178:U179*$D166:$D167*T166:T167</f>
        <v>-1.2742333025119649E-2</v>
      </c>
      <c r="U178" s="29">
        <f t="array" aca="1" ref="U178:U179" ca="1">MMULT(TRANSPOSE($D168:$E170),V178:V180)*U166:U167</f>
        <v>-3.6645188563568923E-2</v>
      </c>
      <c r="V178" s="29">
        <f t="array" aca="1" ref="V178:V180" ca="1">(U171:U173-V$5:V$7)*U174:U176</f>
        <v>-0.14529979813059635</v>
      </c>
      <c r="W178" s="32"/>
      <c r="X178" s="113">
        <f t="array" aca="1" ref="X178:X179" ca="1">Y178:Y179*$D166:$D167*X166:X167</f>
        <v>3.6904373439123429E-2</v>
      </c>
      <c r="Y178" s="29">
        <f t="array" aca="1" ref="Y178:Y179" ca="1">MMULT(TRANSPOSE($D168:$E170),Z178:Z180)*Y166:Y167</f>
        <v>3.9147175233463082E-2</v>
      </c>
      <c r="Z178" s="29">
        <f t="array" aca="1" ref="Z178:Z180" ca="1">(Y171:Y173-Z$5:Z$7)*Y174:Y176</f>
        <v>2.2839099449559513E-2</v>
      </c>
      <c r="AA178" s="32"/>
      <c r="AB178" s="113">
        <f t="array" aca="1" ref="AB178:AB179" ca="1">AC178:AC179*$D166:$D167*AB166:AB167</f>
        <v>-5.7233821506337948E-2</v>
      </c>
      <c r="AC178" s="29">
        <f t="array" aca="1" ref="AC178:AC179" ca="1">MMULT(TRANSPOSE($D168:$E170),AD178:AD180)*AC166:AC167</f>
        <v>-6.07121116277805E-2</v>
      </c>
      <c r="AD178" s="29">
        <f t="array" aca="1" ref="AD178:AD180" ca="1">(AC171:AC173-AD$5:AD$7)*AC174:AC176</f>
        <v>-0.14808268763367821</v>
      </c>
      <c r="AE178" s="32"/>
      <c r="AF178" s="113">
        <f t="array" aca="1" ref="AF178:AF179" ca="1">AG178:AG179*$D166:$D167*AF166:AF167</f>
        <v>-1.3826153176064268E-2</v>
      </c>
      <c r="AG178" s="29">
        <f t="array" aca="1" ref="AG178:AG179" ca="1">MMULT(TRANSPOSE($D168:$E170),AH178:AH180)*AG166:AG167</f>
        <v>-3.9762105514496625E-2</v>
      </c>
      <c r="AH178" s="29">
        <f t="array" aca="1" ref="AH178:AH180" ca="1">(AG171:AG173-AH$5:AH$7)*AG174:AG176</f>
        <v>6.0926803270324788E-3</v>
      </c>
      <c r="AI178" s="32"/>
      <c r="AJ178" s="186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</row>
    <row r="179" spans="1:69" ht="13.5" customHeight="1" x14ac:dyDescent="0.15">
      <c r="H179" s="5"/>
      <c r="I179" s="97"/>
      <c r="J179" s="76"/>
      <c r="K179" s="23">
        <v>2</v>
      </c>
      <c r="L179" s="113">
        <f ca="1"/>
        <v>4.5572612069701104E-2</v>
      </c>
      <c r="M179" s="29">
        <f ca="1"/>
        <v>0.12204928308680843</v>
      </c>
      <c r="N179" s="29">
        <f ca="1"/>
        <v>0.11020071523206255</v>
      </c>
      <c r="O179" s="32"/>
      <c r="P179" s="113">
        <f ca="1"/>
        <v>-2.1172407491247817E-2</v>
      </c>
      <c r="Q179" s="29">
        <f ca="1"/>
        <v>-5.6702414853384911E-2</v>
      </c>
      <c r="R179" s="29">
        <f ca="1"/>
        <v>-7.5049116940537619E-2</v>
      </c>
      <c r="S179" s="32"/>
      <c r="T179" s="113">
        <f ca="1"/>
        <v>3.835936236705937E-2</v>
      </c>
      <c r="U179" s="29">
        <f ca="1"/>
        <v>7.5076846866208954E-2</v>
      </c>
      <c r="V179" s="29">
        <f ca="1"/>
        <v>0.14785046782968592</v>
      </c>
      <c r="W179" s="32"/>
      <c r="X179" s="113">
        <f ca="1"/>
        <v>3.028514989682109E-2</v>
      </c>
      <c r="Y179" s="29">
        <f ca="1"/>
        <v>9.0728588002671418E-2</v>
      </c>
      <c r="Z179" s="29">
        <f ca="1"/>
        <v>8.6208547347222206E-2</v>
      </c>
      <c r="AA179" s="32"/>
      <c r="AB179" s="113">
        <f ca="1"/>
        <v>1.3010782626165399E-2</v>
      </c>
      <c r="AC179" s="29">
        <f ca="1"/>
        <v>3.8977846915183433E-2</v>
      </c>
      <c r="AD179" s="29">
        <f ca="1"/>
        <v>0.12717885530831563</v>
      </c>
      <c r="AE179" s="32"/>
      <c r="AF179" s="113">
        <f ca="1"/>
        <v>-7.6794394813230138E-2</v>
      </c>
      <c r="AG179" s="29">
        <f ca="1"/>
        <v>-0.15030179501959362</v>
      </c>
      <c r="AH179" s="29">
        <f ca="1"/>
        <v>-0.13834708561004025</v>
      </c>
      <c r="AI179" s="32"/>
      <c r="AJ179" s="186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</row>
    <row r="180" spans="1:69" ht="13.5" customHeight="1" thickBot="1" x14ac:dyDescent="0.2">
      <c r="B180" s="135" t="s">
        <v>19</v>
      </c>
      <c r="C180" s="136"/>
      <c r="D180" s="195">
        <v>1</v>
      </c>
      <c r="E180" s="196">
        <v>2</v>
      </c>
      <c r="F180" s="196">
        <v>3</v>
      </c>
      <c r="G180" s="184" t="s">
        <v>3</v>
      </c>
      <c r="H180" s="5"/>
      <c r="I180" s="93"/>
      <c r="J180" s="88"/>
      <c r="K180" s="54">
        <v>3</v>
      </c>
      <c r="L180" s="132"/>
      <c r="M180" s="133"/>
      <c r="N180" s="33">
        <f ca="1"/>
        <v>-0.1424529966271485</v>
      </c>
      <c r="O180" s="34"/>
      <c r="P180" s="132"/>
      <c r="Q180" s="133"/>
      <c r="R180" s="33">
        <f ca="1"/>
        <v>5.3733997134114406E-2</v>
      </c>
      <c r="S180" s="34"/>
      <c r="T180" s="132"/>
      <c r="U180" s="133"/>
      <c r="V180" s="33">
        <f ca="1"/>
        <v>9.8112294105099945E-2</v>
      </c>
      <c r="W180" s="34"/>
      <c r="X180" s="132"/>
      <c r="Y180" s="133"/>
      <c r="Z180" s="33">
        <f ca="1"/>
        <v>-0.14723799348862687</v>
      </c>
      <c r="AA180" s="34"/>
      <c r="AB180" s="132"/>
      <c r="AC180" s="133"/>
      <c r="AD180" s="33">
        <f ca="1"/>
        <v>8.0002830427380101E-2</v>
      </c>
      <c r="AE180" s="34"/>
      <c r="AF180" s="132"/>
      <c r="AG180" s="133"/>
      <c r="AH180" s="33">
        <f ca="1"/>
        <v>5.5061696873537742E-2</v>
      </c>
      <c r="AI180" s="34"/>
      <c r="AJ180" s="186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</row>
    <row r="181" spans="1:69" ht="13.5" customHeight="1" x14ac:dyDescent="0.15">
      <c r="B181" s="239" t="s">
        <v>7</v>
      </c>
      <c r="C181" s="169">
        <v>1</v>
      </c>
      <c r="D181" s="152">
        <f t="array" aca="1" ref="D181:G182" ca="1">L181:O182+P181:S182+T181:W182+X181:AA182+AB181:AE182+AF181:AI182</f>
        <v>3.221539181884784E-2</v>
      </c>
      <c r="E181" s="153">
        <f ca="1"/>
        <v>3.8265191779159977E-2</v>
      </c>
      <c r="F181" s="153">
        <f ca="1"/>
        <v>-9.6956642676767527E-2</v>
      </c>
      <c r="G181" s="154">
        <f ca="1"/>
        <v>2.6476059078759724E-2</v>
      </c>
      <c r="H181" s="7"/>
      <c r="I181" s="239" t="s">
        <v>19</v>
      </c>
      <c r="J181" s="217" t="s">
        <v>13</v>
      </c>
      <c r="K181" s="218"/>
      <c r="L181" s="176">
        <f t="array" aca="1" ref="L181:O182" ca="1">MMULT(L178:M179,TRANSPOSE(L$5:M$8))</f>
        <v>3.6542963778186423E-2</v>
      </c>
      <c r="M181" s="176">
        <f ca="1"/>
        <v>9.5239828409943411E-2</v>
      </c>
      <c r="N181" s="79">
        <f ca="1"/>
        <v>0</v>
      </c>
      <c r="O181" s="80">
        <f ca="1"/>
        <v>-0.13178279218812983</v>
      </c>
      <c r="P181" s="176">
        <f t="array" aca="1" ref="P181:S182" ca="1">MMULT(P178:Q179,TRANSPOSE(P$5:Q$8))</f>
        <v>-3.7126416783050419E-3</v>
      </c>
      <c r="Q181" s="176">
        <f ca="1"/>
        <v>0</v>
      </c>
      <c r="R181" s="79">
        <f ca="1"/>
        <v>-9.6760448478031124E-3</v>
      </c>
      <c r="S181" s="80">
        <f ca="1"/>
        <v>1.3388686526108154E-2</v>
      </c>
      <c r="T181" s="176">
        <f t="array" aca="1" ref="T181:W182" ca="1">MMULT(T178:U179,TRANSPOSE(T$5:U$8))</f>
        <v>0</v>
      </c>
      <c r="U181" s="176">
        <f ca="1"/>
        <v>-3.6645188563568923E-2</v>
      </c>
      <c r="V181" s="79">
        <f ca="1"/>
        <v>-1.2742333025119649E-2</v>
      </c>
      <c r="W181" s="80">
        <f ca="1"/>
        <v>4.9387521588688574E-2</v>
      </c>
      <c r="X181" s="176">
        <f t="array" aca="1" ref="X181:AA182" ca="1">MMULT(X178:Y179,TRANSPOSE(X$5:Y$8))</f>
        <v>3.9147175233463082E-2</v>
      </c>
      <c r="Y181" s="176">
        <f ca="1"/>
        <v>3.6904373439123429E-2</v>
      </c>
      <c r="Z181" s="79">
        <f ca="1"/>
        <v>0</v>
      </c>
      <c r="AA181" s="80">
        <f ca="1"/>
        <v>-7.6051548672586511E-2</v>
      </c>
      <c r="AB181" s="176">
        <f t="array" aca="1" ref="AB181:AE182" ca="1">MMULT(AB178:AC179,TRANSPOSE(AB$5:AC$8))</f>
        <v>0</v>
      </c>
      <c r="AC181" s="176">
        <f ca="1"/>
        <v>-5.7233821506337948E-2</v>
      </c>
      <c r="AD181" s="79">
        <f ca="1"/>
        <v>-6.07121116277805E-2</v>
      </c>
      <c r="AE181" s="80">
        <f ca="1"/>
        <v>0.11794593313411844</v>
      </c>
      <c r="AF181" s="176">
        <f t="array" aca="1" ref="AF181:AI182" ca="1">MMULT(AF178:AG179,TRANSPOSE(AF$5:AG$8))</f>
        <v>-3.9762105514496625E-2</v>
      </c>
      <c r="AG181" s="176">
        <f ca="1"/>
        <v>0</v>
      </c>
      <c r="AH181" s="79">
        <f ca="1"/>
        <v>-1.3826153176064268E-2</v>
      </c>
      <c r="AI181" s="80">
        <f ca="1"/>
        <v>5.3588258690560893E-2</v>
      </c>
      <c r="AJ181" s="186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</row>
    <row r="182" spans="1:69" ht="13.5" customHeight="1" x14ac:dyDescent="0.15">
      <c r="B182" s="244"/>
      <c r="C182" s="170">
        <v>2</v>
      </c>
      <c r="D182" s="155">
        <f ca="1"/>
        <v>-3.5173002438468909E-2</v>
      </c>
      <c r="E182" s="156">
        <f ca="1"/>
        <v>0.24042206247600387</v>
      </c>
      <c r="F182" s="156">
        <f ca="1"/>
        <v>-5.6159600384372246E-2</v>
      </c>
      <c r="G182" s="157">
        <f ca="1"/>
        <v>-0.14908945965316278</v>
      </c>
      <c r="H182" s="5"/>
      <c r="I182" s="240"/>
      <c r="J182" s="219"/>
      <c r="K182" s="220"/>
      <c r="L182" s="156">
        <f ca="1"/>
        <v>4.5572612069701104E-2</v>
      </c>
      <c r="M182" s="156">
        <f ca="1"/>
        <v>0.12204928308680843</v>
      </c>
      <c r="N182" s="89">
        <f ca="1"/>
        <v>0</v>
      </c>
      <c r="O182" s="90">
        <f ca="1"/>
        <v>-0.16762189515650955</v>
      </c>
      <c r="P182" s="156">
        <f ca="1"/>
        <v>-2.1172407491247817E-2</v>
      </c>
      <c r="Q182" s="156">
        <f ca="1"/>
        <v>0</v>
      </c>
      <c r="R182" s="89">
        <f ca="1"/>
        <v>-5.6702414853384911E-2</v>
      </c>
      <c r="S182" s="90">
        <f ca="1"/>
        <v>7.7874822344632721E-2</v>
      </c>
      <c r="T182" s="156">
        <f ca="1"/>
        <v>0</v>
      </c>
      <c r="U182" s="156">
        <f ca="1"/>
        <v>7.5076846866208954E-2</v>
      </c>
      <c r="V182" s="89">
        <f ca="1"/>
        <v>3.835936236705937E-2</v>
      </c>
      <c r="W182" s="90">
        <f ca="1"/>
        <v>-0.11343620923326833</v>
      </c>
      <c r="X182" s="156">
        <f ca="1"/>
        <v>9.0728588002671418E-2</v>
      </c>
      <c r="Y182" s="156">
        <f ca="1"/>
        <v>3.028514989682109E-2</v>
      </c>
      <c r="Z182" s="89">
        <f ca="1"/>
        <v>0</v>
      </c>
      <c r="AA182" s="90">
        <f ca="1"/>
        <v>-0.1210137378994925</v>
      </c>
      <c r="AB182" s="156">
        <f ca="1"/>
        <v>0</v>
      </c>
      <c r="AC182" s="156">
        <f ca="1"/>
        <v>1.3010782626165399E-2</v>
      </c>
      <c r="AD182" s="89">
        <f ca="1"/>
        <v>3.8977846915183433E-2</v>
      </c>
      <c r="AE182" s="90">
        <f ca="1"/>
        <v>-5.1988629541348835E-2</v>
      </c>
      <c r="AF182" s="156">
        <f ca="1"/>
        <v>-0.15030179501959362</v>
      </c>
      <c r="AG182" s="156">
        <f ca="1"/>
        <v>0</v>
      </c>
      <c r="AH182" s="89">
        <f ca="1"/>
        <v>-7.6794394813230138E-2</v>
      </c>
      <c r="AI182" s="90">
        <f ca="1"/>
        <v>0.22709618983282376</v>
      </c>
      <c r="AJ182" s="186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</row>
    <row r="183" spans="1:69" ht="13.5" customHeight="1" x14ac:dyDescent="0.15">
      <c r="B183" s="239" t="s">
        <v>46</v>
      </c>
      <c r="C183" s="169" t="s">
        <v>32</v>
      </c>
      <c r="D183" s="158">
        <f t="array" aca="1" ref="D183:D184" ca="1">L183:L184+P183:P184+T183:T184+X183:X184+AB183:AB184+AF183:AF184</f>
        <v>-8.5095632195133532E-3</v>
      </c>
      <c r="E183" s="10"/>
      <c r="F183" s="10"/>
      <c r="G183" s="153"/>
      <c r="H183" s="5"/>
      <c r="I183" s="240"/>
      <c r="J183" s="217" t="s">
        <v>46</v>
      </c>
      <c r="K183" s="218"/>
      <c r="L183" s="85">
        <f t="array" aca="1" ref="L183:L184" ca="1">M178:M179*L164:L165</f>
        <v>1.0940763804582735E-2</v>
      </c>
      <c r="M183" s="85"/>
      <c r="N183" s="85"/>
      <c r="O183" s="96"/>
      <c r="P183" s="85">
        <f t="array" aca="1" ref="P183:P184" ca="1">Q178:Q179*P164:P165</f>
        <v>-1.1115446448170102E-3</v>
      </c>
      <c r="Q183" s="85"/>
      <c r="R183" s="85"/>
      <c r="S183" s="96"/>
      <c r="T183" s="85">
        <f t="array" aca="1" ref="T183:T184" ca="1">U178:U179*T164:T165</f>
        <v>-3.763185952324854E-3</v>
      </c>
      <c r="U183" s="85"/>
      <c r="V183" s="85"/>
      <c r="W183" s="96"/>
      <c r="X183" s="85">
        <f t="array" aca="1" ref="X183:X184" ca="1">Y178:Y179*X164:X165</f>
        <v>1.904688871236344E-2</v>
      </c>
      <c r="Y183" s="85"/>
      <c r="Z183" s="85"/>
      <c r="AA183" s="96"/>
      <c r="AB183" s="85">
        <f t="array" aca="1" ref="AB183:AB184" ca="1">AC178:AC179*AB164:AB165</f>
        <v>-2.9539215199324228E-2</v>
      </c>
      <c r="AC183" s="85"/>
      <c r="AD183" s="85"/>
      <c r="AE183" s="96"/>
      <c r="AF183" s="85">
        <f t="array" aca="1" ref="AF183:AF184" ca="1">AG178:AG179*AF164:AF165</f>
        <v>-4.0832699399934386E-3</v>
      </c>
      <c r="AG183" s="85"/>
      <c r="AH183" s="85"/>
      <c r="AI183" s="96"/>
      <c r="AJ183" s="27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</row>
    <row r="184" spans="1:69" ht="13.5" customHeight="1" x14ac:dyDescent="0.15">
      <c r="B184" s="245"/>
      <c r="C184" s="170" t="s">
        <v>33</v>
      </c>
      <c r="D184" s="159">
        <f ca="1"/>
        <v>-1.1943028394237984E-2</v>
      </c>
      <c r="E184" s="10"/>
      <c r="F184" s="191" t="s">
        <v>5</v>
      </c>
      <c r="G184" s="10"/>
      <c r="H184" s="5"/>
      <c r="I184" s="240"/>
      <c r="J184" s="219"/>
      <c r="K184" s="220"/>
      <c r="L184" s="89">
        <f ca="1"/>
        <v>2.5584477191322019E-2</v>
      </c>
      <c r="M184" s="89"/>
      <c r="N184" s="89"/>
      <c r="O184" s="90"/>
      <c r="P184" s="89">
        <f ca="1"/>
        <v>-1.1886195500857495E-2</v>
      </c>
      <c r="Q184" s="89"/>
      <c r="R184" s="89"/>
      <c r="S184" s="90"/>
      <c r="T184" s="89">
        <f ca="1"/>
        <v>4.8995823316772949E-2</v>
      </c>
      <c r="U184" s="89"/>
      <c r="V184" s="89"/>
      <c r="W184" s="90"/>
      <c r="X184" s="89">
        <f ca="1"/>
        <v>1.6403898006531938E-2</v>
      </c>
      <c r="Y184" s="89"/>
      <c r="Z184" s="89"/>
      <c r="AA184" s="90"/>
      <c r="AB184" s="89">
        <f ca="1"/>
        <v>7.0472674532536363E-3</v>
      </c>
      <c r="AC184" s="89"/>
      <c r="AD184" s="89"/>
      <c r="AE184" s="90"/>
      <c r="AF184" s="89">
        <f ca="1"/>
        <v>-9.8088298861261039E-2</v>
      </c>
      <c r="AG184" s="89"/>
      <c r="AH184" s="89"/>
      <c r="AI184" s="90"/>
      <c r="AJ184" s="27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</row>
    <row r="185" spans="1:69" ht="13.5" customHeight="1" x14ac:dyDescent="0.15">
      <c r="B185" s="239" t="s">
        <v>4</v>
      </c>
      <c r="C185" s="169">
        <v>1</v>
      </c>
      <c r="D185" s="152">
        <f t="array" aca="1" ref="D185:F187" ca="1">L185:N187+P185:R187+T185:V187+X185:Z187+AB185:AD187+AF185:AH187</f>
        <v>-0.10038654869610422</v>
      </c>
      <c r="E185" s="154">
        <f ca="1"/>
        <v>-0.14604210989740393</v>
      </c>
      <c r="F185" s="153">
        <f ca="1"/>
        <v>0.19543124304055054</v>
      </c>
      <c r="G185" s="160"/>
      <c r="H185" s="5"/>
      <c r="I185" s="240"/>
      <c r="J185" s="217" t="s">
        <v>4</v>
      </c>
      <c r="K185" s="218"/>
      <c r="L185" s="78">
        <f t="array" aca="1" ref="L185:L187" ca="1">M164*N178:N180</f>
        <v>3.2872155286781744E-2</v>
      </c>
      <c r="M185" s="78">
        <f t="array" aca="1" ref="M185:M187" ca="1">M165*N178:N180</f>
        <v>1.4473263268424083E-2</v>
      </c>
      <c r="N185" s="78">
        <f t="array" aca="1" ref="N185:N187" ca="1">-1*N178:N180</f>
        <v>-5.5359761768276658E-2</v>
      </c>
      <c r="O185" s="81"/>
      <c r="P185" s="78">
        <f t="array" aca="1" ref="P185:P187" ca="1">Q164*R178:R180</f>
        <v>2.0497101609765036E-3</v>
      </c>
      <c r="Q185" s="78">
        <f t="array" aca="1" ref="Q185:Q187" ca="1">Q165*R178:R180</f>
        <v>1.0255884841870198E-2</v>
      </c>
      <c r="R185" s="78">
        <f t="array" aca="1" ref="R185:R187" ca="1">-1*R178:R180</f>
        <v>-1.3659701178855382E-2</v>
      </c>
      <c r="S185" s="81"/>
      <c r="T185" s="78">
        <f t="array" aca="1" ref="T185:T187" ca="1">U164*V178:V180</f>
        <v>-8.4659816742964786E-2</v>
      </c>
      <c r="U185" s="78">
        <f t="array" aca="1" ref="U185:U187" ca="1">U165*V178:V180</f>
        <v>-7.1191739575548779E-2</v>
      </c>
      <c r="V185" s="78">
        <f t="array" aca="1" ref="V185:V187" ca="1">-1*V178:V180</f>
        <v>0.14529979813059635</v>
      </c>
      <c r="W185" s="81"/>
      <c r="X185" s="78">
        <f t="array" aca="1" ref="X185:X187" ca="1">Y164*Z178:Z180</f>
        <v>1.0248252867223197E-2</v>
      </c>
      <c r="Y185" s="78">
        <f t="array" aca="1" ref="Y185:Y187" ca="1">Y165*Z178:Z180</f>
        <v>6.5094777658201205E-3</v>
      </c>
      <c r="Z185" s="78">
        <f t="array" aca="1" ref="Z185:Z187" ca="1">-1*Z178:Z180</f>
        <v>-2.2839099449559513E-2</v>
      </c>
      <c r="AA185" s="81"/>
      <c r="AB185" s="78">
        <f t="array" aca="1" ref="AB185:AB187" ca="1">AC164*AD178:AD180</f>
        <v>-6.1874852150073045E-2</v>
      </c>
      <c r="AC185" s="78">
        <f t="array" aca="1" ref="AC185:AC187" ca="1">AC165*AD178:AD180</f>
        <v>-0.10935366469714945</v>
      </c>
      <c r="AD185" s="78">
        <f t="array" aca="1" ref="AD185:AD187" ca="1">-1*AD178:AD180</f>
        <v>0.14808268763367821</v>
      </c>
      <c r="AE185" s="81"/>
      <c r="AF185" s="78">
        <f t="array" aca="1" ref="AF185:AF187" ca="1">AG164*AH178:AH180</f>
        <v>9.7800188195215436E-4</v>
      </c>
      <c r="AG185" s="78">
        <f t="array" aca="1" ref="AG185:AG187" ca="1">AG165*AH178:AH180</f>
        <v>3.2646684991798854E-3</v>
      </c>
      <c r="AH185" s="78">
        <f t="array" aca="1" ref="AH185:AH187" ca="1">-1*AH178:AH180</f>
        <v>-6.0926803270324788E-3</v>
      </c>
      <c r="AI185" s="81"/>
      <c r="AJ185" s="27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</row>
    <row r="186" spans="1:69" ht="13.5" customHeight="1" x14ac:dyDescent="0.15">
      <c r="B186" s="240"/>
      <c r="C186" s="72">
        <v>2</v>
      </c>
      <c r="D186" s="160">
        <f ca="1"/>
        <v>0.20993661682965761</v>
      </c>
      <c r="E186" s="164">
        <f ca="1"/>
        <v>8.9260993359215612E-2</v>
      </c>
      <c r="F186" s="10">
        <f ca="1"/>
        <v>-0.25804238316670847</v>
      </c>
      <c r="G186" s="160"/>
      <c r="H186" s="5"/>
      <c r="I186" s="240"/>
      <c r="J186" s="221"/>
      <c r="K186" s="222"/>
      <c r="L186" s="78">
        <f ca="1"/>
        <v>6.543624661872427E-2</v>
      </c>
      <c r="M186" s="78">
        <f ca="1"/>
        <v>2.8810889226699148E-2</v>
      </c>
      <c r="N186" s="78">
        <f ca="1"/>
        <v>-0.11020071523206255</v>
      </c>
      <c r="O186" s="81"/>
      <c r="P186" s="78">
        <f ca="1"/>
        <v>-1.1261515574253868E-2</v>
      </c>
      <c r="Q186" s="78">
        <f ca="1"/>
        <v>-5.6347872530158855E-2</v>
      </c>
      <c r="R186" s="78">
        <f ca="1"/>
        <v>7.5049116940537619E-2</v>
      </c>
      <c r="S186" s="81"/>
      <c r="T186" s="78">
        <f ca="1"/>
        <v>8.6145980055474469E-2</v>
      </c>
      <c r="U186" s="78">
        <f ca="1"/>
        <v>7.244147712024665E-2</v>
      </c>
      <c r="V186" s="78">
        <f ca="1"/>
        <v>-0.14785046782968592</v>
      </c>
      <c r="W186" s="81"/>
      <c r="X186" s="78">
        <f ca="1"/>
        <v>3.8683092320759442E-2</v>
      </c>
      <c r="Y186" s="78">
        <f ca="1"/>
        <v>2.4570698307074326E-2</v>
      </c>
      <c r="Z186" s="78">
        <f ca="1"/>
        <v>-8.6208547347222206E-2</v>
      </c>
      <c r="AA186" s="81"/>
      <c r="AB186" s="78">
        <f ca="1"/>
        <v>5.3140397399350607E-2</v>
      </c>
      <c r="AC186" s="78">
        <f ca="1"/>
        <v>9.3916946823363032E-2</v>
      </c>
      <c r="AD186" s="78">
        <f ca="1"/>
        <v>-0.12717885530831563</v>
      </c>
      <c r="AE186" s="81"/>
      <c r="AF186" s="78">
        <f ca="1"/>
        <v>-2.2207583990397319E-2</v>
      </c>
      <c r="AG186" s="78">
        <f ca="1"/>
        <v>-7.4131145588008707E-2</v>
      </c>
      <c r="AH186" s="78">
        <f ca="1"/>
        <v>0.13834708561004025</v>
      </c>
      <c r="AI186" s="81"/>
      <c r="AJ186" s="27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</row>
    <row r="187" spans="1:69" ht="13.5" customHeight="1" thickBot="1" x14ac:dyDescent="0.2">
      <c r="B187" s="245"/>
      <c r="C187" s="170">
        <v>3</v>
      </c>
      <c r="D187" s="160">
        <f ca="1"/>
        <v>-4.3159595607745911E-2</v>
      </c>
      <c r="E187" s="157">
        <f ca="1"/>
        <v>9.7790954036118871E-2</v>
      </c>
      <c r="F187" s="156">
        <f ca="1"/>
        <v>2.7801715756431908E-3</v>
      </c>
      <c r="G187" s="160"/>
      <c r="H187" s="5"/>
      <c r="I187" s="245"/>
      <c r="J187" s="219"/>
      <c r="K187" s="220"/>
      <c r="L187" s="82">
        <f ca="1"/>
        <v>-8.4587376762853328E-2</v>
      </c>
      <c r="M187" s="82">
        <f ca="1"/>
        <v>-3.7242929841185088E-2</v>
      </c>
      <c r="N187" s="82">
        <f ca="1"/>
        <v>0.1424529966271485</v>
      </c>
      <c r="O187" s="83"/>
      <c r="P187" s="82">
        <f ca="1"/>
        <v>8.0630694971693204E-3</v>
      </c>
      <c r="Q187" s="82">
        <f ca="1"/>
        <v>4.0344197833106575E-2</v>
      </c>
      <c r="R187" s="82">
        <f ca="1"/>
        <v>-5.3733997134114406E-2</v>
      </c>
      <c r="S187" s="83"/>
      <c r="T187" s="82">
        <f ca="1"/>
        <v>5.7165728693607615E-2</v>
      </c>
      <c r="U187" s="82">
        <f ca="1"/>
        <v>4.8071538852462535E-2</v>
      </c>
      <c r="V187" s="82">
        <f ca="1"/>
        <v>-9.8112294105099945E-2</v>
      </c>
      <c r="W187" s="83"/>
      <c r="X187" s="82">
        <f ca="1"/>
        <v>-6.6067937234850688E-2</v>
      </c>
      <c r="Y187" s="82">
        <f ca="1"/>
        <v>-4.196498408419818E-2</v>
      </c>
      <c r="Z187" s="82">
        <f ca="1"/>
        <v>0.14723799348862687</v>
      </c>
      <c r="AA187" s="83"/>
      <c r="AB187" s="82">
        <f ca="1"/>
        <v>3.3428372913699746E-2</v>
      </c>
      <c r="AC187" s="82">
        <f ca="1"/>
        <v>5.90791728133718E-2</v>
      </c>
      <c r="AD187" s="82">
        <f ca="1"/>
        <v>-8.0002830427380101E-2</v>
      </c>
      <c r="AE187" s="83"/>
      <c r="AF187" s="82">
        <f ca="1"/>
        <v>8.8385472854814202E-3</v>
      </c>
      <c r="AG187" s="82">
        <f ca="1"/>
        <v>2.9503958462561233E-2</v>
      </c>
      <c r="AH187" s="82">
        <f ca="1"/>
        <v>-5.5061696873537742E-2</v>
      </c>
      <c r="AI187" s="83"/>
      <c r="AJ187" s="27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</row>
    <row r="188" spans="1:69" ht="13.5" customHeight="1" thickBot="1" x14ac:dyDescent="0.2">
      <c r="B188" s="246" t="s">
        <v>29</v>
      </c>
      <c r="C188" s="227"/>
      <c r="D188" s="102">
        <f ca="1">SUM(L188:AI188)</f>
        <v>1.9995766925781373</v>
      </c>
      <c r="E188" s="192"/>
      <c r="H188" s="5"/>
      <c r="I188" s="225" t="s">
        <v>45</v>
      </c>
      <c r="J188" s="226"/>
      <c r="K188" s="227"/>
      <c r="L188" s="134">
        <f ca="1">SUMXMY2(N$5:N$7,M171:M173)/2</f>
        <v>0.31062521692104306</v>
      </c>
      <c r="M188" s="78"/>
      <c r="N188" s="78"/>
      <c r="O188" s="78"/>
      <c r="P188" s="134">
        <f ca="1">SUMXMY2(R$5:R$7,Q171:Q173)/2</f>
        <v>0.10122524507489303</v>
      </c>
      <c r="Q188" s="78"/>
      <c r="R188" s="78"/>
      <c r="S188" s="78"/>
      <c r="T188" s="134">
        <f ca="1">SUMXMY2(V$5:V$7,U171:U173)/2</f>
        <v>0.50357776969504509</v>
      </c>
      <c r="U188" s="78"/>
      <c r="V188" s="78"/>
      <c r="W188" s="78"/>
      <c r="X188" s="134">
        <f ca="1">SUMXMY2(Z$5:Z$7,Y171:Y173)/2</f>
        <v>0.28435367607348305</v>
      </c>
      <c r="Y188" s="78"/>
      <c r="Z188" s="78"/>
      <c r="AA188" s="78"/>
      <c r="AB188" s="134">
        <f ca="1">SUMXMY2(AD$5:AD$7,AC171:AC173)/2</f>
        <v>0.60052126244644155</v>
      </c>
      <c r="AC188" s="78"/>
      <c r="AD188" s="78"/>
      <c r="AE188" s="78"/>
      <c r="AF188" s="134">
        <f ca="1">SUMXMY2(AH$5:AH$7,AG171:AG173)/2</f>
        <v>0.19927352236723142</v>
      </c>
      <c r="AG188" s="78"/>
      <c r="AH188" s="78"/>
      <c r="AI188" s="78"/>
      <c r="AJ188" s="27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</row>
    <row r="189" spans="1:69" ht="15.75" customHeight="1" x14ac:dyDescent="0.15">
      <c r="I189" s="5"/>
      <c r="J189" s="165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7"/>
      <c r="AK189" s="5"/>
      <c r="AL189" s="5"/>
      <c r="AM189" s="5"/>
      <c r="AN189" s="5"/>
      <c r="AO189" s="5"/>
      <c r="AP189" s="5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spans="1:69" ht="15.75" customHeight="1" x14ac:dyDescent="0.15">
      <c r="A190" s="163"/>
      <c r="B190" s="162">
        <f>B160+1</f>
        <v>7</v>
      </c>
      <c r="C190" s="163" t="s">
        <v>28</v>
      </c>
      <c r="D190" s="189"/>
      <c r="E190" s="189"/>
      <c r="F190" s="189"/>
      <c r="G190" s="189"/>
      <c r="H190" s="163"/>
      <c r="I190" s="167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27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spans="1:69" s="24" customFormat="1" ht="13.5" customHeight="1" thickBot="1" x14ac:dyDescent="0.2">
      <c r="A191"/>
      <c r="D191" s="166"/>
      <c r="E191" s="166"/>
      <c r="F191" s="166"/>
      <c r="G191" s="166"/>
      <c r="H191" s="27"/>
      <c r="I191" s="5"/>
      <c r="J191" s="223"/>
      <c r="K191" s="224"/>
      <c r="L191" s="57">
        <v>1</v>
      </c>
      <c r="M191" s="57">
        <v>2</v>
      </c>
      <c r="N191" s="57">
        <v>3</v>
      </c>
      <c r="O191" s="107"/>
      <c r="P191" s="84">
        <v>1</v>
      </c>
      <c r="Q191" s="57">
        <v>2</v>
      </c>
      <c r="R191" s="57">
        <v>3</v>
      </c>
      <c r="S191" s="57"/>
      <c r="T191" s="57">
        <v>1</v>
      </c>
      <c r="U191" s="57">
        <v>2</v>
      </c>
      <c r="V191" s="57">
        <v>3</v>
      </c>
      <c r="W191" s="107"/>
      <c r="X191" s="84">
        <v>1</v>
      </c>
      <c r="Y191" s="57">
        <v>2</v>
      </c>
      <c r="Z191" s="57">
        <v>3</v>
      </c>
      <c r="AA191" s="57"/>
      <c r="AB191" s="57">
        <v>1</v>
      </c>
      <c r="AC191" s="57">
        <v>2</v>
      </c>
      <c r="AD191" s="57">
        <v>3</v>
      </c>
      <c r="AE191" s="57"/>
      <c r="AF191" s="57">
        <v>1</v>
      </c>
      <c r="AG191" s="57">
        <v>2</v>
      </c>
      <c r="AH191" s="57">
        <v>3</v>
      </c>
      <c r="AI191" s="57"/>
      <c r="AJ191" s="27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</row>
    <row r="192" spans="1:69" ht="13.5" customHeight="1" x14ac:dyDescent="0.15">
      <c r="B192" t="s">
        <v>0</v>
      </c>
      <c r="G192" s="156"/>
      <c r="H192" s="27"/>
      <c r="I192" s="249" t="s">
        <v>55</v>
      </c>
      <c r="J192" s="239" t="s">
        <v>11</v>
      </c>
      <c r="K192" s="22">
        <v>1</v>
      </c>
      <c r="L192" s="108">
        <f t="array" aca="1" ref="L192:L193" ca="1">MMULT($D194:$G195,L$5:L$8)</f>
        <v>-2.0430230233122071</v>
      </c>
      <c r="M192" s="50">
        <f t="array" aca="1" ref="M192:M193" ca="1">MMULT($D194:$G195,M$5:M$8)+$D196:$D197*L194:L195</f>
        <v>0.37705886985188253</v>
      </c>
      <c r="N192" s="50"/>
      <c r="O192" s="51"/>
      <c r="P192" s="108">
        <f t="array" aca="1" ref="P192:P193" ca="1">MMULT($D194:$G195,P$5:P$8)</f>
        <v>-2.0430230233122071</v>
      </c>
      <c r="Q192" s="50">
        <f t="array" aca="1" ref="Q192:Q193" ca="1">MMULT($D194:$G195,Q$5:Q$8)+$D196:$D197*P194:P195</f>
        <v>-1.7097260081939423</v>
      </c>
      <c r="R192" s="50"/>
      <c r="S192" s="51"/>
      <c r="T192" s="108">
        <f t="array" aca="1" ref="T192:T193" ca="1">MMULT($D194:$G195,T$5:T$8)</f>
        <v>-2.1429730082818699</v>
      </c>
      <c r="U192" s="50">
        <f t="array" aca="1" ref="U192:U193" ca="1">MMULT($D194:$G195,U$5:U$8)+$D196:$D197*T194:T195</f>
        <v>0.34017612547005205</v>
      </c>
      <c r="V192" s="50"/>
      <c r="W192" s="51"/>
      <c r="X192" s="108">
        <f t="array" aca="1" ref="X192:X193" ca="1">MMULT($D194:$G195,X$5:X$8)</f>
        <v>-5.6188130236045186E-2</v>
      </c>
      <c r="Y192" s="50">
        <f t="array" aca="1" ref="Y192:Y193" ca="1">MMULT($D194:$G195,Y$5:Y$8)+$D196:$D197*X194:X195</f>
        <v>-0.20840633141679588</v>
      </c>
      <c r="Z192" s="50"/>
      <c r="AA192" s="51"/>
      <c r="AB192" s="108">
        <f t="array" aca="1" ref="AB192:AB193" ca="1">MMULT($D194:$G195,AB$5:AB$8)</f>
        <v>-5.6188130236045186E-2</v>
      </c>
      <c r="AC192" s="50">
        <f t="array" aca="1" ref="AC192:AC193" ca="1">MMULT($D194:$G195,AC$5:AC$8)+$D196:$D197*AB194:AB195</f>
        <v>-0.30835631638645866</v>
      </c>
      <c r="AD192" s="50"/>
      <c r="AE192" s="51"/>
      <c r="AF192" s="108">
        <f t="array" aca="1" ref="AF192:AF193" ca="1">MMULT($D194:$G195,AF$5:AF$8)</f>
        <v>-2.1429730082818699</v>
      </c>
      <c r="AG192" s="50">
        <f t="array" aca="1" ref="AG192:AG193" ca="1">MMULT($D194:$G195,AG$5:AG$8)+$D196:$D197*AF194:AF195</f>
        <v>-1.6466587676061097</v>
      </c>
      <c r="AH192" s="50"/>
      <c r="AI192" s="51"/>
      <c r="AJ192" s="27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</row>
    <row r="193" spans="2:69" ht="13.5" customHeight="1" x14ac:dyDescent="0.15">
      <c r="B193" s="66"/>
      <c r="C193" s="66"/>
      <c r="D193" s="195">
        <v>1</v>
      </c>
      <c r="E193" s="196">
        <v>2</v>
      </c>
      <c r="F193" s="196">
        <v>3</v>
      </c>
      <c r="G193" s="184" t="s">
        <v>3</v>
      </c>
      <c r="H193" s="27"/>
      <c r="I193" s="250"/>
      <c r="J193" s="240"/>
      <c r="K193" s="23">
        <v>2</v>
      </c>
      <c r="L193" s="109">
        <f ca="1"/>
        <v>-1.3499757196591751</v>
      </c>
      <c r="M193" s="28">
        <f ca="1"/>
        <v>-1.1243583120680345</v>
      </c>
      <c r="N193" s="28"/>
      <c r="O193" s="40"/>
      <c r="P193" s="109">
        <f ca="1"/>
        <v>-1.3499757196591751</v>
      </c>
      <c r="Q193" s="28">
        <f ca="1"/>
        <v>1.076409301771962</v>
      </c>
      <c r="R193" s="28"/>
      <c r="S193" s="40"/>
      <c r="T193" s="109">
        <f ca="1"/>
        <v>0.61194110137487989</v>
      </c>
      <c r="U193" s="28">
        <f ca="1"/>
        <v>-0.12602400996216434</v>
      </c>
      <c r="V193" s="28"/>
      <c r="W193" s="40"/>
      <c r="X193" s="109">
        <f ca="1"/>
        <v>-1.5888265124651166</v>
      </c>
      <c r="Y193" s="28">
        <f ca="1"/>
        <v>-0.96746011620807548</v>
      </c>
      <c r="Z193" s="28"/>
      <c r="AA193" s="40"/>
      <c r="AB193" s="109">
        <f ca="1"/>
        <v>-1.5888265124651166</v>
      </c>
      <c r="AC193" s="28">
        <f ca="1"/>
        <v>0.99445670482597948</v>
      </c>
      <c r="AD193" s="28"/>
      <c r="AE193" s="40"/>
      <c r="AF193" s="109">
        <f ca="1"/>
        <v>0.61194110137487989</v>
      </c>
      <c r="AG193" s="28">
        <f ca="1"/>
        <v>0.11282678284377723</v>
      </c>
      <c r="AH193" s="28"/>
      <c r="AI193" s="40"/>
      <c r="AJ193" s="27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</row>
    <row r="194" spans="2:69" ht="13.5" customHeight="1" x14ac:dyDescent="0.15">
      <c r="B194" s="239" t="s">
        <v>7</v>
      </c>
      <c r="C194" s="169">
        <v>1</v>
      </c>
      <c r="D194" s="137">
        <f t="array" aca="1" ref="D194:G195" ca="1">D164:G165-$G$3*D181:G182</f>
        <v>1.6165740302284768</v>
      </c>
      <c r="E194" s="138">
        <f ca="1"/>
        <v>3.6034089233046389</v>
      </c>
      <c r="F194" s="138">
        <f ca="1"/>
        <v>1.5166240452588142</v>
      </c>
      <c r="G194" s="139">
        <f ca="1"/>
        <v>3.6595970535406841</v>
      </c>
      <c r="I194" s="250"/>
      <c r="J194" s="252" t="s">
        <v>12</v>
      </c>
      <c r="K194" s="22">
        <v>1</v>
      </c>
      <c r="L194" s="110">
        <f t="array" aca="1" ref="L194:L195" ca="1">1/(1+EXP(-L192:L193))</f>
        <v>0.11475926654750745</v>
      </c>
      <c r="M194" s="38">
        <f t="array" aca="1" ref="M194:M195" ca="1">1/(1+EXP(-M192:M193))</f>
        <v>0.59316354271182425</v>
      </c>
      <c r="N194" s="38"/>
      <c r="O194" s="39"/>
      <c r="P194" s="110">
        <f t="array" aca="1" ref="P194:P195" ca="1">1/(1+EXP(-P192:P193))</f>
        <v>0.11475926654750745</v>
      </c>
      <c r="Q194" s="38">
        <f t="array" aca="1" ref="Q194:Q195" ca="1">1/(1+EXP(-Q192:Q193))</f>
        <v>0.15319925713777025</v>
      </c>
      <c r="R194" s="38"/>
      <c r="S194" s="39"/>
      <c r="T194" s="110">
        <f t="array" aca="1" ref="T194:T195" ca="1">1/(1+EXP(-T192:T193))</f>
        <v>0.10498969701174829</v>
      </c>
      <c r="U194" s="38">
        <f t="array" aca="1" ref="U194:U195" ca="1">1/(1+EXP(-U192:U193))</f>
        <v>0.58423330528332107</v>
      </c>
      <c r="V194" s="38"/>
      <c r="W194" s="39"/>
      <c r="X194" s="110">
        <f t="array" aca="1" ref="X194:X195" ca="1">1/(1+EXP(-X192:X193))</f>
        <v>0.4859566619388081</v>
      </c>
      <c r="Y194" s="38">
        <f t="array" aca="1" ref="Y194:Y195" ca="1">1/(1+EXP(-Y192:Y193))</f>
        <v>0.4480861798755974</v>
      </c>
      <c r="Z194" s="38"/>
      <c r="AA194" s="39"/>
      <c r="AB194" s="110">
        <f t="array" aca="1" ref="AB194:AB195" ca="1">1/(1+EXP(-AB192:AB193))</f>
        <v>0.4859566619388081</v>
      </c>
      <c r="AC194" s="38">
        <f t="array" aca="1" ref="AC194:AC195" ca="1">1/(1+EXP(-AC192:AC193))</f>
        <v>0.42351599401138962</v>
      </c>
      <c r="AD194" s="38"/>
      <c r="AE194" s="39"/>
      <c r="AF194" s="110">
        <f t="array" aca="1" ref="AF194:AF195" ca="1">1/(1+EXP(-AF192:AF193))</f>
        <v>0.10498969701174829</v>
      </c>
      <c r="AG194" s="38">
        <f t="array" aca="1" ref="AG194:AG195" ca="1">1/(1+EXP(-AG192:AG193))</f>
        <v>0.1615610381625264</v>
      </c>
      <c r="AH194" s="38"/>
      <c r="AI194" s="39"/>
      <c r="AJ194" s="27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</row>
    <row r="195" spans="2:69" ht="13.5" customHeight="1" x14ac:dyDescent="0.15">
      <c r="B195" s="244"/>
      <c r="C195" s="170">
        <v>2</v>
      </c>
      <c r="D195" s="140">
        <f ca="1"/>
        <v>1.7880567731460317</v>
      </c>
      <c r="E195" s="141">
        <f ca="1"/>
        <v>1.5492059803400902</v>
      </c>
      <c r="F195" s="141">
        <f ca="1"/>
        <v>3.7499735941800867</v>
      </c>
      <c r="G195" s="142">
        <f ca="1"/>
        <v>3.1380324928052068</v>
      </c>
      <c r="I195" s="250"/>
      <c r="J195" s="253"/>
      <c r="K195" s="54">
        <v>2</v>
      </c>
      <c r="L195" s="109">
        <f ca="1"/>
        <v>0.20587434136787364</v>
      </c>
      <c r="M195" s="28">
        <f ca="1"/>
        <v>0.24520375659390958</v>
      </c>
      <c r="N195" s="28"/>
      <c r="O195" s="40"/>
      <c r="P195" s="109">
        <f ca="1"/>
        <v>0.20587434136787364</v>
      </c>
      <c r="Q195" s="28">
        <f ca="1"/>
        <v>0.74581387581081648</v>
      </c>
      <c r="R195" s="28"/>
      <c r="S195" s="40"/>
      <c r="T195" s="109">
        <f ca="1"/>
        <v>0.64838346628813581</v>
      </c>
      <c r="U195" s="28">
        <f ca="1"/>
        <v>0.46853562971864654</v>
      </c>
      <c r="V195" s="28"/>
      <c r="W195" s="40"/>
      <c r="X195" s="109">
        <f ca="1"/>
        <v>0.16954906246779641</v>
      </c>
      <c r="Y195" s="28">
        <f ca="1"/>
        <v>0.2753870442821798</v>
      </c>
      <c r="Z195" s="28"/>
      <c r="AA195" s="40"/>
      <c r="AB195" s="109">
        <f ca="1"/>
        <v>0.16954906246779641</v>
      </c>
      <c r="AC195" s="28">
        <f ca="1"/>
        <v>0.72996730571308821</v>
      </c>
      <c r="AD195" s="28"/>
      <c r="AE195" s="40"/>
      <c r="AF195" s="109">
        <f ca="1"/>
        <v>0.64838346628813581</v>
      </c>
      <c r="AG195" s="28">
        <f ca="1"/>
        <v>0.52817681142486794</v>
      </c>
      <c r="AH195" s="28"/>
      <c r="AI195" s="40"/>
      <c r="AJ195" s="27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</row>
    <row r="196" spans="2:69" ht="13.5" customHeight="1" x14ac:dyDescent="0.15">
      <c r="B196" s="239" t="s">
        <v>46</v>
      </c>
      <c r="C196" s="169" t="s">
        <v>32</v>
      </c>
      <c r="D196" s="139">
        <f t="array" aca="1" ref="D196:D197" ca="1">D166:D167-$G$3*D183:D184</f>
        <v>3.7752681166585735</v>
      </c>
      <c r="E196" s="190"/>
      <c r="F196" s="190"/>
      <c r="I196" s="250"/>
      <c r="J196" s="236" t="s">
        <v>18</v>
      </c>
      <c r="K196" s="22">
        <v>1</v>
      </c>
      <c r="L196" s="110">
        <f t="array" aca="1" ref="L196:L197" ca="1">L194:L195*(1-L194:L195)</f>
        <v>0.10158957728898559</v>
      </c>
      <c r="M196" s="38">
        <f t="array" aca="1" ref="M196:M197" ca="1">M194:M195*(1-M194:M195)</f>
        <v>0.2413205543093821</v>
      </c>
      <c r="N196" s="38"/>
      <c r="O196" s="39"/>
      <c r="P196" s="110">
        <f t="array" aca="1" ref="P196:P197" ca="1">P194:P195*(1-P194:P195)</f>
        <v>0.10158957728898559</v>
      </c>
      <c r="Q196" s="38">
        <f t="array" aca="1" ref="Q196:Q197" ca="1">Q194:Q195*(1-Q194:Q195)</f>
        <v>0.12972924475020559</v>
      </c>
      <c r="R196" s="38"/>
      <c r="S196" s="39"/>
      <c r="T196" s="110">
        <f t="array" aca="1" ref="T196:T197" ca="1">T194:T195*(1-T194:T195)</f>
        <v>9.3966860533129581E-2</v>
      </c>
      <c r="U196" s="38">
        <f t="array" aca="1" ref="U196:U197" ca="1">U194:U195*(1-U194:U195)</f>
        <v>0.24290475028104683</v>
      </c>
      <c r="V196" s="38"/>
      <c r="W196" s="39"/>
      <c r="X196" s="110">
        <f t="array" aca="1" ref="X196:X197" ca="1">X194:X195*(1-X194:X195)</f>
        <v>0.24980278465609912</v>
      </c>
      <c r="Y196" s="38">
        <f t="array" aca="1" ref="Y196:Y197" ca="1">Y194:Y195*(1-Y194:Y195)</f>
        <v>0.24730495528009117</v>
      </c>
      <c r="Z196" s="38"/>
      <c r="AA196" s="39"/>
      <c r="AB196" s="110">
        <f t="array" aca="1" ref="AB196:AB197" ca="1">AB194:AB195*(1-AB194:AB195)</f>
        <v>0.24980278465609912</v>
      </c>
      <c r="AC196" s="38">
        <f t="array" aca="1" ref="AC196:AC197" ca="1">AC194:AC195*(1-AC194:AC195)</f>
        <v>0.24415019682793421</v>
      </c>
      <c r="AD196" s="38"/>
      <c r="AE196" s="39"/>
      <c r="AF196" s="110">
        <f t="array" aca="1" ref="AF196:AF197" ca="1">AF194:AF195*(1-AF194:AF195)</f>
        <v>9.3966860533129581E-2</v>
      </c>
      <c r="AG196" s="38">
        <f t="array" aca="1" ref="AG196:AG197" ca="1">AG194:AG195*(1-AG194:AG195)</f>
        <v>0.13545906911037309</v>
      </c>
      <c r="AH196" s="38"/>
      <c r="AI196" s="39"/>
      <c r="AJ196" s="27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</row>
    <row r="197" spans="2:69" ht="13.5" customHeight="1" thickBot="1" x14ac:dyDescent="0.2">
      <c r="B197" s="245"/>
      <c r="C197" s="170" t="s">
        <v>33</v>
      </c>
      <c r="D197" s="142">
        <f ca="1"/>
        <v>2.2560761934248581</v>
      </c>
      <c r="F197" s="191" t="s">
        <v>5</v>
      </c>
      <c r="I197" s="251"/>
      <c r="J197" s="244"/>
      <c r="K197" s="54">
        <v>2</v>
      </c>
      <c r="L197" s="111">
        <f ca="1"/>
        <v>0.16349009693421787</v>
      </c>
      <c r="M197" s="41">
        <f ca="1"/>
        <v>0.18507887434614431</v>
      </c>
      <c r="N197" s="41"/>
      <c r="O197" s="42"/>
      <c r="P197" s="111">
        <f ca="1"/>
        <v>0.16349009693421787</v>
      </c>
      <c r="Q197" s="41">
        <f ca="1"/>
        <v>0.18957553845886449</v>
      </c>
      <c r="R197" s="41"/>
      <c r="S197" s="42"/>
      <c r="T197" s="111">
        <f ca="1"/>
        <v>0.22798234693231767</v>
      </c>
      <c r="U197" s="41">
        <f ca="1"/>
        <v>0.24900999340279792</v>
      </c>
      <c r="V197" s="41"/>
      <c r="W197" s="42"/>
      <c r="X197" s="111">
        <f ca="1"/>
        <v>0.14080217788408766</v>
      </c>
      <c r="Y197" s="41">
        <f ca="1"/>
        <v>0.19954902012370457</v>
      </c>
      <c r="Z197" s="41"/>
      <c r="AA197" s="42"/>
      <c r="AB197" s="111">
        <f ca="1"/>
        <v>0.14080217788408766</v>
      </c>
      <c r="AC197" s="41">
        <f ca="1"/>
        <v>0.19711503830306304</v>
      </c>
      <c r="AD197" s="41"/>
      <c r="AE197" s="42"/>
      <c r="AF197" s="111">
        <f ca="1"/>
        <v>0.22798234693231767</v>
      </c>
      <c r="AG197" s="41">
        <f ca="1"/>
        <v>0.24920606729792744</v>
      </c>
      <c r="AH197" s="41"/>
      <c r="AI197" s="42"/>
      <c r="AJ197" s="27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</row>
    <row r="198" spans="2:69" ht="13.5" customHeight="1" x14ac:dyDescent="0.15">
      <c r="B198" s="239" t="s">
        <v>4</v>
      </c>
      <c r="C198" s="169">
        <v>1</v>
      </c>
      <c r="D198" s="143">
        <f t="array" aca="1" ref="D198:F200" ca="1">D168:F170-$G$3*D185:F187</f>
        <v>4.9493551918679373</v>
      </c>
      <c r="E198" s="144">
        <f ca="1"/>
        <v>2.485435551053476</v>
      </c>
      <c r="F198" s="145">
        <f ca="1"/>
        <v>4.4912041084657304</v>
      </c>
      <c r="H198" s="26"/>
      <c r="I198" s="228" t="s">
        <v>4</v>
      </c>
      <c r="J198" s="231" t="s">
        <v>11</v>
      </c>
      <c r="K198" s="161">
        <v>1</v>
      </c>
      <c r="L198" s="112"/>
      <c r="M198" s="30">
        <f t="array" aca="1" ref="M198:M200" ca="1">MMULT($D198:$E200,M194:M195)-$F198:$F200</f>
        <v>-0.94598891482781777</v>
      </c>
      <c r="N198" s="30"/>
      <c r="O198" s="31"/>
      <c r="P198" s="112"/>
      <c r="Q198" s="30">
        <f t="array" aca="1" ref="Q198:Q200" ca="1">MMULT($D198:$E200,Q194:Q195)-$F198:$F200</f>
        <v>-1.8792942483514103</v>
      </c>
      <c r="R198" s="30"/>
      <c r="S198" s="31"/>
      <c r="T198" s="112"/>
      <c r="U198" s="30">
        <f t="array" aca="1" ref="U198:U200" ca="1">MMULT($D198:$E200,U194:U195)-$F198:$F200</f>
        <v>-0.43511085466160804</v>
      </c>
      <c r="V198" s="30"/>
      <c r="W198" s="31"/>
      <c r="X198" s="112"/>
      <c r="Y198" s="30">
        <f t="array" aca="1" ref="Y198:Y200" ca="1">MMULT($D198:$E200,Y194:Y195)-$F198:$F200</f>
        <v>-1.5890096975357046</v>
      </c>
      <c r="Z198" s="30"/>
      <c r="AA198" s="31"/>
      <c r="AB198" s="112"/>
      <c r="AC198" s="30">
        <f t="array" aca="1" ref="AC198:AC200" ca="1">MMULT($D198:$E200,AC194:AC195)-$F198:$F200</f>
        <v>-0.58078633194031859</v>
      </c>
      <c r="AD198" s="30"/>
      <c r="AE198" s="31"/>
      <c r="AF198" s="112"/>
      <c r="AG198" s="30">
        <f t="array" aca="1" ref="AG198:AG200" ca="1">MMULT($D198:$E200,AG194:AG195)-$F198:$F200</f>
        <v>-2.3788317210750218</v>
      </c>
      <c r="AH198" s="30"/>
      <c r="AI198" s="31"/>
      <c r="AJ198" s="27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</row>
    <row r="199" spans="2:69" ht="13.5" customHeight="1" x14ac:dyDescent="0.15">
      <c r="B199" s="240"/>
      <c r="C199" s="72">
        <v>2</v>
      </c>
      <c r="D199" s="146">
        <f ca="1"/>
        <v>2.8609402955251046</v>
      </c>
      <c r="E199" s="147">
        <f ca="1"/>
        <v>4.4469925849308956</v>
      </c>
      <c r="F199" s="148">
        <f ca="1"/>
        <v>3.1594603657437292</v>
      </c>
      <c r="H199" s="26"/>
      <c r="I199" s="229"/>
      <c r="J199" s="232"/>
      <c r="K199" s="77">
        <v>2</v>
      </c>
      <c r="L199" s="113"/>
      <c r="M199" s="29">
        <f ca="1"/>
        <v>-0.37203559719272894</v>
      </c>
      <c r="N199" s="29"/>
      <c r="O199" s="32"/>
      <c r="P199" s="113"/>
      <c r="Q199" s="29">
        <f ca="1"/>
        <v>0.59546233771550261</v>
      </c>
      <c r="R199" s="29"/>
      <c r="S199" s="32"/>
      <c r="T199" s="113"/>
      <c r="U199" s="29">
        <f ca="1"/>
        <v>0.59557071046389298</v>
      </c>
      <c r="V199" s="29"/>
      <c r="W199" s="32"/>
      <c r="X199" s="113"/>
      <c r="Y199" s="29">
        <f ca="1"/>
        <v>-0.65286841396083295</v>
      </c>
      <c r="Z199" s="29"/>
      <c r="AA199" s="32"/>
      <c r="AB199" s="113"/>
      <c r="AC199" s="29">
        <f ca="1"/>
        <v>1.2983528030709119</v>
      </c>
      <c r="AD199" s="29"/>
      <c r="AE199" s="32"/>
      <c r="AF199" s="113"/>
      <c r="AG199" s="29">
        <f ca="1"/>
        <v>-0.34844551753885655</v>
      </c>
      <c r="AH199" s="29"/>
      <c r="AI199" s="32"/>
      <c r="AJ199" s="27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</row>
    <row r="200" spans="2:69" ht="13.5" customHeight="1" x14ac:dyDescent="0.15">
      <c r="B200" s="245"/>
      <c r="C200" s="170">
        <v>3</v>
      </c>
      <c r="D200" s="149">
        <f ca="1"/>
        <v>1.398109114970925</v>
      </c>
      <c r="E200" s="150">
        <f ca="1"/>
        <v>-4.8215862412704862E-2</v>
      </c>
      <c r="F200" s="151">
        <f ca="1"/>
        <v>1.1729075016088468</v>
      </c>
      <c r="H200" s="26"/>
      <c r="I200" s="229"/>
      <c r="J200" s="232"/>
      <c r="K200" s="77">
        <v>3</v>
      </c>
      <c r="L200" s="113"/>
      <c r="M200" s="29">
        <f ca="1"/>
        <v>-0.35542285646601013</v>
      </c>
      <c r="N200" s="29"/>
      <c r="O200" s="32"/>
      <c r="P200" s="113"/>
      <c r="Q200" s="29">
        <f ca="1"/>
        <v>-0.99467828301933614</v>
      </c>
      <c r="R200" s="29"/>
      <c r="S200" s="32"/>
      <c r="T200" s="113"/>
      <c r="U200" s="29">
        <f ca="1"/>
        <v>-0.37867644168060888</v>
      </c>
      <c r="V200" s="29"/>
      <c r="W200" s="32"/>
      <c r="X200" s="113"/>
      <c r="Y200" s="29">
        <f ca="1"/>
        <v>-0.55971215306962363</v>
      </c>
      <c r="Z200" s="29"/>
      <c r="AA200" s="32"/>
      <c r="AB200" s="113"/>
      <c r="AC200" s="29">
        <f ca="1"/>
        <v>-0.61598193322358652</v>
      </c>
      <c r="AD200" s="29"/>
      <c r="AE200" s="32"/>
      <c r="AF200" s="113"/>
      <c r="AG200" s="29">
        <f ca="1"/>
        <v>-0.97249404199889578</v>
      </c>
      <c r="AH200" s="29"/>
      <c r="AI200" s="32"/>
      <c r="AJ200" s="27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</row>
    <row r="201" spans="2:69" ht="13.5" customHeight="1" x14ac:dyDescent="0.15">
      <c r="H201" s="5"/>
      <c r="I201" s="229"/>
      <c r="J201" s="233" t="s">
        <v>16</v>
      </c>
      <c r="K201" s="53">
        <v>1</v>
      </c>
      <c r="L201" s="114"/>
      <c r="M201" s="43">
        <f t="array" aca="1" ref="M201:M203" ca="1">1/(1+EXP(-M198:M200))</f>
        <v>0.2796921985963845</v>
      </c>
      <c r="N201" s="43"/>
      <c r="O201" s="44"/>
      <c r="P201" s="114"/>
      <c r="Q201" s="43">
        <f t="array" aca="1" ref="Q201:Q203" ca="1">1/(1+EXP(-Q198:Q200))</f>
        <v>0.13246995866359546</v>
      </c>
      <c r="R201" s="43"/>
      <c r="S201" s="44"/>
      <c r="T201" s="114"/>
      <c r="U201" s="43">
        <f t="array" aca="1" ref="U201:U203" ca="1">1/(1+EXP(-U198:U200))</f>
        <v>0.39290656934143464</v>
      </c>
      <c r="V201" s="43"/>
      <c r="W201" s="44"/>
      <c r="X201" s="114"/>
      <c r="Y201" s="43">
        <f t="array" aca="1" ref="Y201:Y203" ca="1">1/(1+EXP(-Y198:Y200))</f>
        <v>0.16952327117221588</v>
      </c>
      <c r="Z201" s="43"/>
      <c r="AA201" s="44"/>
      <c r="AB201" s="114"/>
      <c r="AC201" s="43">
        <f t="array" aca="1" ref="AC201:AC203" ca="1">1/(1+EXP(-AC198:AC200))</f>
        <v>0.35875167877349251</v>
      </c>
      <c r="AD201" s="43"/>
      <c r="AE201" s="44"/>
      <c r="AF201" s="114"/>
      <c r="AG201" s="43">
        <f t="array" aca="1" ref="AG201:AG203" ca="1">1/(1+EXP(-AG198:AG200))</f>
        <v>8.4801191829201705E-2</v>
      </c>
      <c r="AH201" s="43"/>
      <c r="AI201" s="44"/>
      <c r="AJ201" s="27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</row>
    <row r="202" spans="2:69" ht="13.5" customHeight="1" x14ac:dyDescent="0.15">
      <c r="B202" s="5"/>
      <c r="C202" s="27"/>
      <c r="I202" s="229"/>
      <c r="J202" s="234"/>
      <c r="K202" s="23">
        <v>2</v>
      </c>
      <c r="L202" s="113"/>
      <c r="M202" s="29">
        <f ca="1"/>
        <v>0.40804924124628644</v>
      </c>
      <c r="N202" s="29"/>
      <c r="O202" s="32"/>
      <c r="P202" s="113"/>
      <c r="Q202" s="29">
        <f ca="1"/>
        <v>0.6446174757853953</v>
      </c>
      <c r="R202" s="29"/>
      <c r="S202" s="32"/>
      <c r="T202" s="113"/>
      <c r="U202" s="29">
        <f ca="1"/>
        <v>0.64464230205249229</v>
      </c>
      <c r="V202" s="29"/>
      <c r="W202" s="32"/>
      <c r="X202" s="113"/>
      <c r="Y202" s="29">
        <f ca="1"/>
        <v>0.3423434382231681</v>
      </c>
      <c r="Z202" s="29"/>
      <c r="AA202" s="32"/>
      <c r="AB202" s="113"/>
      <c r="AC202" s="29">
        <f ca="1"/>
        <v>0.78555763197520545</v>
      </c>
      <c r="AD202" s="29"/>
      <c r="AE202" s="32"/>
      <c r="AF202" s="113"/>
      <c r="AG202" s="29">
        <f ca="1"/>
        <v>0.41375942971670671</v>
      </c>
      <c r="AH202" s="29"/>
      <c r="AI202" s="32"/>
      <c r="AJ202" s="27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</row>
    <row r="203" spans="2:69" ht="13.5" customHeight="1" x14ac:dyDescent="0.15">
      <c r="B203" s="5"/>
      <c r="C203" s="5"/>
      <c r="H203" s="5"/>
      <c r="I203" s="229"/>
      <c r="J203" s="235"/>
      <c r="K203" s="54">
        <v>3</v>
      </c>
      <c r="L203" s="113"/>
      <c r="M203" s="29">
        <f ca="1"/>
        <v>0.41206801313391955</v>
      </c>
      <c r="N203" s="29"/>
      <c r="O203" s="32"/>
      <c r="P203" s="113"/>
      <c r="Q203" s="29">
        <f ca="1"/>
        <v>0.26998902011846948</v>
      </c>
      <c r="R203" s="29"/>
      <c r="S203" s="32"/>
      <c r="T203" s="113"/>
      <c r="U203" s="29">
        <f ca="1"/>
        <v>0.4064461628598055</v>
      </c>
      <c r="V203" s="29"/>
      <c r="W203" s="32"/>
      <c r="X203" s="113"/>
      <c r="Y203" s="29">
        <f ca="1"/>
        <v>0.36361406455950868</v>
      </c>
      <c r="Z203" s="29"/>
      <c r="AA203" s="32"/>
      <c r="AB203" s="113"/>
      <c r="AC203" s="29">
        <f ca="1"/>
        <v>0.35069584867217729</v>
      </c>
      <c r="AD203" s="29"/>
      <c r="AE203" s="32"/>
      <c r="AF203" s="113"/>
      <c r="AG203" s="29">
        <f ca="1"/>
        <v>0.2743836659468637</v>
      </c>
      <c r="AH203" s="29"/>
      <c r="AI203" s="32"/>
      <c r="AJ203" s="27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</row>
    <row r="204" spans="2:69" ht="13.5" customHeight="1" x14ac:dyDescent="0.15">
      <c r="B204" s="20"/>
      <c r="C204" s="5"/>
      <c r="H204" s="5"/>
      <c r="I204" s="229"/>
      <c r="J204" s="236" t="s">
        <v>18</v>
      </c>
      <c r="K204" s="53">
        <v>1</v>
      </c>
      <c r="L204" s="114"/>
      <c r="M204" s="43">
        <f t="array" aca="1" ref="M204:M206" ca="1">M201:M203*(1-M201:M203)</f>
        <v>0.20146447264070511</v>
      </c>
      <c r="N204" s="43"/>
      <c r="O204" s="44"/>
      <c r="P204" s="114"/>
      <c r="Q204" s="43">
        <f t="array" aca="1" ref="Q204:Q206" ca="1">Q201:Q203*(1-Q201:Q203)</f>
        <v>0.11492166871526077</v>
      </c>
      <c r="R204" s="43"/>
      <c r="S204" s="44"/>
      <c r="T204" s="114"/>
      <c r="U204" s="43">
        <f t="array" aca="1" ref="U204:U206" ca="1">U201:U203*(1-U201:U203)</f>
        <v>0.23853099710977904</v>
      </c>
      <c r="V204" s="43"/>
      <c r="W204" s="44"/>
      <c r="X204" s="114"/>
      <c r="Y204" s="43">
        <f t="array" aca="1" ref="Y204:Y206" ca="1">Y201:Y203*(1-Y201:Y203)</f>
        <v>0.14078513170328724</v>
      </c>
      <c r="Z204" s="43"/>
      <c r="AA204" s="44"/>
      <c r="AB204" s="114"/>
      <c r="AC204" s="43">
        <f t="array" aca="1" ref="AC204:AC206" ca="1">AC201:AC203*(1-AC201:AC203)</f>
        <v>0.23004891175069334</v>
      </c>
      <c r="AD204" s="43"/>
      <c r="AE204" s="44"/>
      <c r="AF204" s="114"/>
      <c r="AG204" s="43">
        <f t="array" aca="1" ref="AG204:AG206" ca="1">AG201:AG203*(1-AG201:AG203)</f>
        <v>7.7609949693548633E-2</v>
      </c>
      <c r="AH204" s="43"/>
      <c r="AI204" s="44"/>
      <c r="AJ204" s="27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</row>
    <row r="205" spans="2:69" ht="13.5" customHeight="1" x14ac:dyDescent="0.15">
      <c r="B205" s="5"/>
      <c r="C205" s="5"/>
      <c r="H205" s="5"/>
      <c r="I205" s="229"/>
      <c r="J205" s="237"/>
      <c r="K205" s="23">
        <v>2</v>
      </c>
      <c r="L205" s="113"/>
      <c r="M205" s="29">
        <f ca="1"/>
        <v>0.24154505796461639</v>
      </c>
      <c r="N205" s="29"/>
      <c r="O205" s="32"/>
      <c r="P205" s="113"/>
      <c r="Q205" s="29">
        <f ca="1"/>
        <v>0.2290857856974606</v>
      </c>
      <c r="R205" s="29"/>
      <c r="S205" s="32"/>
      <c r="T205" s="113"/>
      <c r="U205" s="29">
        <f ca="1"/>
        <v>0.22907860445695558</v>
      </c>
      <c r="V205" s="29"/>
      <c r="W205" s="32"/>
      <c r="X205" s="113"/>
      <c r="Y205" s="29">
        <f ca="1"/>
        <v>0.22514440852870801</v>
      </c>
      <c r="Z205" s="29"/>
      <c r="AA205" s="32"/>
      <c r="AB205" s="113"/>
      <c r="AC205" s="29">
        <f ca="1"/>
        <v>0.16845683882071313</v>
      </c>
      <c r="AD205" s="29"/>
      <c r="AE205" s="32"/>
      <c r="AF205" s="113"/>
      <c r="AG205" s="29">
        <f ca="1"/>
        <v>0.24256256403721238</v>
      </c>
      <c r="AH205" s="29"/>
      <c r="AI205" s="32"/>
      <c r="AJ205" s="27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</row>
    <row r="206" spans="2:69" ht="13.5" customHeight="1" thickBot="1" x14ac:dyDescent="0.2">
      <c r="B206" s="5"/>
      <c r="C206" s="5"/>
      <c r="H206" s="5"/>
      <c r="I206" s="230"/>
      <c r="J206" s="238"/>
      <c r="K206" s="54">
        <v>3</v>
      </c>
      <c r="L206" s="115"/>
      <c r="M206" s="33">
        <f ca="1"/>
        <v>0.24226796568578343</v>
      </c>
      <c r="N206" s="33"/>
      <c r="O206" s="34"/>
      <c r="P206" s="115"/>
      <c r="Q206" s="33">
        <f ca="1"/>
        <v>0.19709494913393816</v>
      </c>
      <c r="R206" s="33"/>
      <c r="S206" s="34"/>
      <c r="T206" s="115"/>
      <c r="U206" s="33">
        <f ca="1"/>
        <v>0.24124767955634596</v>
      </c>
      <c r="V206" s="33"/>
      <c r="W206" s="34"/>
      <c r="X206" s="115"/>
      <c r="Y206" s="33">
        <f ca="1"/>
        <v>0.23139887661402211</v>
      </c>
      <c r="Z206" s="33"/>
      <c r="AA206" s="34"/>
      <c r="AB206" s="115"/>
      <c r="AC206" s="33">
        <f ca="1"/>
        <v>0.22770827039627861</v>
      </c>
      <c r="AD206" s="33"/>
      <c r="AE206" s="34"/>
      <c r="AF206" s="115"/>
      <c r="AG206" s="33">
        <f ca="1"/>
        <v>0.1990972698084236</v>
      </c>
      <c r="AH206" s="33"/>
      <c r="AI206" s="34"/>
      <c r="AJ206" s="27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</row>
    <row r="207" spans="2:69" ht="15.75" customHeight="1" x14ac:dyDescent="0.15">
      <c r="B207" s="5"/>
      <c r="C207" s="5"/>
      <c r="H207" s="5"/>
      <c r="I207" s="95" t="s">
        <v>26</v>
      </c>
      <c r="J207" s="91"/>
      <c r="K207" s="125" t="s">
        <v>17</v>
      </c>
      <c r="L207" s="116" t="s">
        <v>57</v>
      </c>
      <c r="M207" s="87" t="s">
        <v>58</v>
      </c>
      <c r="N207" s="87" t="s">
        <v>59</v>
      </c>
      <c r="O207" s="31"/>
      <c r="P207" s="116" t="s">
        <v>57</v>
      </c>
      <c r="Q207" s="87" t="s">
        <v>58</v>
      </c>
      <c r="R207" s="87" t="s">
        <v>59</v>
      </c>
      <c r="S207" s="31"/>
      <c r="T207" s="116" t="s">
        <v>57</v>
      </c>
      <c r="U207" s="87" t="s">
        <v>58</v>
      </c>
      <c r="V207" s="87" t="s">
        <v>59</v>
      </c>
      <c r="W207" s="31"/>
      <c r="X207" s="116" t="s">
        <v>57</v>
      </c>
      <c r="Y207" s="87" t="s">
        <v>58</v>
      </c>
      <c r="Z207" s="87" t="s">
        <v>59</v>
      </c>
      <c r="AA207" s="31"/>
      <c r="AB207" s="116" t="s">
        <v>57</v>
      </c>
      <c r="AC207" s="87" t="s">
        <v>58</v>
      </c>
      <c r="AD207" s="87" t="s">
        <v>59</v>
      </c>
      <c r="AE207" s="31"/>
      <c r="AF207" s="116" t="s">
        <v>57</v>
      </c>
      <c r="AG207" s="87" t="s">
        <v>58</v>
      </c>
      <c r="AH207" s="87" t="s">
        <v>59</v>
      </c>
      <c r="AI207" s="31"/>
      <c r="AJ207" s="27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</row>
    <row r="208" spans="2:69" ht="13.5" customHeight="1" x14ac:dyDescent="0.15">
      <c r="B208" s="5"/>
      <c r="C208" s="5"/>
      <c r="H208" s="5"/>
      <c r="I208" s="117"/>
      <c r="J208" s="76"/>
      <c r="K208" s="53">
        <v>1</v>
      </c>
      <c r="L208" s="113">
        <f t="array" aca="1" ref="L208:L209" ca="1">M208:M209*$D196:$D197*L196:L197</f>
        <v>3.3478762862761406E-2</v>
      </c>
      <c r="M208" s="29">
        <f t="array" aca="1" ref="M208:M209" ca="1">MMULT(TRANSPOSE($D198:$E200),N208:N210)*M196:M197</f>
        <v>8.729159873447595E-2</v>
      </c>
      <c r="N208" s="29">
        <f t="array" aca="1" ref="N208:N210" ca="1">(M201:M203-N$5:N$7)*M204:M206</f>
        <v>5.6348041291939967E-2</v>
      </c>
      <c r="O208" s="32"/>
      <c r="P208" s="113">
        <f t="array" aca="1" ref="P208:P209" ca="1">Q208:Q209*$D196:$D197*P196:P197</f>
        <v>-4.1382243109430762E-3</v>
      </c>
      <c r="Q208" s="29">
        <f t="array" aca="1" ref="Q208:Q209" ca="1">MMULT(TRANSPOSE($D198:$E200),R208:R210)*Q196:Q197</f>
        <v>-1.0789891415787548E-2</v>
      </c>
      <c r="R208" s="29">
        <f t="array" aca="1" ref="R208:R210" ca="1">(Q201:Q203-R$5:R$7)*Q204:Q206</f>
        <v>1.5223668704262006E-2</v>
      </c>
      <c r="S208" s="32"/>
      <c r="T208" s="113">
        <f t="array" aca="1" ref="T208:T209" ca="1">U208:U209*$D196:$D197*T196:T197</f>
        <v>-1.3541073698742688E-2</v>
      </c>
      <c r="U208" s="29">
        <f t="array" aca="1" ref="U208:U209" ca="1">MMULT(TRANSPOSE($D198:$E200),V208:V210)*U196:U197</f>
        <v>-3.8170740421115311E-2</v>
      </c>
      <c r="V208" s="29">
        <f t="array" aca="1" ref="V208:V210" ca="1">(U201:U203-V$5:V$7)*U204:U206</f>
        <v>-0.1448106013537841</v>
      </c>
      <c r="W208" s="32"/>
      <c r="X208" s="113">
        <f t="array" aca="1" ref="X208:X209" ca="1">Y208:Y209*$D196:$D197*X196:X197</f>
        <v>3.0961005426784722E-2</v>
      </c>
      <c r="Y208" s="29">
        <f t="array" aca="1" ref="Y208:Y209" ca="1">MMULT(TRANSPOSE($D198:$E200),Z208:Z210)*Y196:Y197</f>
        <v>3.2829931748376583E-2</v>
      </c>
      <c r="Z208" s="29">
        <f t="array" aca="1" ref="Z208:Z210" ca="1">(Y201:Y203-Z$5:Z$7)*Y204:Y206</f>
        <v>2.3866356058752491E-2</v>
      </c>
      <c r="AA208" s="32"/>
      <c r="AB208" s="113">
        <f t="array" aca="1" ref="AB208:AB209" ca="1">AC208:AC209*$D196:$D197*AB196:AB197</f>
        <v>-5.5232211709428304E-2</v>
      </c>
      <c r="AC208" s="29">
        <f t="array" aca="1" ref="AC208:AC209" ca="1">MMULT(TRANSPOSE($D198:$E200),AD208:AD210)*AC196:AC197</f>
        <v>-5.8566242140306486E-2</v>
      </c>
      <c r="AD208" s="29">
        <f t="array" aca="1" ref="AD208:AD210" ca="1">(AC201:AC203-AD$5:AD$7)*AC204:AC206</f>
        <v>-0.14751847846011706</v>
      </c>
      <c r="AE208" s="32"/>
      <c r="AF208" s="113">
        <f t="array" aca="1" ref="AF208:AF209" ca="1">AG208:AG209*$D196:$D197*AF196:AF197</f>
        <v>-1.4314102499323675E-2</v>
      </c>
      <c r="AG208" s="29">
        <f t="array" aca="1" ref="AG208:AG209" ca="1">MMULT(TRANSPOSE($D198:$E200),AH208:AH210)*AG196:AG197</f>
        <v>-4.0349820333202543E-2</v>
      </c>
      <c r="AH208" s="29">
        <f t="array" aca="1" ref="AH208:AH210" ca="1">(AG201:AG203-AH$5:AH$7)*AG204:AG206</f>
        <v>6.5814162318173115E-3</v>
      </c>
      <c r="AI208" s="32"/>
      <c r="AJ208" s="27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</row>
    <row r="209" spans="1:69" ht="13.5" customHeight="1" x14ac:dyDescent="0.15">
      <c r="H209" s="5"/>
      <c r="I209" s="97"/>
      <c r="J209" s="76"/>
      <c r="K209" s="23">
        <v>2</v>
      </c>
      <c r="L209" s="113">
        <f ca="1"/>
        <v>3.9950604311476734E-2</v>
      </c>
      <c r="M209" s="29">
        <f ca="1"/>
        <v>0.10831238998266376</v>
      </c>
      <c r="N209" s="29">
        <f ca="1"/>
        <v>9.8562277629252001E-2</v>
      </c>
      <c r="O209" s="32"/>
      <c r="P209" s="113">
        <f ca="1"/>
        <v>-2.2849247949481139E-2</v>
      </c>
      <c r="Q209" s="29">
        <f ca="1"/>
        <v>-6.1947915366171856E-2</v>
      </c>
      <c r="R209" s="29">
        <f ca="1"/>
        <v>-8.1413084782849532E-2</v>
      </c>
      <c r="S209" s="32"/>
      <c r="T209" s="113">
        <f ca="1"/>
        <v>3.7406083975871605E-2</v>
      </c>
      <c r="U209" s="29">
        <f ca="1"/>
        <v>7.2725591400284451E-2</v>
      </c>
      <c r="V209" s="29">
        <f ca="1"/>
        <v>0.14767375892810417</v>
      </c>
      <c r="W209" s="32"/>
      <c r="X209" s="113">
        <f ca="1"/>
        <v>2.5937319111457944E-2</v>
      </c>
      <c r="Y209" s="29">
        <f ca="1"/>
        <v>8.1651083113897779E-2</v>
      </c>
      <c r="Z209" s="29">
        <f ca="1"/>
        <v>7.7076710912439478E-2</v>
      </c>
      <c r="AA209" s="32"/>
      <c r="AB209" s="113">
        <f ca="1"/>
        <v>1.3649202308221104E-2</v>
      </c>
      <c r="AC209" s="29">
        <f ca="1"/>
        <v>4.2967900703918281E-2</v>
      </c>
      <c r="AD209" s="29">
        <f ca="1"/>
        <v>0.13233255539402827</v>
      </c>
      <c r="AE209" s="32"/>
      <c r="AF209" s="113">
        <f ca="1"/>
        <v>-7.9295892339056068E-2</v>
      </c>
      <c r="AG209" s="29">
        <f ca="1"/>
        <v>-0.15416852161511951</v>
      </c>
      <c r="AH209" s="29">
        <f ca="1"/>
        <v>-0.14220001587055325</v>
      </c>
      <c r="AI209" s="32"/>
      <c r="AJ209" s="27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</row>
    <row r="210" spans="1:69" ht="13.5" customHeight="1" thickBot="1" x14ac:dyDescent="0.2">
      <c r="B210" s="135" t="s">
        <v>19</v>
      </c>
      <c r="C210" s="136"/>
      <c r="D210" s="197">
        <v>1</v>
      </c>
      <c r="E210" s="198">
        <v>2</v>
      </c>
      <c r="F210" s="198">
        <v>3</v>
      </c>
      <c r="G210" s="184" t="s">
        <v>3</v>
      </c>
      <c r="H210" s="5"/>
      <c r="I210" s="93"/>
      <c r="J210" s="88"/>
      <c r="K210" s="54">
        <v>3</v>
      </c>
      <c r="L210" s="132"/>
      <c r="M210" s="133"/>
      <c r="N210" s="33">
        <f ca="1"/>
        <v>-0.14243708641964603</v>
      </c>
      <c r="O210" s="34"/>
      <c r="P210" s="132"/>
      <c r="Q210" s="133"/>
      <c r="R210" s="33">
        <f ca="1"/>
        <v>5.3213472186971547E-2</v>
      </c>
      <c r="S210" s="34"/>
      <c r="T210" s="132"/>
      <c r="U210" s="133"/>
      <c r="V210" s="33">
        <f ca="1"/>
        <v>9.8054193654508764E-2</v>
      </c>
      <c r="W210" s="34"/>
      <c r="X210" s="132"/>
      <c r="Y210" s="133"/>
      <c r="Z210" s="33">
        <f ca="1"/>
        <v>-0.14725899055389327</v>
      </c>
      <c r="AA210" s="34"/>
      <c r="AB210" s="132"/>
      <c r="AC210" s="133"/>
      <c r="AD210" s="33">
        <f ca="1"/>
        <v>7.9856345136296553E-2</v>
      </c>
      <c r="AE210" s="34"/>
      <c r="AF210" s="132"/>
      <c r="AG210" s="133"/>
      <c r="AH210" s="33">
        <f ca="1"/>
        <v>5.4629038770047093E-2</v>
      </c>
      <c r="AI210" s="34"/>
      <c r="AJ210" s="27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</row>
    <row r="211" spans="1:69" ht="13.5" customHeight="1" x14ac:dyDescent="0.15">
      <c r="B211" s="239" t="s">
        <v>7</v>
      </c>
      <c r="C211" s="169">
        <v>1</v>
      </c>
      <c r="D211" s="152">
        <f t="array" aca="1" ref="D211:G212" ca="1">L211:O212+P211:S212+T211:W212+X211:AA212+AB211:AE212+AF211:AI212</f>
        <v>2.1820649966992373E-2</v>
      </c>
      <c r="E211" s="153">
        <f ca="1"/>
        <v>2.4849652030717061E-2</v>
      </c>
      <c r="F211" s="153">
        <f ca="1"/>
        <v>-9.7211309754160397E-2</v>
      </c>
      <c r="G211" s="154">
        <f ca="1"/>
        <v>5.054100775645097E-2</v>
      </c>
      <c r="H211" s="7"/>
      <c r="I211" s="239" t="s">
        <v>19</v>
      </c>
      <c r="J211" s="217" t="s">
        <v>13</v>
      </c>
      <c r="K211" s="218"/>
      <c r="L211" s="176">
        <f t="array" aca="1" ref="L211:O212" ca="1">MMULT(L208:M209,TRANSPOSE(L$5:M$8))</f>
        <v>3.3478762862761406E-2</v>
      </c>
      <c r="M211" s="176">
        <f ca="1"/>
        <v>8.729159873447595E-2</v>
      </c>
      <c r="N211" s="79">
        <f ca="1"/>
        <v>0</v>
      </c>
      <c r="O211" s="80">
        <f ca="1"/>
        <v>-0.12077036159723736</v>
      </c>
      <c r="P211" s="176">
        <f t="array" aca="1" ref="P211:S212" ca="1">MMULT(P208:Q209,TRANSPOSE(P$5:Q$8))</f>
        <v>-4.1382243109430762E-3</v>
      </c>
      <c r="Q211" s="176">
        <f ca="1"/>
        <v>0</v>
      </c>
      <c r="R211" s="79">
        <f ca="1"/>
        <v>-1.0789891415787548E-2</v>
      </c>
      <c r="S211" s="80">
        <f ca="1"/>
        <v>1.4928115726730624E-2</v>
      </c>
      <c r="T211" s="176">
        <f t="array" aca="1" ref="T211:W212" ca="1">MMULT(T208:U209,TRANSPOSE(T$5:U$8))</f>
        <v>0</v>
      </c>
      <c r="U211" s="176">
        <f ca="1"/>
        <v>-3.8170740421115311E-2</v>
      </c>
      <c r="V211" s="79">
        <f ca="1"/>
        <v>-1.3541073698742688E-2</v>
      </c>
      <c r="W211" s="80">
        <f ca="1"/>
        <v>5.1711814119858E-2</v>
      </c>
      <c r="X211" s="176">
        <f t="array" aca="1" ref="X211:AA212" ca="1">MMULT(X208:Y209,TRANSPOSE(X$5:Y$8))</f>
        <v>3.2829931748376583E-2</v>
      </c>
      <c r="Y211" s="176">
        <f ca="1"/>
        <v>3.0961005426784722E-2</v>
      </c>
      <c r="Z211" s="79">
        <f ca="1"/>
        <v>0</v>
      </c>
      <c r="AA211" s="80">
        <f ca="1"/>
        <v>-6.3790937175161308E-2</v>
      </c>
      <c r="AB211" s="176">
        <f t="array" aca="1" ref="AB211:AE212" ca="1">MMULT(AB208:AC209,TRANSPOSE(AB$5:AC$8))</f>
        <v>0</v>
      </c>
      <c r="AC211" s="176">
        <f ca="1"/>
        <v>-5.5232211709428304E-2</v>
      </c>
      <c r="AD211" s="79">
        <f ca="1"/>
        <v>-5.8566242140306486E-2</v>
      </c>
      <c r="AE211" s="80">
        <f ca="1"/>
        <v>0.11379845384973479</v>
      </c>
      <c r="AF211" s="176">
        <f t="array" aca="1" ref="AF211:AI212" ca="1">MMULT(AF208:AG209,TRANSPOSE(AF$5:AG$8))</f>
        <v>-4.0349820333202543E-2</v>
      </c>
      <c r="AG211" s="176">
        <f ca="1"/>
        <v>0</v>
      </c>
      <c r="AH211" s="79">
        <f ca="1"/>
        <v>-1.4314102499323675E-2</v>
      </c>
      <c r="AI211" s="80">
        <f ca="1"/>
        <v>5.4663922832526218E-2</v>
      </c>
      <c r="AJ211" s="27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</row>
    <row r="212" spans="1:69" ht="13.5" customHeight="1" x14ac:dyDescent="0.15">
      <c r="B212" s="244"/>
      <c r="C212" s="170">
        <v>2</v>
      </c>
      <c r="D212" s="155">
        <f ca="1"/>
        <v>-5.5416082139226136E-2</v>
      </c>
      <c r="E212" s="156">
        <f ca="1"/>
        <v>0.22062450280262727</v>
      </c>
      <c r="F212" s="156">
        <f ca="1"/>
        <v>-6.0869823025438037E-2</v>
      </c>
      <c r="G212" s="157">
        <f ca="1"/>
        <v>-0.10433859763796308</v>
      </c>
      <c r="H212" s="5"/>
      <c r="I212" s="240"/>
      <c r="J212" s="219"/>
      <c r="K212" s="220"/>
      <c r="L212" s="156">
        <f ca="1"/>
        <v>3.9950604311476734E-2</v>
      </c>
      <c r="M212" s="156">
        <f ca="1"/>
        <v>0.10831238998266376</v>
      </c>
      <c r="N212" s="89">
        <f ca="1"/>
        <v>0</v>
      </c>
      <c r="O212" s="90">
        <f ca="1"/>
        <v>-0.1482629942941405</v>
      </c>
      <c r="P212" s="156">
        <f ca="1"/>
        <v>-2.2849247949481139E-2</v>
      </c>
      <c r="Q212" s="156">
        <f ca="1"/>
        <v>0</v>
      </c>
      <c r="R212" s="89">
        <f ca="1"/>
        <v>-6.1947915366171856E-2</v>
      </c>
      <c r="S212" s="90">
        <f ca="1"/>
        <v>8.4797163315652999E-2</v>
      </c>
      <c r="T212" s="156">
        <f ca="1"/>
        <v>0</v>
      </c>
      <c r="U212" s="156">
        <f ca="1"/>
        <v>7.2725591400284451E-2</v>
      </c>
      <c r="V212" s="89">
        <f ca="1"/>
        <v>3.7406083975871605E-2</v>
      </c>
      <c r="W212" s="90">
        <f ca="1"/>
        <v>-0.11013167537615606</v>
      </c>
      <c r="X212" s="156">
        <f ca="1"/>
        <v>8.1651083113897779E-2</v>
      </c>
      <c r="Y212" s="156">
        <f ca="1"/>
        <v>2.5937319111457944E-2</v>
      </c>
      <c r="Z212" s="89">
        <f ca="1"/>
        <v>0</v>
      </c>
      <c r="AA212" s="90">
        <f ca="1"/>
        <v>-0.10758840222535572</v>
      </c>
      <c r="AB212" s="156">
        <f ca="1"/>
        <v>0</v>
      </c>
      <c r="AC212" s="156">
        <f ca="1"/>
        <v>1.3649202308221104E-2</v>
      </c>
      <c r="AD212" s="89">
        <f ca="1"/>
        <v>4.2967900703918281E-2</v>
      </c>
      <c r="AE212" s="90">
        <f ca="1"/>
        <v>-5.6617103012139389E-2</v>
      </c>
      <c r="AF212" s="156">
        <f ca="1"/>
        <v>-0.15416852161511951</v>
      </c>
      <c r="AG212" s="156">
        <f ca="1"/>
        <v>0</v>
      </c>
      <c r="AH212" s="89">
        <f ca="1"/>
        <v>-7.9295892339056068E-2</v>
      </c>
      <c r="AI212" s="90">
        <f ca="1"/>
        <v>0.23346441395417558</v>
      </c>
      <c r="AJ212" s="27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</row>
    <row r="213" spans="1:69" ht="13.5" customHeight="1" x14ac:dyDescent="0.15">
      <c r="B213" s="239" t="s">
        <v>46</v>
      </c>
      <c r="C213" s="169" t="s">
        <v>32</v>
      </c>
      <c r="D213" s="158">
        <f t="array" aca="1" ref="D213:D214" ca="1">L213:L214+P213:P214+T213:T214+X213:X214+AB213:AB214+AF213:AF214</f>
        <v>-1.1971301549946953E-2</v>
      </c>
      <c r="E213" s="10"/>
      <c r="F213" s="10"/>
      <c r="G213" s="153"/>
      <c r="H213" s="5"/>
      <c r="I213" s="240"/>
      <c r="J213" s="217" t="s">
        <v>46</v>
      </c>
      <c r="K213" s="218"/>
      <c r="L213" s="85">
        <f t="array" aca="1" ref="L213:L214" ca="1">M208:M209*L194:L195</f>
        <v>1.001751984652779E-2</v>
      </c>
      <c r="M213" s="85"/>
      <c r="N213" s="85"/>
      <c r="O213" s="96"/>
      <c r="P213" s="85">
        <f t="array" aca="1" ref="P213:P214" ca="1">Q208:Q209*P194:P195</f>
        <v>-1.2382400250030257E-3</v>
      </c>
      <c r="Q213" s="85"/>
      <c r="R213" s="85"/>
      <c r="S213" s="96"/>
      <c r="T213" s="85">
        <f t="array" aca="1" ref="T213:T214" ca="1">U208:U209*T194:T195</f>
        <v>-4.0075344715269894E-3</v>
      </c>
      <c r="U213" s="85"/>
      <c r="V213" s="85"/>
      <c r="W213" s="96"/>
      <c r="X213" s="85">
        <f t="array" aca="1" ref="X213:X214" ca="1">Y208:Y209*X194:X195</f>
        <v>1.5953924044119983E-2</v>
      </c>
      <c r="Y213" s="85"/>
      <c r="Z213" s="85"/>
      <c r="AA213" s="96"/>
      <c r="AB213" s="85">
        <f t="array" aca="1" ref="AB213:AB214" ca="1">AC208:AC209*AB194:AB195</f>
        <v>-2.8460655532803296E-2</v>
      </c>
      <c r="AC213" s="85"/>
      <c r="AD213" s="85"/>
      <c r="AE213" s="96"/>
      <c r="AF213" s="85">
        <f t="array" aca="1" ref="AF213:AF214" ca="1">AG208:AG209*AF194:AF195</f>
        <v>-4.2363154112614156E-3</v>
      </c>
      <c r="AG213" s="85"/>
      <c r="AH213" s="85"/>
      <c r="AI213" s="96"/>
      <c r="AJ213" s="27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</row>
    <row r="214" spans="1:69" ht="13.5" customHeight="1" x14ac:dyDescent="0.15">
      <c r="B214" s="245"/>
      <c r="C214" s="170" t="s">
        <v>33</v>
      </c>
      <c r="D214" s="159">
        <f ca="1"/>
        <v>-2.2131961850819531E-2</v>
      </c>
      <c r="E214" s="10"/>
      <c r="F214" s="191" t="s">
        <v>5</v>
      </c>
      <c r="G214" s="10"/>
      <c r="H214" s="5"/>
      <c r="I214" s="240"/>
      <c r="J214" s="219"/>
      <c r="K214" s="220"/>
      <c r="L214" s="89">
        <f ca="1"/>
        <v>2.2298741949661176E-2</v>
      </c>
      <c r="M214" s="89"/>
      <c r="N214" s="89"/>
      <c r="O214" s="90"/>
      <c r="P214" s="89">
        <f ca="1"/>
        <v>-1.275348627512341E-2</v>
      </c>
      <c r="Q214" s="89"/>
      <c r="R214" s="89"/>
      <c r="S214" s="90"/>
      <c r="T214" s="89">
        <f ca="1"/>
        <v>4.7154071039971074E-2</v>
      </c>
      <c r="U214" s="89"/>
      <c r="V214" s="89"/>
      <c r="W214" s="90"/>
      <c r="X214" s="89">
        <f ca="1"/>
        <v>1.3843864591441492E-2</v>
      </c>
      <c r="Y214" s="89"/>
      <c r="Z214" s="89"/>
      <c r="AA214" s="90"/>
      <c r="AB214" s="89">
        <f ca="1"/>
        <v>7.2851672805587138E-3</v>
      </c>
      <c r="AC214" s="89"/>
      <c r="AD214" s="89"/>
      <c r="AE214" s="90"/>
      <c r="AF214" s="89">
        <f ca="1"/>
        <v>-9.9960320437328581E-2</v>
      </c>
      <c r="AG214" s="89"/>
      <c r="AH214" s="89"/>
      <c r="AI214" s="90"/>
      <c r="AJ214" s="27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</row>
    <row r="215" spans="1:69" ht="13.5" customHeight="1" x14ac:dyDescent="0.15">
      <c r="B215" s="239" t="s">
        <v>4</v>
      </c>
      <c r="C215" s="169">
        <v>1</v>
      </c>
      <c r="D215" s="152">
        <f t="array" aca="1" ref="D215:F217" ca="1">L215:N217+P215:R217+T215:V217+X215:Z217+AB215:AD217+AF215:AH217</f>
        <v>-9.9566268022157844E-2</v>
      </c>
      <c r="E215" s="154">
        <f ca="1"/>
        <v>-0.14031318110499202</v>
      </c>
      <c r="F215" s="153">
        <f ca="1"/>
        <v>0.19030959752712936</v>
      </c>
      <c r="G215" s="160"/>
      <c r="H215" s="5"/>
      <c r="I215" s="240"/>
      <c r="J215" s="217" t="s">
        <v>4</v>
      </c>
      <c r="K215" s="218"/>
      <c r="L215" s="78">
        <f t="array" aca="1" ref="L215:L217" ca="1">M194*N208:N210</f>
        <v>3.3423603797599268E-2</v>
      </c>
      <c r="M215" s="78">
        <f t="array" aca="1" ref="M215:M217" ca="1">M195*N208:N210</f>
        <v>1.3816751401492414E-2</v>
      </c>
      <c r="N215" s="78">
        <f t="array" aca="1" ref="N215:N217" ca="1">-1*N208:N210</f>
        <v>-5.6348041291939967E-2</v>
      </c>
      <c r="O215" s="81"/>
      <c r="P215" s="78">
        <f t="array" aca="1" ref="P215:P217" ca="1">Q194*R208:R210</f>
        <v>2.3322547364044606E-3</v>
      </c>
      <c r="Q215" s="78">
        <f t="array" aca="1" ref="Q215:Q217" ca="1">Q195*R208:R210</f>
        <v>1.1354023360385476E-2</v>
      </c>
      <c r="R215" s="78">
        <f t="array" aca="1" ref="R215:R217" ca="1">-1*R208:R210</f>
        <v>-1.5223668704262006E-2</v>
      </c>
      <c r="S215" s="81"/>
      <c r="T215" s="78">
        <f t="array" aca="1" ref="T215:T217" ca="1">U194*V208:V210</f>
        <v>-8.4603176268986655E-2</v>
      </c>
      <c r="U215" s="78">
        <f t="array" aca="1" ref="U215:U217" ca="1">U195*V208:V210</f>
        <v>-6.7848926295231121E-2</v>
      </c>
      <c r="V215" s="78">
        <f t="array" aca="1" ref="V215:V217" ca="1">-1*V208:V210</f>
        <v>0.1448106013537841</v>
      </c>
      <c r="W215" s="81"/>
      <c r="X215" s="78">
        <f t="array" aca="1" ref="X215:X217" ca="1">Y194*Z208:Z210</f>
        <v>1.0694184313917223E-2</v>
      </c>
      <c r="Y215" s="78">
        <f t="array" aca="1" ref="Y215:Y217" ca="1">Y195*Z208:Z210</f>
        <v>6.5724852528059423E-3</v>
      </c>
      <c r="Z215" s="78">
        <f t="array" aca="1" ref="Z215:Z217" ca="1">-1*Z208:Z210</f>
        <v>-2.3866356058752491E-2</v>
      </c>
      <c r="AA215" s="81"/>
      <c r="AB215" s="78">
        <f t="array" aca="1" ref="AB215:AB217" ca="1">AC194*AD208:AD210</f>
        <v>-6.2476435040084245E-2</v>
      </c>
      <c r="AC215" s="78">
        <f t="array" aca="1" ref="AC215:AC217" ca="1">AC195*AD208:AD210</f>
        <v>-0.1076836662644259</v>
      </c>
      <c r="AD215" s="78">
        <f t="array" aca="1" ref="AD215:AD217" ca="1">-1*AD208:AD210</f>
        <v>0.14751847846011706</v>
      </c>
      <c r="AE215" s="81"/>
      <c r="AF215" s="78">
        <f t="array" aca="1" ref="AF215:AF217" ca="1">AG194*AH208:AH210</f>
        <v>1.0633004389921073E-3</v>
      </c>
      <c r="AG215" s="78">
        <f t="array" aca="1" ref="AG215:AG217" ca="1">AG195*AH208:AH210</f>
        <v>3.4761514399811373E-3</v>
      </c>
      <c r="AH215" s="78">
        <f t="array" aca="1" ref="AH215:AH217" ca="1">-1*AH208:AH210</f>
        <v>-6.5814162318173115E-3</v>
      </c>
      <c r="AI215" s="81"/>
      <c r="AJ215" s="27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</row>
    <row r="216" spans="1:69" ht="13.5" customHeight="1" x14ac:dyDescent="0.15">
      <c r="B216" s="240"/>
      <c r="C216" s="72">
        <v>2</v>
      </c>
      <c r="D216" s="160">
        <f ca="1"/>
        <v>0.1998750344455909</v>
      </c>
      <c r="E216" s="164">
        <f ca="1"/>
        <v>7.5356865615032839E-2</v>
      </c>
      <c r="F216" s="10">
        <f ca="1"/>
        <v>-0.23203220221042115</v>
      </c>
      <c r="G216" s="160"/>
      <c r="H216" s="5"/>
      <c r="I216" s="240"/>
      <c r="J216" s="221"/>
      <c r="K216" s="222"/>
      <c r="L216" s="78">
        <f ca="1"/>
        <v>5.8463549776313503E-2</v>
      </c>
      <c r="M216" s="78">
        <f ca="1"/>
        <v>2.4167840733144447E-2</v>
      </c>
      <c r="N216" s="78">
        <f ca="1"/>
        <v>-9.8562277629252001E-2</v>
      </c>
      <c r="O216" s="81"/>
      <c r="P216" s="78">
        <f ca="1"/>
        <v>-1.2472424110026855E-2</v>
      </c>
      <c r="Q216" s="78">
        <f ca="1"/>
        <v>-6.0719008303611613E-2</v>
      </c>
      <c r="R216" s="78">
        <f ca="1"/>
        <v>8.1413084782849532E-2</v>
      </c>
      <c r="S216" s="81"/>
      <c r="T216" s="78">
        <f ca="1"/>
        <v>8.6275928282178643E-2</v>
      </c>
      <c r="U216" s="78">
        <f ca="1"/>
        <v>6.9190417632298884E-2</v>
      </c>
      <c r="V216" s="78">
        <f ca="1"/>
        <v>-0.14767375892810417</v>
      </c>
      <c r="W216" s="81"/>
      <c r="X216" s="78">
        <f ca="1"/>
        <v>3.4537008950130774E-2</v>
      </c>
      <c r="Y216" s="78">
        <f ca="1"/>
        <v>2.1225927601168742E-2</v>
      </c>
      <c r="Z216" s="78">
        <f ca="1"/>
        <v>-7.7076710912439478E-2</v>
      </c>
      <c r="AA216" s="81"/>
      <c r="AB216" s="78">
        <f ca="1"/>
        <v>5.604495373776916E-2</v>
      </c>
      <c r="AC216" s="78">
        <f ca="1"/>
        <v>9.6598438919106813E-2</v>
      </c>
      <c r="AD216" s="78">
        <f ca="1"/>
        <v>-0.13233255539402827</v>
      </c>
      <c r="AE216" s="81"/>
      <c r="AF216" s="78">
        <f ca="1"/>
        <v>-2.2973982190774313E-2</v>
      </c>
      <c r="AG216" s="78">
        <f ca="1"/>
        <v>-7.5106750967074434E-2</v>
      </c>
      <c r="AH216" s="78">
        <f ca="1"/>
        <v>0.14220001587055325</v>
      </c>
      <c r="AI216" s="81"/>
      <c r="AJ216" s="27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</row>
    <row r="217" spans="1:69" ht="13.5" customHeight="1" thickBot="1" x14ac:dyDescent="0.2">
      <c r="B217" s="245"/>
      <c r="C217" s="170">
        <v>3</v>
      </c>
      <c r="D217" s="160">
        <f ca="1"/>
        <v>-4.2388051653403327E-2</v>
      </c>
      <c r="E217" s="157">
        <f ca="1"/>
        <v>9.7296215098588892E-2</v>
      </c>
      <c r="F217" s="156">
        <f ca="1"/>
        <v>3.9430272257153579E-3</v>
      </c>
      <c r="G217" s="160"/>
      <c r="H217" s="5"/>
      <c r="I217" s="245"/>
      <c r="J217" s="219"/>
      <c r="K217" s="220"/>
      <c r="L217" s="82">
        <f ca="1"/>
        <v>-8.4488486794227505E-2</v>
      </c>
      <c r="M217" s="82">
        <f ca="1"/>
        <v>-3.492610866838855E-2</v>
      </c>
      <c r="N217" s="82">
        <f ca="1"/>
        <v>0.14243708641964603</v>
      </c>
      <c r="O217" s="83"/>
      <c r="P217" s="82">
        <f ca="1"/>
        <v>8.1522644087654392E-3</v>
      </c>
      <c r="Q217" s="82">
        <f ca="1"/>
        <v>3.9687345937116335E-2</v>
      </c>
      <c r="R217" s="82">
        <f ca="1"/>
        <v>-5.3213472186971547E-2</v>
      </c>
      <c r="S217" s="83"/>
      <c r="T217" s="82">
        <f ca="1"/>
        <v>5.72865256556645E-2</v>
      </c>
      <c r="U217" s="82">
        <f ca="1"/>
        <v>4.594188337046938E-2</v>
      </c>
      <c r="V217" s="82">
        <f ca="1"/>
        <v>-9.8054193654508764E-2</v>
      </c>
      <c r="W217" s="83"/>
      <c r="X217" s="82">
        <f ca="1"/>
        <v>-6.5984718529630712E-2</v>
      </c>
      <c r="Y217" s="82">
        <f ca="1"/>
        <v>-4.0553218152614104E-2</v>
      </c>
      <c r="Z217" s="82">
        <f ca="1"/>
        <v>0.14725899055389327</v>
      </c>
      <c r="AA217" s="83"/>
      <c r="AB217" s="82">
        <f ca="1"/>
        <v>3.3820439388515235E-2</v>
      </c>
      <c r="AC217" s="82">
        <f ca="1"/>
        <v>5.829252110323687E-2</v>
      </c>
      <c r="AD217" s="82">
        <f ca="1"/>
        <v>-7.9856345136296553E-2</v>
      </c>
      <c r="AE217" s="83"/>
      <c r="AF217" s="82">
        <f ca="1"/>
        <v>8.8259242175097122E-3</v>
      </c>
      <c r="AG217" s="82">
        <f ca="1"/>
        <v>2.8853791508768965E-2</v>
      </c>
      <c r="AH217" s="82">
        <f ca="1"/>
        <v>-5.4629038770047093E-2</v>
      </c>
      <c r="AI217" s="83"/>
      <c r="AJ217" s="27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</row>
    <row r="218" spans="1:69" ht="13.5" customHeight="1" thickBot="1" x14ac:dyDescent="0.2">
      <c r="B218" s="246" t="s">
        <v>29</v>
      </c>
      <c r="C218" s="227"/>
      <c r="D218" s="102">
        <f ca="1">SUM(L218:AI218)</f>
        <v>1.9424136488658381</v>
      </c>
      <c r="E218" s="192"/>
      <c r="H218" s="5"/>
      <c r="I218" s="225" t="s">
        <v>45</v>
      </c>
      <c r="J218" s="226"/>
      <c r="K218" s="227"/>
      <c r="L218" s="134">
        <f ca="1">SUMXMY2(N$5:N$7,M201:M203)/2</f>
        <v>0.29519796520882319</v>
      </c>
      <c r="M218" s="78"/>
      <c r="N218" s="78"/>
      <c r="O218" s="78"/>
      <c r="P218" s="134">
        <f ca="1">SUMXMY2(R$5:R$7,Q201:Q203)/2</f>
        <v>0.10836954972500505</v>
      </c>
      <c r="Q218" s="78"/>
      <c r="R218" s="78"/>
      <c r="S218" s="78"/>
      <c r="T218" s="134">
        <f ca="1">SUMXMY2(V$5:V$7,U201:U203)/2</f>
        <v>0.4746623072238913</v>
      </c>
      <c r="U218" s="78"/>
      <c r="V218" s="78"/>
      <c r="W218" s="78"/>
      <c r="X218" s="134">
        <f ca="1">SUMXMY2(Z$5:Z$7,Y201:Y203)/2</f>
        <v>0.27546211399492893</v>
      </c>
      <c r="Y218" s="78"/>
      <c r="Z218" s="78"/>
      <c r="AA218" s="78"/>
      <c r="AB218" s="134">
        <f ca="1">SUMXMY2(AD$5:AD$7,AC201:AC203)/2</f>
        <v>0.57564389045310249</v>
      </c>
      <c r="AC218" s="78"/>
      <c r="AD218" s="78"/>
      <c r="AE218" s="78"/>
      <c r="AF218" s="134">
        <f ca="1">SUMXMY2(AH$5:AH$7,AG201:AG203)/2</f>
        <v>0.21307782226008709</v>
      </c>
      <c r="AG218" s="78"/>
      <c r="AH218" s="78"/>
      <c r="AI218" s="78"/>
      <c r="AJ218" s="27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</row>
    <row r="219" spans="1:69" ht="15.75" customHeight="1" x14ac:dyDescent="0.15">
      <c r="I219" s="5"/>
      <c r="J219" s="165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7"/>
      <c r="AK219" s="5"/>
      <c r="AL219" s="5"/>
      <c r="AM219" s="5"/>
      <c r="AN219" s="5"/>
      <c r="AO219" s="5"/>
      <c r="AP219" s="5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spans="1:69" ht="15.75" customHeight="1" x14ac:dyDescent="0.15">
      <c r="A220" s="163"/>
      <c r="B220" s="162">
        <f>B190+1</f>
        <v>8</v>
      </c>
      <c r="C220" s="163" t="s">
        <v>28</v>
      </c>
      <c r="D220" s="189"/>
      <c r="E220" s="189"/>
      <c r="F220" s="189"/>
      <c r="G220" s="189"/>
      <c r="H220" s="163"/>
      <c r="I220" s="167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27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spans="1:69" s="24" customFormat="1" ht="13.5" customHeight="1" thickBot="1" x14ac:dyDescent="0.2">
      <c r="A221"/>
      <c r="D221" s="166"/>
      <c r="E221" s="166"/>
      <c r="F221" s="166"/>
      <c r="G221" s="166"/>
      <c r="H221" s="27"/>
      <c r="I221" s="5"/>
      <c r="J221" s="223"/>
      <c r="K221" s="224"/>
      <c r="L221" s="57">
        <v>1</v>
      </c>
      <c r="M221" s="57">
        <v>2</v>
      </c>
      <c r="N221" s="57">
        <v>3</v>
      </c>
      <c r="O221" s="107"/>
      <c r="P221" s="84">
        <v>1</v>
      </c>
      <c r="Q221" s="57">
        <v>2</v>
      </c>
      <c r="R221" s="57">
        <v>3</v>
      </c>
      <c r="S221" s="57"/>
      <c r="T221" s="57">
        <v>1</v>
      </c>
      <c r="U221" s="57">
        <v>2</v>
      </c>
      <c r="V221" s="57">
        <v>3</v>
      </c>
      <c r="W221" s="107"/>
      <c r="X221" s="84">
        <v>1</v>
      </c>
      <c r="Y221" s="57">
        <v>2</v>
      </c>
      <c r="Z221" s="57">
        <v>3</v>
      </c>
      <c r="AA221" s="57"/>
      <c r="AB221" s="57">
        <v>1</v>
      </c>
      <c r="AC221" s="57">
        <v>2</v>
      </c>
      <c r="AD221" s="57">
        <v>3</v>
      </c>
      <c r="AE221" s="57"/>
      <c r="AF221" s="57">
        <v>1</v>
      </c>
      <c r="AG221" s="57">
        <v>2</v>
      </c>
      <c r="AH221" s="57">
        <v>3</v>
      </c>
      <c r="AI221" s="57"/>
      <c r="AJ221" s="27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</row>
    <row r="222" spans="1:69" ht="13.5" customHeight="1" x14ac:dyDescent="0.15">
      <c r="B222" t="s">
        <v>0</v>
      </c>
      <c r="G222" s="156"/>
      <c r="H222" s="27"/>
      <c r="I222" s="249" t="s">
        <v>55</v>
      </c>
      <c r="J222" s="239" t="s">
        <v>11</v>
      </c>
      <c r="K222" s="22">
        <v>1</v>
      </c>
      <c r="L222" s="108">
        <f t="array" aca="1" ref="L222:L223" ca="1">MMULT($D224:$G225,L$5:L$8)</f>
        <v>-2.0372789517543159</v>
      </c>
      <c r="M222" s="50">
        <f t="array" aca="1" ref="M222:M223" ca="1">MMULT($D224:$G225,M$5:M$8)+$D226:$D227*L224:L225</f>
        <v>0.38468119610939144</v>
      </c>
      <c r="N222" s="50"/>
      <c r="O222" s="51"/>
      <c r="P222" s="108">
        <f t="array" aca="1" ref="P222:P223" ca="1">MMULT($D224:$G225,P$5:P$8)</f>
        <v>-2.0372789517543159</v>
      </c>
      <c r="Q222" s="50">
        <f t="array" aca="1" ref="Q222:Q223" ca="1">MMULT($D224:$G225,Q$5:Q$8)+$D226:$D227*P224:P225</f>
        <v>-1.6776914895794577</v>
      </c>
      <c r="R222" s="50"/>
      <c r="S222" s="51"/>
      <c r="T222" s="108">
        <f t="array" aca="1" ref="T222:T223" ca="1">MMULT($D224:$G225,T$5:T$8)</f>
        <v>-2.1134225447797474</v>
      </c>
      <c r="U222" s="50">
        <f t="array" aca="1" ref="U222:U223" ca="1">MMULT($D224:$G225,U$5:U$8)+$D226:$D227*T224:T225</f>
        <v>0.35617855523252928</v>
      </c>
      <c r="V222" s="50"/>
      <c r="W222" s="51"/>
      <c r="X222" s="108">
        <f t="array" aca="1" ref="X222:X223" ca="1">MMULT($D224:$G225,X$5:X$8)</f>
        <v>-5.104985909089832E-2</v>
      </c>
      <c r="Y222" s="50">
        <f t="array" aca="1" ref="Y222:Y223" ca="1">MMULT($D224:$G225,Y$5:Y$8)+$D226:$D227*X224:X225</f>
        <v>-0.19664957855251108</v>
      </c>
      <c r="Z222" s="50"/>
      <c r="AA222" s="51"/>
      <c r="AB222" s="108">
        <f t="array" aca="1" ref="AB222:AB223" ca="1">MMULT($D224:$G225,AB$5:AB$8)</f>
        <v>-5.104985909089832E-2</v>
      </c>
      <c r="AC222" s="50">
        <f t="array" aca="1" ref="AC222:AC223" ca="1">MMULT($D224:$G225,AC$5:AC$8)+$D226:$D227*AB224:AB225</f>
        <v>-0.27279317157794258</v>
      </c>
      <c r="AD222" s="50"/>
      <c r="AE222" s="51"/>
      <c r="AF222" s="108">
        <f t="array" aca="1" ref="AF222:AF223" ca="1">MMULT($D224:$G225,AF$5:AF$8)</f>
        <v>-2.1134225447797474</v>
      </c>
      <c r="AG222" s="50">
        <f t="array" aca="1" ref="AG222:AG223" ca="1">MMULT($D224:$G225,AG$5:AG$8)+$D226:$D227*AF224:AF225</f>
        <v>-1.6300505374308885</v>
      </c>
      <c r="AH222" s="50"/>
      <c r="AI222" s="51"/>
      <c r="AJ222" s="27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</row>
    <row r="223" spans="1:69" ht="13.5" customHeight="1" x14ac:dyDescent="0.15">
      <c r="B223" s="66"/>
      <c r="C223" s="66"/>
      <c r="D223" s="195">
        <v>1</v>
      </c>
      <c r="E223" s="196">
        <v>2</v>
      </c>
      <c r="F223" s="196">
        <v>3</v>
      </c>
      <c r="G223" s="184" t="s">
        <v>3</v>
      </c>
      <c r="H223" s="27"/>
      <c r="I223" s="250"/>
      <c r="J223" s="240"/>
      <c r="K223" s="23">
        <v>2</v>
      </c>
      <c r="L223" s="109">
        <f ca="1"/>
        <v>-1.3597602227589225</v>
      </c>
      <c r="M223" s="28">
        <f ca="1"/>
        <v>-1.1920453028933573</v>
      </c>
      <c r="N223" s="28"/>
      <c r="O223" s="40"/>
      <c r="P223" s="109">
        <f ca="1"/>
        <v>-1.3597602227589225</v>
      </c>
      <c r="Q223" s="28">
        <f ca="1"/>
        <v>1.0650211761122526</v>
      </c>
      <c r="R223" s="28"/>
      <c r="S223" s="40"/>
      <c r="T223" s="109">
        <f ca="1"/>
        <v>0.60324734645237488</v>
      </c>
      <c r="U223" s="28">
        <f ca="1"/>
        <v>-0.19263275663939794</v>
      </c>
      <c r="V223" s="28"/>
      <c r="W223" s="40"/>
      <c r="X223" s="109">
        <f ca="1"/>
        <v>-1.6538191325532348</v>
      </c>
      <c r="Y223" s="28">
        <f ca="1"/>
        <v>-0.9967383121310851</v>
      </c>
      <c r="Z223" s="28"/>
      <c r="AA223" s="40"/>
      <c r="AB223" s="109">
        <f ca="1"/>
        <v>-1.6538191325532348</v>
      </c>
      <c r="AC223" s="28">
        <f ca="1"/>
        <v>0.96626925708021227</v>
      </c>
      <c r="AD223" s="28"/>
      <c r="AE223" s="40"/>
      <c r="AF223" s="109">
        <f ca="1"/>
        <v>0.60324734645237488</v>
      </c>
      <c r="AG223" s="28">
        <f ca="1"/>
        <v>0.10142615315491432</v>
      </c>
      <c r="AH223" s="28"/>
      <c r="AI223" s="40"/>
      <c r="AJ223" s="27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</row>
    <row r="224" spans="1:69" ht="13.5" customHeight="1" x14ac:dyDescent="0.15">
      <c r="B224" s="239" t="s">
        <v>7</v>
      </c>
      <c r="C224" s="169">
        <v>1</v>
      </c>
      <c r="D224" s="137">
        <f t="array" aca="1" ref="D224:G225" ca="1">D194:G195-$G$3*D211:G212</f>
        <v>1.6122099002350783</v>
      </c>
      <c r="E224" s="138">
        <f ca="1"/>
        <v>3.5984389928984957</v>
      </c>
      <c r="F224" s="138">
        <f ca="1"/>
        <v>1.5360663072096463</v>
      </c>
      <c r="G224" s="139">
        <f ca="1"/>
        <v>3.649488851989394</v>
      </c>
      <c r="I224" s="250"/>
      <c r="J224" s="252" t="s">
        <v>12</v>
      </c>
      <c r="K224" s="22">
        <v>1</v>
      </c>
      <c r="L224" s="110">
        <f t="array" aca="1" ref="L224:L225" ca="1">1/(1+EXP(-L222:L223))</f>
        <v>0.11534409688299041</v>
      </c>
      <c r="M224" s="38">
        <f t="array" aca="1" ref="M224:M225" ca="1">1/(1+EXP(-M222:M223))</f>
        <v>0.59500165252602411</v>
      </c>
      <c r="N224" s="38"/>
      <c r="O224" s="39"/>
      <c r="P224" s="110">
        <f t="array" aca="1" ref="P224:P225" ca="1">1/(1+EXP(-P222:P223))</f>
        <v>0.11534409688299041</v>
      </c>
      <c r="Q224" s="38">
        <f t="array" aca="1" ref="Q224:Q225" ca="1">1/(1+EXP(-Q222:Q223))</f>
        <v>0.15740139575069154</v>
      </c>
      <c r="R224" s="38"/>
      <c r="S224" s="39"/>
      <c r="T224" s="110">
        <f t="array" aca="1" ref="T224:T225" ca="1">1/(1+EXP(-T222:T223))</f>
        <v>0.10779904969967528</v>
      </c>
      <c r="U224" s="38">
        <f t="array" aca="1" ref="U224:U225" ca="1">1/(1+EXP(-U222:U223))</f>
        <v>0.5881150562952232</v>
      </c>
      <c r="V224" s="38"/>
      <c r="W224" s="39"/>
      <c r="X224" s="110">
        <f t="array" aca="1" ref="X224:X225" ca="1">1/(1+EXP(-X222:X223))</f>
        <v>0.48724030618078773</v>
      </c>
      <c r="Y224" s="38">
        <f t="array" aca="1" ref="Y224:Y225" ca="1">1/(1+EXP(-Y222:Y223))</f>
        <v>0.45099542522991337</v>
      </c>
      <c r="Z224" s="38"/>
      <c r="AA224" s="39"/>
      <c r="AB224" s="110">
        <f t="array" aca="1" ref="AB224:AB225" ca="1">1/(1+EXP(-AB222:AB223))</f>
        <v>0.48724030618078773</v>
      </c>
      <c r="AC224" s="38">
        <f t="array" aca="1" ref="AC224:AC225" ca="1">1/(1+EXP(-AC222:AC223))</f>
        <v>0.4322215044111043</v>
      </c>
      <c r="AD224" s="38"/>
      <c r="AE224" s="39"/>
      <c r="AF224" s="110">
        <f t="array" aca="1" ref="AF224:AF225" ca="1">1/(1+EXP(-AF222:AF223))</f>
        <v>0.10779904969967528</v>
      </c>
      <c r="AG224" s="38">
        <f t="array" aca="1" ref="AG224:AG225" ca="1">1/(1+EXP(-AG222:AG223))</f>
        <v>0.16382343821963469</v>
      </c>
      <c r="AH224" s="38"/>
      <c r="AI224" s="39"/>
      <c r="AJ224" s="27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</row>
    <row r="225" spans="2:69" ht="13.5" customHeight="1" x14ac:dyDescent="0.15">
      <c r="B225" s="244"/>
      <c r="C225" s="170">
        <v>2</v>
      </c>
      <c r="D225" s="140">
        <f ca="1"/>
        <v>1.7991399895738769</v>
      </c>
      <c r="E225" s="141">
        <f ca="1"/>
        <v>1.5050810797795646</v>
      </c>
      <c r="F225" s="141">
        <f ca="1"/>
        <v>3.7621475587851743</v>
      </c>
      <c r="G225" s="142">
        <f ca="1"/>
        <v>3.1589002123327994</v>
      </c>
      <c r="I225" s="250"/>
      <c r="J225" s="253"/>
      <c r="K225" s="54">
        <v>2</v>
      </c>
      <c r="L225" s="109">
        <f ca="1"/>
        <v>0.20427927513184907</v>
      </c>
      <c r="M225" s="28">
        <f ca="1"/>
        <v>0.23289333456284164</v>
      </c>
      <c r="N225" s="28"/>
      <c r="O225" s="40"/>
      <c r="P225" s="109">
        <f ca="1"/>
        <v>0.20427927513184907</v>
      </c>
      <c r="Q225" s="28">
        <f ca="1"/>
        <v>0.74364892868947552</v>
      </c>
      <c r="R225" s="28"/>
      <c r="S225" s="40"/>
      <c r="T225" s="109">
        <f ca="1"/>
        <v>0.64639889602246814</v>
      </c>
      <c r="U225" s="28">
        <f ca="1"/>
        <v>0.45199017899029148</v>
      </c>
      <c r="V225" s="28"/>
      <c r="W225" s="40"/>
      <c r="X225" s="109">
        <f ca="1"/>
        <v>0.16059345072598624</v>
      </c>
      <c r="Y225" s="28">
        <f ca="1"/>
        <v>0.26958319122262109</v>
      </c>
      <c r="Z225" s="28"/>
      <c r="AA225" s="40"/>
      <c r="AB225" s="109">
        <f ca="1"/>
        <v>0.16059345072598624</v>
      </c>
      <c r="AC225" s="28">
        <f ca="1"/>
        <v>0.72437525739372521</v>
      </c>
      <c r="AD225" s="28"/>
      <c r="AE225" s="40"/>
      <c r="AF225" s="109">
        <f ca="1"/>
        <v>0.64639889602246814</v>
      </c>
      <c r="AG225" s="28">
        <f ca="1"/>
        <v>0.52533482317592506</v>
      </c>
      <c r="AH225" s="28"/>
      <c r="AI225" s="40"/>
      <c r="AJ225" s="27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</row>
    <row r="226" spans="2:69" ht="13.5" customHeight="1" x14ac:dyDescent="0.15">
      <c r="B226" s="239" t="s">
        <v>46</v>
      </c>
      <c r="C226" s="169" t="s">
        <v>32</v>
      </c>
      <c r="D226" s="139">
        <f t="array" aca="1" ref="D226:D227" ca="1">D196:D197-$G$3*D213:D214</f>
        <v>3.7776623769685629</v>
      </c>
      <c r="E226" s="190"/>
      <c r="F226" s="190"/>
      <c r="I226" s="250"/>
      <c r="J226" s="236" t="s">
        <v>18</v>
      </c>
      <c r="K226" s="22">
        <v>1</v>
      </c>
      <c r="L226" s="110">
        <f t="array" aca="1" ref="L226:L227" ca="1">L224:L225*(1-L224:L225)</f>
        <v>0.10203983619723773</v>
      </c>
      <c r="M226" s="38">
        <f t="array" aca="1" ref="M226:M227" ca="1">M224:M225*(1-M224:M225)</f>
        <v>0.24097468601732458</v>
      </c>
      <c r="N226" s="38"/>
      <c r="O226" s="39"/>
      <c r="P226" s="110">
        <f t="array" aca="1" ref="P226:P227" ca="1">P224:P225*(1-P224:P225)</f>
        <v>0.10203983619723773</v>
      </c>
      <c r="Q226" s="38">
        <f t="array" aca="1" ref="Q226:Q227" ca="1">Q224:Q225*(1-Q224:Q225)</f>
        <v>0.13262619636642572</v>
      </c>
      <c r="R226" s="38"/>
      <c r="S226" s="39"/>
      <c r="T226" s="110">
        <f t="array" aca="1" ref="T226:T227" ca="1">T224:T225*(1-T224:T225)</f>
        <v>9.617841458352222E-2</v>
      </c>
      <c r="U226" s="38">
        <f t="array" aca="1" ref="U226:U227" ca="1">U224:U225*(1-U224:U225)</f>
        <v>0.24223573685408964</v>
      </c>
      <c r="V226" s="38"/>
      <c r="W226" s="39"/>
      <c r="X226" s="110">
        <f t="array" aca="1" ref="X226:X227" ca="1">X224:X225*(1-X224:X225)</f>
        <v>0.24983719021363995</v>
      </c>
      <c r="Y226" s="38">
        <f t="array" aca="1" ref="Y226:Y227" ca="1">Y224:Y225*(1-Y224:Y225)</f>
        <v>0.24759855165160302</v>
      </c>
      <c r="Z226" s="38"/>
      <c r="AA226" s="39"/>
      <c r="AB226" s="110">
        <f t="array" aca="1" ref="AB226:AB227" ca="1">AB224:AB225*(1-AB224:AB225)</f>
        <v>0.24983719021363995</v>
      </c>
      <c r="AC226" s="38">
        <f t="array" aca="1" ref="AC226:AC227" ca="1">AC224:AC225*(1-AC224:AC225)</f>
        <v>0.24540607553570604</v>
      </c>
      <c r="AD226" s="38"/>
      <c r="AE226" s="39"/>
      <c r="AF226" s="110">
        <f t="array" aca="1" ref="AF226:AF227" ca="1">AF224:AF225*(1-AF224:AF225)</f>
        <v>9.617841458352222E-2</v>
      </c>
      <c r="AG226" s="38">
        <f t="array" aca="1" ref="AG226:AG227" ca="1">AG224:AG225*(1-AG224:AG225)</f>
        <v>0.13698531930953223</v>
      </c>
      <c r="AH226" s="38"/>
      <c r="AI226" s="39"/>
      <c r="AJ226" s="27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</row>
    <row r="227" spans="2:69" ht="13.5" customHeight="1" thickBot="1" x14ac:dyDescent="0.2">
      <c r="B227" s="245"/>
      <c r="C227" s="170" t="s">
        <v>33</v>
      </c>
      <c r="D227" s="142">
        <f ca="1"/>
        <v>2.2605025857950221</v>
      </c>
      <c r="F227" s="191" t="s">
        <v>5</v>
      </c>
      <c r="I227" s="251"/>
      <c r="J227" s="244"/>
      <c r="K227" s="54">
        <v>2</v>
      </c>
      <c r="L227" s="111">
        <f ca="1"/>
        <v>0.16254925288345537</v>
      </c>
      <c r="M227" s="41">
        <f ca="1"/>
        <v>0.17865402927904195</v>
      </c>
      <c r="N227" s="41"/>
      <c r="O227" s="42"/>
      <c r="P227" s="111">
        <f ca="1"/>
        <v>0.16254925288345537</v>
      </c>
      <c r="Q227" s="41">
        <f ca="1"/>
        <v>0.19063519954847089</v>
      </c>
      <c r="R227" s="41"/>
      <c r="S227" s="42"/>
      <c r="T227" s="111">
        <f ca="1"/>
        <v>0.22856736324340257</v>
      </c>
      <c r="U227" s="41">
        <f ca="1"/>
        <v>0.24769505708661574</v>
      </c>
      <c r="V227" s="41"/>
      <c r="W227" s="42"/>
      <c r="X227" s="111">
        <f ca="1"/>
        <v>0.13480319430990645</v>
      </c>
      <c r="Y227" s="41">
        <f ca="1"/>
        <v>0.1969080942328488</v>
      </c>
      <c r="Z227" s="41"/>
      <c r="AA227" s="42"/>
      <c r="AB227" s="111">
        <f ca="1"/>
        <v>0.13480319430990645</v>
      </c>
      <c r="AC227" s="41">
        <f ca="1"/>
        <v>0.19965574386949955</v>
      </c>
      <c r="AD227" s="41"/>
      <c r="AE227" s="42"/>
      <c r="AF227" s="111">
        <f ca="1"/>
        <v>0.22856736324340257</v>
      </c>
      <c r="AG227" s="41">
        <f ca="1"/>
        <v>0.2493581467346446</v>
      </c>
      <c r="AH227" s="41"/>
      <c r="AI227" s="42"/>
      <c r="AJ227" s="27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</row>
    <row r="228" spans="2:69" ht="13.5" customHeight="1" x14ac:dyDescent="0.15">
      <c r="B228" s="239" t="s">
        <v>4</v>
      </c>
      <c r="C228" s="169">
        <v>1</v>
      </c>
      <c r="D228" s="143">
        <f t="array" aca="1" ref="D228:F230" ca="1">D198:F200-$G$3*D215:F217</f>
        <v>4.9692684454723688</v>
      </c>
      <c r="E228" s="144">
        <f ca="1"/>
        <v>2.5134981872744744</v>
      </c>
      <c r="F228" s="145">
        <f ca="1"/>
        <v>4.4531421889603049</v>
      </c>
      <c r="H228" s="26"/>
      <c r="I228" s="228" t="s">
        <v>4</v>
      </c>
      <c r="J228" s="231" t="s">
        <v>11</v>
      </c>
      <c r="K228" s="161">
        <v>1</v>
      </c>
      <c r="L228" s="112"/>
      <c r="M228" s="30">
        <f t="array" aca="1" ref="M228:M230" ca="1">MMULT($D228:$E230,M224:M225)-$F228:$F230</f>
        <v>-0.91104227780680835</v>
      </c>
      <c r="N228" s="30"/>
      <c r="O228" s="31"/>
      <c r="P228" s="112"/>
      <c r="Q228" s="30">
        <f t="array" aca="1" ref="Q228:Q230" ca="1">MMULT($D228:$E230,Q224:Q225)-$F228:$F230</f>
        <v>-1.8018121655534833</v>
      </c>
      <c r="R228" s="30"/>
      <c r="S228" s="31"/>
      <c r="T228" s="112"/>
      <c r="U228" s="30">
        <f t="array" aca="1" ref="U228:U230" ca="1">MMULT($D228:$E230,U224:U225)-$F228:$F230</f>
        <v>-0.39456410184728341</v>
      </c>
      <c r="V228" s="30"/>
      <c r="W228" s="31"/>
      <c r="X228" s="112"/>
      <c r="Y228" s="30">
        <f t="array" aca="1" ref="Y228:Y230" ca="1">MMULT($D228:$E230,Y224:Y225)-$F228:$F230</f>
        <v>-1.5344279908551774</v>
      </c>
      <c r="Z228" s="30"/>
      <c r="AA228" s="31"/>
      <c r="AB228" s="112"/>
      <c r="AC228" s="30">
        <f t="array" aca="1" ref="AC228:AC230" ca="1">MMULT($D228:$E230,AC224:AC225)-$F228:$F230</f>
        <v>-0.48460160926999896</v>
      </c>
      <c r="AD228" s="30"/>
      <c r="AE228" s="31"/>
      <c r="AF228" s="112"/>
      <c r="AG228" s="30">
        <f t="array" aca="1" ref="AG228:AG230" ca="1">MMULT($D228:$E230,AG224:AG225)-$F228:$F230</f>
        <v>-2.3186314210218377</v>
      </c>
      <c r="AH228" s="30"/>
      <c r="AI228" s="31"/>
      <c r="AJ228" s="27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</row>
    <row r="229" spans="2:69" ht="13.5" customHeight="1" x14ac:dyDescent="0.15">
      <c r="B229" s="240"/>
      <c r="C229" s="72">
        <v>2</v>
      </c>
      <c r="D229" s="146">
        <f ca="1"/>
        <v>2.8209652886359864</v>
      </c>
      <c r="E229" s="147">
        <f ca="1"/>
        <v>4.4319212118078886</v>
      </c>
      <c r="F229" s="148">
        <f ca="1"/>
        <v>3.2058668061858135</v>
      </c>
      <c r="H229" s="26"/>
      <c r="I229" s="229"/>
      <c r="J229" s="232"/>
      <c r="K229" s="77">
        <v>2</v>
      </c>
      <c r="L229" s="113"/>
      <c r="M229" s="29">
        <f ca="1"/>
        <v>-0.49522288819111981</v>
      </c>
      <c r="N229" s="29"/>
      <c r="O229" s="32"/>
      <c r="P229" s="113"/>
      <c r="Q229" s="29">
        <f ca="1"/>
        <v>0.5339505288068418</v>
      </c>
      <c r="R229" s="29"/>
      <c r="S229" s="32"/>
      <c r="T229" s="113"/>
      <c r="U229" s="29">
        <f ca="1"/>
        <v>0.45637021514312703</v>
      </c>
      <c r="V229" s="29"/>
      <c r="W229" s="32"/>
      <c r="X229" s="113"/>
      <c r="Y229" s="29">
        <f ca="1"/>
        <v>-0.73885290275220505</v>
      </c>
      <c r="Z229" s="29"/>
      <c r="AA229" s="32"/>
      <c r="AB229" s="113"/>
      <c r="AC229" s="29">
        <f ca="1"/>
        <v>1.2237891233119873</v>
      </c>
      <c r="AD229" s="29"/>
      <c r="AE229" s="32"/>
      <c r="AF229" s="113"/>
      <c r="AG229" s="29">
        <f ca="1"/>
        <v>-0.41548402736849344</v>
      </c>
      <c r="AH229" s="29"/>
      <c r="AI229" s="32"/>
      <c r="AJ229" s="27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</row>
    <row r="230" spans="2:69" ht="13.5" customHeight="1" x14ac:dyDescent="0.15">
      <c r="B230" s="245"/>
      <c r="C230" s="170">
        <v>3</v>
      </c>
      <c r="D230" s="149">
        <f ca="1"/>
        <v>1.4065867253016058</v>
      </c>
      <c r="E230" s="150">
        <f ca="1"/>
        <v>-6.7675105432422639E-2</v>
      </c>
      <c r="F230" s="151">
        <f ca="1"/>
        <v>1.1721188961637037</v>
      </c>
      <c r="H230" s="26"/>
      <c r="I230" s="229"/>
      <c r="J230" s="232"/>
      <c r="K230" s="77">
        <v>3</v>
      </c>
      <c r="L230" s="113"/>
      <c r="M230" s="29">
        <f ca="1"/>
        <v>-0.35095855115912833</v>
      </c>
      <c r="N230" s="29"/>
      <c r="O230" s="32"/>
      <c r="P230" s="113"/>
      <c r="Q230" s="29">
        <f ca="1"/>
        <v>-1.0010467020106049</v>
      </c>
      <c r="R230" s="29"/>
      <c r="S230" s="32"/>
      <c r="T230" s="113"/>
      <c r="U230" s="29">
        <f ca="1"/>
        <v>-0.37547254804642372</v>
      </c>
      <c r="V230" s="29"/>
      <c r="W230" s="32"/>
      <c r="X230" s="113"/>
      <c r="Y230" s="29">
        <f ca="1"/>
        <v>-0.55599878875235453</v>
      </c>
      <c r="Z230" s="29"/>
      <c r="AA230" s="32"/>
      <c r="AB230" s="113"/>
      <c r="AC230" s="29">
        <f ca="1"/>
        <v>-0.61318403758591356</v>
      </c>
      <c r="AD230" s="29"/>
      <c r="AE230" s="32"/>
      <c r="AF230" s="113"/>
      <c r="AG230" s="29">
        <f ca="1"/>
        <v>-0.97723911221645166</v>
      </c>
      <c r="AH230" s="29"/>
      <c r="AI230" s="32"/>
      <c r="AJ230" s="27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</row>
    <row r="231" spans="2:69" ht="13.5" customHeight="1" x14ac:dyDescent="0.15">
      <c r="H231" s="5"/>
      <c r="I231" s="229"/>
      <c r="J231" s="233" t="s">
        <v>16</v>
      </c>
      <c r="K231" s="53">
        <v>1</v>
      </c>
      <c r="L231" s="114"/>
      <c r="M231" s="43">
        <f t="array" aca="1" ref="M231:M233" ca="1">1/(1+EXP(-M228:M230))</f>
        <v>0.28678660232869219</v>
      </c>
      <c r="N231" s="43"/>
      <c r="O231" s="44"/>
      <c r="P231" s="114"/>
      <c r="Q231" s="43">
        <f t="array" aca="1" ref="Q231:Q233" ca="1">1/(1+EXP(-Q228:Q230))</f>
        <v>0.14163061432147325</v>
      </c>
      <c r="R231" s="43"/>
      <c r="S231" s="44"/>
      <c r="T231" s="114"/>
      <c r="U231" s="43">
        <f t="array" aca="1" ref="U231:U233" ca="1">1/(1+EXP(-U228:U230))</f>
        <v>0.40261907061741292</v>
      </c>
      <c r="V231" s="43"/>
      <c r="W231" s="44"/>
      <c r="X231" s="114"/>
      <c r="Y231" s="43">
        <f t="array" aca="1" ref="Y231:Y233" ca="1">1/(1+EXP(-Y228:Y230))</f>
        <v>0.17734674137916198</v>
      </c>
      <c r="Z231" s="43"/>
      <c r="AA231" s="44"/>
      <c r="AB231" s="114"/>
      <c r="AC231" s="43">
        <f t="array" aca="1" ref="AC231:AC233" ca="1">1/(1+EXP(-AC228:AC230))</f>
        <v>0.38116611256060745</v>
      </c>
      <c r="AD231" s="43"/>
      <c r="AE231" s="44"/>
      <c r="AF231" s="114"/>
      <c r="AG231" s="43">
        <f t="array" aca="1" ref="AG231:AG233" ca="1">1/(1+EXP(-AG228:AG230))</f>
        <v>8.959162474967175E-2</v>
      </c>
      <c r="AH231" s="43"/>
      <c r="AI231" s="44"/>
      <c r="AJ231" s="27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</row>
    <row r="232" spans="2:69" ht="13.5" customHeight="1" x14ac:dyDescent="0.15">
      <c r="B232" s="5"/>
      <c r="C232" s="27"/>
      <c r="I232" s="229"/>
      <c r="J232" s="234"/>
      <c r="K232" s="23">
        <v>2</v>
      </c>
      <c r="L232" s="113"/>
      <c r="M232" s="29">
        <f ca="1"/>
        <v>0.37866396279977432</v>
      </c>
      <c r="N232" s="29"/>
      <c r="O232" s="32"/>
      <c r="P232" s="113"/>
      <c r="Q232" s="29">
        <f ca="1"/>
        <v>0.63040403781593557</v>
      </c>
      <c r="R232" s="29"/>
      <c r="S232" s="32"/>
      <c r="T232" s="113"/>
      <c r="U232" s="29">
        <f ca="1"/>
        <v>0.61215273784687041</v>
      </c>
      <c r="V232" s="29"/>
      <c r="W232" s="32"/>
      <c r="X232" s="113"/>
      <c r="Y232" s="29">
        <f ca="1"/>
        <v>0.32325503325734695</v>
      </c>
      <c r="Z232" s="29"/>
      <c r="AA232" s="32"/>
      <c r="AB232" s="113"/>
      <c r="AC232" s="29">
        <f ca="1"/>
        <v>0.77272967725060604</v>
      </c>
      <c r="AD232" s="29"/>
      <c r="AE232" s="32"/>
      <c r="AF232" s="113"/>
      <c r="AG232" s="29">
        <f ca="1"/>
        <v>0.39759788612941072</v>
      </c>
      <c r="AH232" s="29"/>
      <c r="AI232" s="32"/>
      <c r="AJ232" s="27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</row>
    <row r="233" spans="2:69" ht="13.5" customHeight="1" x14ac:dyDescent="0.15">
      <c r="B233" s="5"/>
      <c r="C233" s="5"/>
      <c r="H233" s="5"/>
      <c r="I233" s="229"/>
      <c r="J233" s="235"/>
      <c r="K233" s="54">
        <v>3</v>
      </c>
      <c r="L233" s="113"/>
      <c r="M233" s="29">
        <f ca="1"/>
        <v>0.41314999423917409</v>
      </c>
      <c r="N233" s="29"/>
      <c r="O233" s="32"/>
      <c r="P233" s="113"/>
      <c r="Q233" s="29">
        <f ca="1"/>
        <v>0.26873567704210505</v>
      </c>
      <c r="R233" s="29"/>
      <c r="S233" s="32"/>
      <c r="T233" s="113"/>
      <c r="U233" s="29">
        <f ca="1"/>
        <v>0.40721932584842746</v>
      </c>
      <c r="V233" s="29"/>
      <c r="W233" s="32"/>
      <c r="X233" s="113"/>
      <c r="Y233" s="29">
        <f ca="1"/>
        <v>0.36447376730013364</v>
      </c>
      <c r="Z233" s="29"/>
      <c r="AA233" s="32"/>
      <c r="AB233" s="113"/>
      <c r="AC233" s="29">
        <f ca="1"/>
        <v>0.35133321848602217</v>
      </c>
      <c r="AD233" s="29"/>
      <c r="AE233" s="32"/>
      <c r="AF233" s="113"/>
      <c r="AG233" s="29">
        <f ca="1"/>
        <v>0.27343994750446654</v>
      </c>
      <c r="AH233" s="29"/>
      <c r="AI233" s="32"/>
      <c r="AJ233" s="27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</row>
    <row r="234" spans="2:69" ht="13.5" customHeight="1" x14ac:dyDescent="0.15">
      <c r="B234" s="20"/>
      <c r="C234" s="5"/>
      <c r="H234" s="5"/>
      <c r="I234" s="229"/>
      <c r="J234" s="236" t="s">
        <v>18</v>
      </c>
      <c r="K234" s="53">
        <v>1</v>
      </c>
      <c r="L234" s="114"/>
      <c r="M234" s="43">
        <f t="array" aca="1" ref="M234:M236" ca="1">M231:M233*(1-M231:M233)</f>
        <v>0.20454004705345674</v>
      </c>
      <c r="N234" s="43"/>
      <c r="O234" s="44"/>
      <c r="P234" s="114"/>
      <c r="Q234" s="43">
        <f t="array" aca="1" ref="Q234:Q236" ca="1">Q231:Q233*(1-Q231:Q233)</f>
        <v>0.12157138340839535</v>
      </c>
      <c r="R234" s="43"/>
      <c r="S234" s="44"/>
      <c r="T234" s="114"/>
      <c r="U234" s="43">
        <f t="array" aca="1" ref="U234:U236" ca="1">U231:U233*(1-U231:U233)</f>
        <v>0.2405169545925836</v>
      </c>
      <c r="V234" s="43"/>
      <c r="W234" s="44"/>
      <c r="X234" s="114"/>
      <c r="Y234" s="43">
        <f t="array" aca="1" ref="Y234:Y236" ca="1">Y231:Y233*(1-Y231:Y233)</f>
        <v>0.14589487470135462</v>
      </c>
      <c r="Z234" s="43"/>
      <c r="AA234" s="44"/>
      <c r="AB234" s="114"/>
      <c r="AC234" s="43">
        <f t="array" aca="1" ref="AC234:AC236" ca="1">AC231:AC233*(1-AC231:AC233)</f>
        <v>0.23587850719604181</v>
      </c>
      <c r="AD234" s="43"/>
      <c r="AE234" s="44"/>
      <c r="AF234" s="114"/>
      <c r="AG234" s="43">
        <f t="array" aca="1" ref="AG234:AG236" ca="1">AG231:AG233*(1-AG231:AG233)</f>
        <v>8.156496552438576E-2</v>
      </c>
      <c r="AH234" s="43"/>
      <c r="AI234" s="44"/>
      <c r="AJ234" s="27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</row>
    <row r="235" spans="2:69" ht="13.5" customHeight="1" x14ac:dyDescent="0.15">
      <c r="B235" s="5"/>
      <c r="C235" s="5"/>
      <c r="H235" s="5"/>
      <c r="I235" s="229"/>
      <c r="J235" s="237"/>
      <c r="K235" s="23">
        <v>2</v>
      </c>
      <c r="L235" s="113"/>
      <c r="M235" s="29">
        <f ca="1"/>
        <v>0.23527756607654546</v>
      </c>
      <c r="N235" s="29"/>
      <c r="O235" s="32"/>
      <c r="P235" s="113"/>
      <c r="Q235" s="29">
        <f ca="1"/>
        <v>0.23299478692130005</v>
      </c>
      <c r="R235" s="29"/>
      <c r="S235" s="32"/>
      <c r="T235" s="113"/>
      <c r="U235" s="29">
        <f ca="1"/>
        <v>0.23742176339345117</v>
      </c>
      <c r="V235" s="29"/>
      <c r="W235" s="32"/>
      <c r="X235" s="113"/>
      <c r="Y235" s="29">
        <f ca="1"/>
        <v>0.21876121673113846</v>
      </c>
      <c r="Z235" s="29"/>
      <c r="AA235" s="32"/>
      <c r="AB235" s="113"/>
      <c r="AC235" s="29">
        <f ca="1"/>
        <v>0.17561852314678025</v>
      </c>
      <c r="AD235" s="29"/>
      <c r="AE235" s="32"/>
      <c r="AF235" s="113"/>
      <c r="AG235" s="29">
        <f ca="1"/>
        <v>0.23951380707483486</v>
      </c>
      <c r="AH235" s="29"/>
      <c r="AI235" s="32"/>
      <c r="AJ235" s="27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</row>
    <row r="236" spans="2:69" ht="13.5" customHeight="1" thickBot="1" x14ac:dyDescent="0.2">
      <c r="B236" s="5"/>
      <c r="C236" s="5"/>
      <c r="H236" s="5"/>
      <c r="I236" s="230"/>
      <c r="J236" s="238"/>
      <c r="K236" s="54">
        <v>3</v>
      </c>
      <c r="L236" s="115"/>
      <c r="M236" s="33">
        <f ca="1"/>
        <v>0.2424570764993445</v>
      </c>
      <c r="N236" s="33"/>
      <c r="O236" s="34"/>
      <c r="P236" s="115"/>
      <c r="Q236" s="33">
        <f ca="1"/>
        <v>0.19651681292682649</v>
      </c>
      <c r="R236" s="33"/>
      <c r="S236" s="34"/>
      <c r="T236" s="115"/>
      <c r="U236" s="33">
        <f ca="1"/>
        <v>0.24139174650397971</v>
      </c>
      <c r="V236" s="33"/>
      <c r="W236" s="34"/>
      <c r="X236" s="115"/>
      <c r="Y236" s="33">
        <f ca="1"/>
        <v>0.23163264025018165</v>
      </c>
      <c r="Z236" s="33"/>
      <c r="AA236" s="34"/>
      <c r="AB236" s="115"/>
      <c r="AC236" s="33">
        <f ca="1"/>
        <v>0.22789818807427517</v>
      </c>
      <c r="AD236" s="33"/>
      <c r="AE236" s="34"/>
      <c r="AF236" s="115"/>
      <c r="AG236" s="33">
        <f ca="1"/>
        <v>0.19867054261322112</v>
      </c>
      <c r="AH236" s="33"/>
      <c r="AI236" s="34"/>
      <c r="AJ236" s="27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</row>
    <row r="237" spans="2:69" ht="15.75" customHeight="1" x14ac:dyDescent="0.15">
      <c r="B237" s="5"/>
      <c r="C237" s="5"/>
      <c r="H237" s="5"/>
      <c r="I237" s="95" t="s">
        <v>26</v>
      </c>
      <c r="J237" s="91"/>
      <c r="K237" s="125" t="s">
        <v>17</v>
      </c>
      <c r="L237" s="116" t="s">
        <v>22</v>
      </c>
      <c r="M237" s="87" t="s">
        <v>23</v>
      </c>
      <c r="N237" s="87" t="s">
        <v>25</v>
      </c>
      <c r="O237" s="31"/>
      <c r="P237" s="116" t="s">
        <v>30</v>
      </c>
      <c r="Q237" s="87" t="s">
        <v>31</v>
      </c>
      <c r="R237" s="87" t="s">
        <v>24</v>
      </c>
      <c r="S237" s="31"/>
      <c r="T237" s="116" t="s">
        <v>30</v>
      </c>
      <c r="U237" s="87" t="s">
        <v>31</v>
      </c>
      <c r="V237" s="87" t="s">
        <v>24</v>
      </c>
      <c r="W237" s="31"/>
      <c r="X237" s="116" t="s">
        <v>30</v>
      </c>
      <c r="Y237" s="87" t="s">
        <v>31</v>
      </c>
      <c r="Z237" s="87" t="s">
        <v>24</v>
      </c>
      <c r="AA237" s="31"/>
      <c r="AB237" s="116" t="s">
        <v>30</v>
      </c>
      <c r="AC237" s="87" t="s">
        <v>31</v>
      </c>
      <c r="AD237" s="87" t="s">
        <v>24</v>
      </c>
      <c r="AE237" s="31"/>
      <c r="AF237" s="116" t="s">
        <v>30</v>
      </c>
      <c r="AG237" s="87" t="s">
        <v>31</v>
      </c>
      <c r="AH237" s="87" t="s">
        <v>24</v>
      </c>
      <c r="AI237" s="31"/>
      <c r="AJ237" s="27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</row>
    <row r="238" spans="2:69" ht="13.5" customHeight="1" x14ac:dyDescent="0.15">
      <c r="B238" s="5"/>
      <c r="C238" s="5"/>
      <c r="H238" s="5"/>
      <c r="I238" s="117"/>
      <c r="J238" s="76"/>
      <c r="K238" s="53">
        <v>1</v>
      </c>
      <c r="L238" s="113">
        <f t="array" aca="1" ref="L238:L239" ca="1">M238:M239*$D226:$D227*L226:L227</f>
        <v>3.1831160433619748E-2</v>
      </c>
      <c r="M238" s="29">
        <f t="array" aca="1" ref="M238:M239" ca="1">MMULT(TRANSPOSE($D228:$E230),N238:N240)*M226:M227</f>
        <v>8.2577090662928246E-2</v>
      </c>
      <c r="N238" s="29">
        <f t="array" aca="1" ref="N238:N240" ca="1">(M231:M233-N$5:N$7)*M234:M236</f>
        <v>5.8659345134611685E-2</v>
      </c>
      <c r="O238" s="32"/>
      <c r="P238" s="113">
        <f t="array" aca="1" ref="P238:P239" ca="1">Q238:Q239*$D226:$D227*P226:P227</f>
        <v>-4.2473075627065988E-3</v>
      </c>
      <c r="Q238" s="29">
        <f t="array" aca="1" ref="Q238:Q239" ca="1">MMULT(TRANSPOSE($D228:$E230),R238:R240)*Q226:Q227</f>
        <v>-1.1018457916743928E-2</v>
      </c>
      <c r="R238" s="29">
        <f t="array" aca="1" ref="R238:R240" ca="1">(Q231:Q233-R$5:R$7)*Q234:Q236</f>
        <v>1.7218229716042394E-2</v>
      </c>
      <c r="S238" s="32"/>
      <c r="T238" s="113">
        <f t="array" aca="1" ref="T238:T239" ca="1">U238:U239*$D226:$D227*T226:T227</f>
        <v>-1.4585651093217543E-2</v>
      </c>
      <c r="U238" s="29">
        <f t="array" aca="1" ref="U238:U239" ca="1">MMULT(TRANSPOSE($D228:$E230),V238:V240)*U226:U227</f>
        <v>-4.0144408730839354E-2</v>
      </c>
      <c r="V238" s="29">
        <f t="array" aca="1" ref="V238:V240" ca="1">(U231:U233-V$5:V$7)*U234:U236</f>
        <v>-0.1436802418667871</v>
      </c>
      <c r="W238" s="32"/>
      <c r="X238" s="113">
        <f t="array" aca="1" ref="X238:X239" ca="1">Y238:Y239*$D226:$D227*X226:X227</f>
        <v>2.8275604914972156E-2</v>
      </c>
      <c r="Y238" s="29">
        <f t="array" aca="1" ref="Y238:Y239" ca="1">MMULT(TRANSPOSE($D228:$E230),Z238:Z240)*Y226:Y227</f>
        <v>2.9959301040882163E-2</v>
      </c>
      <c r="Z238" s="29">
        <f t="array" aca="1" ref="Z238:Z240" ca="1">(Y231:Y233-Z$5:Z$7)*Y234:Y236</f>
        <v>2.5873980612206381E-2</v>
      </c>
      <c r="AA238" s="32"/>
      <c r="AB238" s="113">
        <f t="array" aca="1" ref="AB238:AB239" ca="1">AC238:AC239*$D226:$D227*AB226:AB227</f>
        <v>-5.3252412002884802E-2</v>
      </c>
      <c r="AC238" s="29">
        <f t="array" aca="1" ref="AC238:AC239" ca="1">MMULT(TRANSPOSE($D228:$E230),AD238:AD240)*AC226:AC227</f>
        <v>-5.6423374394467263E-2</v>
      </c>
      <c r="AD238" s="29">
        <f t="array" aca="1" ref="AD238:AD240" ca="1">(AC231:AC233-AD$5:AD$7)*AC234:AC236</f>
        <v>-0.1459696135715273</v>
      </c>
      <c r="AE238" s="32"/>
      <c r="AF238" s="113">
        <f t="array" aca="1" ref="AF238:AF239" ca="1">AG238:AG239*$D226:$D227*AF226:AF227</f>
        <v>-1.4647248671537808E-2</v>
      </c>
      <c r="AG238" s="29">
        <f t="array" aca="1" ref="AG238:AG239" ca="1">MMULT(TRANSPOSE($D228:$E230),AH238:AH240)*AG226:AG227</f>
        <v>-4.0313945102244023E-2</v>
      </c>
      <c r="AH238" s="29">
        <f t="array" aca="1" ref="AH238:AH240" ca="1">(AG231:AG233-AH$5:AH$7)*AG234:AG236</f>
        <v>7.3075377839806827E-3</v>
      </c>
      <c r="AI238" s="32"/>
      <c r="AJ238" s="27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</row>
    <row r="239" spans="2:69" ht="13.5" customHeight="1" x14ac:dyDescent="0.15">
      <c r="H239" s="5"/>
      <c r="I239" s="97"/>
      <c r="J239" s="76"/>
      <c r="K239" s="23">
        <v>2</v>
      </c>
      <c r="L239" s="113">
        <f ca="1"/>
        <v>3.6230507873378136E-2</v>
      </c>
      <c r="M239" s="29">
        <f ca="1"/>
        <v>9.8601707574247049E-2</v>
      </c>
      <c r="N239" s="29">
        <f ca="1"/>
        <v>8.9091135528430454E-2</v>
      </c>
      <c r="O239" s="32"/>
      <c r="P239" s="113">
        <f ca="1"/>
        <v>-2.3952498575251998E-2</v>
      </c>
      <c r="Q239" s="29">
        <f ca="1"/>
        <v>-6.5186976358257612E-2</v>
      </c>
      <c r="R239" s="29">
        <f ca="1"/>
        <v>-8.6113932456048967E-2</v>
      </c>
      <c r="S239" s="32"/>
      <c r="T239" s="113">
        <f ca="1"/>
        <v>3.5365006086994513E-2</v>
      </c>
      <c r="U239" s="29">
        <f ca="1"/>
        <v>6.8447014617986718E-2</v>
      </c>
      <c r="V239" s="29">
        <f ca="1"/>
        <v>0.145338382485733</v>
      </c>
      <c r="W239" s="32"/>
      <c r="X239" s="113">
        <f ca="1"/>
        <v>2.3305108519578323E-2</v>
      </c>
      <c r="Y239" s="29">
        <f ca="1"/>
        <v>7.647965813760256E-2</v>
      </c>
      <c r="Z239" s="29">
        <f ca="1"/>
        <v>7.0715664389841851E-2</v>
      </c>
      <c r="AA239" s="32"/>
      <c r="AB239" s="113">
        <f ca="1"/>
        <v>1.3939817696019291E-2</v>
      </c>
      <c r="AC239" s="29">
        <f ca="1"/>
        <v>4.5745871167964337E-2</v>
      </c>
      <c r="AD239" s="29">
        <f ca="1"/>
        <v>0.13570564471043958</v>
      </c>
      <c r="AE239" s="32"/>
      <c r="AF239" s="113">
        <f ca="1"/>
        <v>-8.0492941773552831E-2</v>
      </c>
      <c r="AG239" s="29">
        <f ca="1"/>
        <v>-0.15578963986790448</v>
      </c>
      <c r="AH239" s="29">
        <f ca="1"/>
        <v>-0.14428362368307301</v>
      </c>
      <c r="AI239" s="32"/>
      <c r="AJ239" s="27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</row>
    <row r="240" spans="2:69" ht="13.5" customHeight="1" thickBot="1" x14ac:dyDescent="0.2">
      <c r="B240" s="135" t="s">
        <v>19</v>
      </c>
      <c r="C240" s="136"/>
      <c r="D240" s="195">
        <v>1</v>
      </c>
      <c r="E240" s="196">
        <v>2</v>
      </c>
      <c r="F240" s="196">
        <v>3</v>
      </c>
      <c r="G240" s="184" t="s">
        <v>3</v>
      </c>
      <c r="H240" s="5"/>
      <c r="I240" s="93"/>
      <c r="J240" s="88"/>
      <c r="K240" s="54">
        <v>3</v>
      </c>
      <c r="L240" s="132"/>
      <c r="M240" s="133"/>
      <c r="N240" s="33">
        <f ca="1"/>
        <v>-0.14228593674039333</v>
      </c>
      <c r="O240" s="34"/>
      <c r="P240" s="132"/>
      <c r="Q240" s="133"/>
      <c r="R240" s="33">
        <f ca="1"/>
        <v>5.2811078772047416E-2</v>
      </c>
      <c r="S240" s="34"/>
      <c r="T240" s="132"/>
      <c r="U240" s="133"/>
      <c r="V240" s="33">
        <f ca="1"/>
        <v>9.8299384276725119E-2</v>
      </c>
      <c r="W240" s="34"/>
      <c r="X240" s="132"/>
      <c r="Y240" s="133"/>
      <c r="Z240" s="33">
        <f ca="1"/>
        <v>-0.14720861922852135</v>
      </c>
      <c r="AA240" s="34"/>
      <c r="AB240" s="132"/>
      <c r="AC240" s="133"/>
      <c r="AD240" s="33">
        <f ca="1"/>
        <v>8.0068203903267895E-2</v>
      </c>
      <c r="AE240" s="34"/>
      <c r="AF240" s="132"/>
      <c r="AG240" s="133"/>
      <c r="AH240" s="33">
        <f ca="1"/>
        <v>5.4324462742843069E-2</v>
      </c>
      <c r="AI240" s="34"/>
      <c r="AJ240" s="27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</row>
    <row r="241" spans="1:69" ht="13.5" customHeight="1" x14ac:dyDescent="0.15">
      <c r="B241" s="239" t="s">
        <v>7</v>
      </c>
      <c r="C241" s="169">
        <v>1</v>
      </c>
      <c r="D241" s="152">
        <f t="array" aca="1" ref="D241:G242" ca="1">L241:O242+P241:S242+T241:W242+X241:AA242+AB241:AE242+AF241:AI242</f>
        <v>1.722920880955129E-2</v>
      </c>
      <c r="E241" s="153">
        <f ca="1"/>
        <v>1.7455874844176239E-2</v>
      </c>
      <c r="F241" s="153">
        <f ca="1"/>
        <v>-9.6674732075966538E-2</v>
      </c>
      <c r="G241" s="154">
        <f ca="1"/>
        <v>6.1989648422238995E-2</v>
      </c>
      <c r="H241" s="7"/>
      <c r="I241" s="239" t="s">
        <v>19</v>
      </c>
      <c r="J241" s="217" t="s">
        <v>13</v>
      </c>
      <c r="K241" s="218"/>
      <c r="L241" s="176">
        <f t="array" aca="1" ref="L241:O242" ca="1">MMULT(L238:M239,TRANSPOSE(L$5:M$8))</f>
        <v>3.1831160433619748E-2</v>
      </c>
      <c r="M241" s="176">
        <f ca="1"/>
        <v>8.2577090662928246E-2</v>
      </c>
      <c r="N241" s="79">
        <f ca="1"/>
        <v>0</v>
      </c>
      <c r="O241" s="80">
        <f ca="1"/>
        <v>-0.11440825109654799</v>
      </c>
      <c r="P241" s="176">
        <f t="array" aca="1" ref="P241:S242" ca="1">MMULT(P238:Q239,TRANSPOSE(P$5:Q$8))</f>
        <v>-4.2473075627065988E-3</v>
      </c>
      <c r="Q241" s="176">
        <f ca="1"/>
        <v>0</v>
      </c>
      <c r="R241" s="79">
        <f ca="1"/>
        <v>-1.1018457916743928E-2</v>
      </c>
      <c r="S241" s="80">
        <f ca="1"/>
        <v>1.5265765479450527E-2</v>
      </c>
      <c r="T241" s="176">
        <f t="array" aca="1" ref="T241:W242" ca="1">MMULT(T238:U239,TRANSPOSE(T$5:U$8))</f>
        <v>0</v>
      </c>
      <c r="U241" s="176">
        <f ca="1"/>
        <v>-4.0144408730839354E-2</v>
      </c>
      <c r="V241" s="79">
        <f ca="1"/>
        <v>-1.4585651093217543E-2</v>
      </c>
      <c r="W241" s="80">
        <f ca="1"/>
        <v>5.4730059824056897E-2</v>
      </c>
      <c r="X241" s="176">
        <f t="array" aca="1" ref="X241:AA242" ca="1">MMULT(X238:Y239,TRANSPOSE(X$5:Y$8))</f>
        <v>2.9959301040882163E-2</v>
      </c>
      <c r="Y241" s="176">
        <f ca="1"/>
        <v>2.8275604914972156E-2</v>
      </c>
      <c r="Z241" s="79">
        <f ca="1"/>
        <v>0</v>
      </c>
      <c r="AA241" s="80">
        <f ca="1"/>
        <v>-5.8234905955854316E-2</v>
      </c>
      <c r="AB241" s="176">
        <f t="array" aca="1" ref="AB241:AE242" ca="1">MMULT(AB238:AC239,TRANSPOSE(AB$5:AC$8))</f>
        <v>0</v>
      </c>
      <c r="AC241" s="176">
        <f ca="1"/>
        <v>-5.3252412002884802E-2</v>
      </c>
      <c r="AD241" s="79">
        <f ca="1"/>
        <v>-5.6423374394467263E-2</v>
      </c>
      <c r="AE241" s="80">
        <f ca="1"/>
        <v>0.10967578639735207</v>
      </c>
      <c r="AF241" s="176">
        <f t="array" aca="1" ref="AF241:AI242" ca="1">MMULT(AF238:AG239,TRANSPOSE(AF$5:AG$8))</f>
        <v>-4.0313945102244023E-2</v>
      </c>
      <c r="AG241" s="176">
        <f ca="1"/>
        <v>0</v>
      </c>
      <c r="AH241" s="79">
        <f ca="1"/>
        <v>-1.4647248671537808E-2</v>
      </c>
      <c r="AI241" s="80">
        <f ca="1"/>
        <v>5.4961193773781829E-2</v>
      </c>
      <c r="AJ241" s="27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</row>
    <row r="242" spans="1:69" ht="13.5" customHeight="1" x14ac:dyDescent="0.15">
      <c r="B242" s="244"/>
      <c r="C242" s="170">
        <v>2</v>
      </c>
      <c r="D242" s="155">
        <f ca="1"/>
        <v>-6.7031972432175776E-2</v>
      </c>
      <c r="E242" s="156">
        <f ca="1"/>
        <v>0.20429364840783137</v>
      </c>
      <c r="F242" s="156">
        <f ca="1"/>
        <v>-6.4569040876851586E-2</v>
      </c>
      <c r="G242" s="157">
        <f ca="1"/>
        <v>-7.2692635098804026E-2</v>
      </c>
      <c r="H242" s="5"/>
      <c r="I242" s="240"/>
      <c r="J242" s="219"/>
      <c r="K242" s="220"/>
      <c r="L242" s="156">
        <f ca="1"/>
        <v>3.6230507873378136E-2</v>
      </c>
      <c r="M242" s="156">
        <f ca="1"/>
        <v>9.8601707574247049E-2</v>
      </c>
      <c r="N242" s="89">
        <f ca="1"/>
        <v>0</v>
      </c>
      <c r="O242" s="90">
        <f ca="1"/>
        <v>-0.13483221544762519</v>
      </c>
      <c r="P242" s="156">
        <f ca="1"/>
        <v>-2.3952498575251998E-2</v>
      </c>
      <c r="Q242" s="156">
        <f ca="1"/>
        <v>0</v>
      </c>
      <c r="R242" s="89">
        <f ca="1"/>
        <v>-6.5186976358257612E-2</v>
      </c>
      <c r="S242" s="90">
        <f ca="1"/>
        <v>8.9139474933509613E-2</v>
      </c>
      <c r="T242" s="156">
        <f ca="1"/>
        <v>0</v>
      </c>
      <c r="U242" s="156">
        <f ca="1"/>
        <v>6.8447014617986718E-2</v>
      </c>
      <c r="V242" s="89">
        <f ca="1"/>
        <v>3.5365006086994513E-2</v>
      </c>
      <c r="W242" s="90">
        <f ca="1"/>
        <v>-0.10381202070498123</v>
      </c>
      <c r="X242" s="156">
        <f ca="1"/>
        <v>7.647965813760256E-2</v>
      </c>
      <c r="Y242" s="156">
        <f ca="1"/>
        <v>2.3305108519578323E-2</v>
      </c>
      <c r="Z242" s="89">
        <f ca="1"/>
        <v>0</v>
      </c>
      <c r="AA242" s="90">
        <f ca="1"/>
        <v>-9.978476665718089E-2</v>
      </c>
      <c r="AB242" s="156">
        <f ca="1"/>
        <v>0</v>
      </c>
      <c r="AC242" s="156">
        <f ca="1"/>
        <v>1.3939817696019291E-2</v>
      </c>
      <c r="AD242" s="89">
        <f ca="1"/>
        <v>4.5745871167964337E-2</v>
      </c>
      <c r="AE242" s="90">
        <f ca="1"/>
        <v>-5.9685688863983628E-2</v>
      </c>
      <c r="AF242" s="156">
        <f ca="1"/>
        <v>-0.15578963986790448</v>
      </c>
      <c r="AG242" s="156">
        <f ca="1"/>
        <v>0</v>
      </c>
      <c r="AH242" s="89">
        <f ca="1"/>
        <v>-8.0492941773552831E-2</v>
      </c>
      <c r="AI242" s="90">
        <f ca="1"/>
        <v>0.23628258164145732</v>
      </c>
      <c r="AJ242" s="27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</row>
    <row r="243" spans="1:69" ht="13.5" customHeight="1" x14ac:dyDescent="0.15">
      <c r="B243" s="239" t="s">
        <v>46</v>
      </c>
      <c r="C243" s="169" t="s">
        <v>32</v>
      </c>
      <c r="D243" s="158">
        <f t="array" aca="1" ref="D243:D244" ca="1">L243:L244+P243:P244+T243:T244+X243:X244+AB243:AB244+AF243:AF244</f>
        <v>-1.3313831418908028E-2</v>
      </c>
      <c r="E243" s="10"/>
      <c r="F243" s="10"/>
      <c r="G243" s="153"/>
      <c r="H243" s="5"/>
      <c r="I243" s="240"/>
      <c r="J243" s="217" t="s">
        <v>46</v>
      </c>
      <c r="K243" s="218"/>
      <c r="L243" s="85">
        <f t="array" aca="1" ref="L243:L244" ca="1">M238:M239*L224:L225</f>
        <v>9.5247799457402783E-3</v>
      </c>
      <c r="M243" s="85"/>
      <c r="N243" s="85"/>
      <c r="O243" s="96"/>
      <c r="P243" s="85">
        <f t="array" aca="1" ref="P243:P244" ca="1">Q238:Q239*P224:P225</f>
        <v>-1.2709140774500643E-3</v>
      </c>
      <c r="Q243" s="85"/>
      <c r="R243" s="85"/>
      <c r="S243" s="96"/>
      <c r="T243" s="85">
        <f t="array" aca="1" ref="T243:T244" ca="1">U238:U239*T224:T225</f>
        <v>-4.3275291119398299E-3</v>
      </c>
      <c r="U243" s="85"/>
      <c r="V243" s="85"/>
      <c r="W243" s="96"/>
      <c r="X243" s="85">
        <f t="array" aca="1" ref="X243:X244" ca="1">Y238:Y239*X224:X225</f>
        <v>1.4597379012121818E-2</v>
      </c>
      <c r="Y243" s="85"/>
      <c r="Z243" s="85"/>
      <c r="AA243" s="96"/>
      <c r="AB243" s="85">
        <f t="array" aca="1" ref="AB243:AB244" ca="1">AC238:AC239*AB224:AB225</f>
        <v>-2.7491742215713447E-2</v>
      </c>
      <c r="AC243" s="85"/>
      <c r="AD243" s="85"/>
      <c r="AE243" s="96"/>
      <c r="AF243" s="85">
        <f t="array" aca="1" ref="AF243:AF244" ca="1">AG238:AG239*AF224:AF225</f>
        <v>-4.3458049716667843E-3</v>
      </c>
      <c r="AG243" s="85"/>
      <c r="AH243" s="85"/>
      <c r="AI243" s="96"/>
      <c r="AJ243" s="27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</row>
    <row r="244" spans="1:69" ht="13.5" customHeight="1" x14ac:dyDescent="0.15">
      <c r="B244" s="245"/>
      <c r="C244" s="170" t="s">
        <v>33</v>
      </c>
      <c r="D244" s="159">
        <f ca="1"/>
        <v>-3.0003619947731944E-2</v>
      </c>
      <c r="E244" s="10"/>
      <c r="F244" s="191" t="s">
        <v>5</v>
      </c>
      <c r="G244" s="10"/>
      <c r="H244" s="5"/>
      <c r="I244" s="240"/>
      <c r="J244" s="219"/>
      <c r="K244" s="220"/>
      <c r="L244" s="89">
        <f ca="1"/>
        <v>2.0142285350029741E-2</v>
      </c>
      <c r="M244" s="89"/>
      <c r="N244" s="89"/>
      <c r="O244" s="90"/>
      <c r="P244" s="89">
        <f ca="1"/>
        <v>-1.3316348278501847E-2</v>
      </c>
      <c r="Q244" s="89"/>
      <c r="R244" s="89"/>
      <c r="S244" s="90"/>
      <c r="T244" s="89">
        <f ca="1"/>
        <v>4.4244074685100353E-2</v>
      </c>
      <c r="U244" s="89"/>
      <c r="V244" s="89"/>
      <c r="W244" s="90"/>
      <c r="X244" s="89">
        <f ca="1"/>
        <v>1.2282132210661349E-2</v>
      </c>
      <c r="Y244" s="89"/>
      <c r="Z244" s="89"/>
      <c r="AA244" s="90"/>
      <c r="AB244" s="89">
        <f ca="1"/>
        <v>7.3464873073297958E-3</v>
      </c>
      <c r="AC244" s="89"/>
      <c r="AD244" s="89"/>
      <c r="AE244" s="90"/>
      <c r="AF244" s="89">
        <f ca="1"/>
        <v>-0.10070225122235134</v>
      </c>
      <c r="AG244" s="89"/>
      <c r="AH244" s="89"/>
      <c r="AI244" s="90"/>
      <c r="AJ244" s="27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</row>
    <row r="245" spans="1:69" ht="13.5" customHeight="1" x14ac:dyDescent="0.15">
      <c r="B245" s="239" t="s">
        <v>4</v>
      </c>
      <c r="C245" s="169">
        <v>1</v>
      </c>
      <c r="D245" s="152">
        <f t="array" aca="1" ref="D245:F247" ca="1">L245:N247+P245:R247+T245:V247+X245:Z247+AB245:AD247+AF245:AH247</f>
        <v>-9.7112945976056242E-2</v>
      </c>
      <c r="E245" s="154">
        <f ca="1"/>
        <v>-0.1333990517346689</v>
      </c>
      <c r="F245" s="153">
        <f ca="1"/>
        <v>0.18059076219147324</v>
      </c>
      <c r="G245" s="160"/>
      <c r="H245" s="5"/>
      <c r="I245" s="240"/>
      <c r="J245" s="217" t="s">
        <v>4</v>
      </c>
      <c r="K245" s="218"/>
      <c r="L245" s="78">
        <f t="array" aca="1" ref="L245:L247" ca="1">M224*N238:N240</f>
        <v>3.4902407291188348E-2</v>
      </c>
      <c r="M245" s="78">
        <f t="array" aca="1" ref="M245:M247" ca="1">M225*N238:N240</f>
        <v>1.3661370491672317E-2</v>
      </c>
      <c r="N245" s="78">
        <f t="array" aca="1" ref="N245:N247" ca="1">-1*N238:N240</f>
        <v>-5.8659345134611685E-2</v>
      </c>
      <c r="O245" s="81"/>
      <c r="P245" s="78">
        <f t="array" aca="1" ref="P245:P247" ca="1">Q224*R238:R240</f>
        <v>2.7101733896611061E-3</v>
      </c>
      <c r="Q245" s="78">
        <f t="array" aca="1" ref="Q245:Q247" ca="1">Q225*R238:R240</f>
        <v>1.2804318082264218E-2</v>
      </c>
      <c r="R245" s="78">
        <f t="array" aca="1" ref="R245:R247" ca="1">-1*R238:R240</f>
        <v>-1.7218229716042394E-2</v>
      </c>
      <c r="S245" s="81"/>
      <c r="T245" s="78">
        <f t="array" aca="1" ref="T245:T247" ca="1">U224*V238:V240</f>
        <v>-8.4500513533996777E-2</v>
      </c>
      <c r="U245" s="78">
        <f t="array" aca="1" ref="U245:U247" ca="1">U225*V238:V240</f>
        <v>-6.4942058238737471E-2</v>
      </c>
      <c r="V245" s="78">
        <f t="array" aca="1" ref="V245:V247" ca="1">-1*V238:V240</f>
        <v>0.1436802418667871</v>
      </c>
      <c r="W245" s="81"/>
      <c r="X245" s="78">
        <f t="array" aca="1" ref="X245:X247" ca="1">Y224*Z238:Z240</f>
        <v>1.1669046888592551E-2</v>
      </c>
      <c r="Y245" s="78">
        <f t="array" aca="1" ref="Y245:Y247" ca="1">Y225*Z238:Z240</f>
        <v>6.975190263070823E-3</v>
      </c>
      <c r="Z245" s="78">
        <f t="array" aca="1" ref="Z245:Z247" ca="1">-1*Z238:Z240</f>
        <v>-2.5873980612206381E-2</v>
      </c>
      <c r="AA245" s="81"/>
      <c r="AB245" s="78">
        <f t="array" aca="1" ref="AB245:AB247" ca="1">AC224*AD238:AD240</f>
        <v>-6.3091205976193068E-2</v>
      </c>
      <c r="AC245" s="78">
        <f t="array" aca="1" ref="AC245:AC247" ca="1">AC225*AD238:AD240</f>
        <v>-0.10573677640253769</v>
      </c>
      <c r="AD245" s="78">
        <f t="array" aca="1" ref="AD245:AD247" ca="1">-1*AD238:AD240</f>
        <v>0.1459696135715273</v>
      </c>
      <c r="AE245" s="81"/>
      <c r="AF245" s="78">
        <f t="array" aca="1" ref="AF245:AF247" ca="1">AG224*AH238:AH240</f>
        <v>1.1971459646916056E-3</v>
      </c>
      <c r="AG245" s="78">
        <f t="array" aca="1" ref="AG245:AG247" ca="1">AG225*AH238:AH240</f>
        <v>3.8389040695988833E-3</v>
      </c>
      <c r="AH245" s="78">
        <f t="array" aca="1" ref="AH245:AH247" ca="1">-1*AH238:AH240</f>
        <v>-7.3075377839806827E-3</v>
      </c>
      <c r="AI245" s="81"/>
      <c r="AJ245" s="27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</row>
    <row r="246" spans="1:69" ht="13.5" customHeight="1" x14ac:dyDescent="0.15">
      <c r="B246" s="240"/>
      <c r="C246" s="72">
        <v>2</v>
      </c>
      <c r="D246" s="160">
        <f ca="1"/>
        <v>0.19184091043531537</v>
      </c>
      <c r="E246" s="164">
        <f ca="1"/>
        <v>6.3970073388732118E-2</v>
      </c>
      <c r="F246" s="10">
        <f ca="1"/>
        <v>-0.21045327097532285</v>
      </c>
      <c r="G246" s="160"/>
      <c r="H246" s="5"/>
      <c r="I246" s="240"/>
      <c r="J246" s="221"/>
      <c r="K246" s="222"/>
      <c r="L246" s="78">
        <f ca="1"/>
        <v>5.3009372864836098E-2</v>
      </c>
      <c r="M246" s="78">
        <f ca="1"/>
        <v>2.074873163320622E-2</v>
      </c>
      <c r="N246" s="78">
        <f ca="1"/>
        <v>-8.9091135528430454E-2</v>
      </c>
      <c r="O246" s="81"/>
      <c r="P246" s="78">
        <f ca="1"/>
        <v>-1.3554453162162883E-2</v>
      </c>
      <c r="Q246" s="78">
        <f ca="1"/>
        <v>-6.4038533616178672E-2</v>
      </c>
      <c r="R246" s="78">
        <f ca="1"/>
        <v>8.6113932456048967E-2</v>
      </c>
      <c r="S246" s="81"/>
      <c r="T246" s="78">
        <f ca="1"/>
        <v>8.5475690997453543E-2</v>
      </c>
      <c r="U246" s="78">
        <f ca="1"/>
        <v>6.5691521513885909E-2</v>
      </c>
      <c r="V246" s="78">
        <f ca="1"/>
        <v>-0.145338382485733</v>
      </c>
      <c r="W246" s="81"/>
      <c r="X246" s="78">
        <f ca="1"/>
        <v>3.1892441131912565E-2</v>
      </c>
      <c r="Y246" s="78">
        <f ca="1"/>
        <v>1.9063754475641431E-2</v>
      </c>
      <c r="Z246" s="78">
        <f ca="1"/>
        <v>-7.0715664389841851E-2</v>
      </c>
      <c r="AA246" s="81"/>
      <c r="AB246" s="78">
        <f ca="1"/>
        <v>5.8654897913825013E-2</v>
      </c>
      <c r="AC246" s="78">
        <f ca="1"/>
        <v>9.8301811316906101E-2</v>
      </c>
      <c r="AD246" s="78">
        <f ca="1"/>
        <v>-0.13570564471043958</v>
      </c>
      <c r="AE246" s="81"/>
      <c r="AF246" s="78">
        <f ca="1"/>
        <v>-2.3637039310548932E-2</v>
      </c>
      <c r="AG246" s="78">
        <f ca="1"/>
        <v>-7.5797211934728881E-2</v>
      </c>
      <c r="AH246" s="78">
        <f ca="1"/>
        <v>0.14428362368307301</v>
      </c>
      <c r="AI246" s="81"/>
      <c r="AJ246" s="27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</row>
    <row r="247" spans="1:69" ht="13.5" customHeight="1" thickBot="1" x14ac:dyDescent="0.2">
      <c r="B247" s="245"/>
      <c r="C247" s="170">
        <v>3</v>
      </c>
      <c r="D247" s="160">
        <f ca="1"/>
        <v>-4.1420076078178283E-2</v>
      </c>
      <c r="E247" s="157">
        <f ca="1"/>
        <v>9.7418800670294292E-2</v>
      </c>
      <c r="F247" s="156">
        <f ca="1"/>
        <v>3.991426274031179E-3</v>
      </c>
      <c r="G247" s="160"/>
      <c r="H247" s="5"/>
      <c r="I247" s="245"/>
      <c r="J247" s="219"/>
      <c r="K247" s="220"/>
      <c r="L247" s="82">
        <f ca="1"/>
        <v>-8.4660367491747365E-2</v>
      </c>
      <c r="M247" s="82">
        <f ca="1"/>
        <v>-3.3137446268867748E-2</v>
      </c>
      <c r="N247" s="82">
        <f ca="1"/>
        <v>0.14228593674039333</v>
      </c>
      <c r="O247" s="83"/>
      <c r="P247" s="82">
        <f ca="1"/>
        <v>8.3125375098199797E-3</v>
      </c>
      <c r="Q247" s="82">
        <f ca="1"/>
        <v>3.9272902151768561E-2</v>
      </c>
      <c r="R247" s="82">
        <f ca="1"/>
        <v>-5.2811078772047416E-2</v>
      </c>
      <c r="S247" s="83"/>
      <c r="T247" s="82">
        <f ca="1"/>
        <v>5.781134791769197E-2</v>
      </c>
      <c r="U247" s="82">
        <f ca="1"/>
        <v>4.4430356293872431E-2</v>
      </c>
      <c r="V247" s="82">
        <f ca="1"/>
        <v>-9.8299384276725119E-2</v>
      </c>
      <c r="W247" s="83"/>
      <c r="X247" s="82">
        <f ca="1"/>
        <v>-6.6390413826475383E-2</v>
      </c>
      <c r="Y247" s="82">
        <f ca="1"/>
        <v>-3.9684969347100488E-2</v>
      </c>
      <c r="Z247" s="82">
        <f ca="1"/>
        <v>0.14720861922852135</v>
      </c>
      <c r="AA247" s="83"/>
      <c r="AB247" s="82">
        <f ca="1"/>
        <v>3.4607199546565506E-2</v>
      </c>
      <c r="AC247" s="82">
        <f ca="1"/>
        <v>5.7999425811482958E-2</v>
      </c>
      <c r="AD247" s="82">
        <f ca="1"/>
        <v>-8.0068203903267895E-2</v>
      </c>
      <c r="AE247" s="83"/>
      <c r="AF247" s="82">
        <f ca="1"/>
        <v>8.8996202659669971E-3</v>
      </c>
      <c r="AG247" s="82">
        <f ca="1"/>
        <v>2.8538532029138593E-2</v>
      </c>
      <c r="AH247" s="82">
        <f ca="1"/>
        <v>-5.4324462742843069E-2</v>
      </c>
      <c r="AI247" s="83"/>
      <c r="AJ247" s="27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</row>
    <row r="248" spans="1:69" ht="13.5" customHeight="1" thickBot="1" x14ac:dyDescent="0.2">
      <c r="B248" s="246" t="s">
        <v>29</v>
      </c>
      <c r="C248" s="227"/>
      <c r="D248" s="102">
        <f ca="1">SUM(L248:AI248)</f>
        <v>1.8926764457319236</v>
      </c>
      <c r="E248" s="192"/>
      <c r="H248" s="5"/>
      <c r="I248" s="225" t="s">
        <v>45</v>
      </c>
      <c r="J248" s="226"/>
      <c r="K248" s="227"/>
      <c r="L248" s="134">
        <f ca="1">SUMXMY2(N$5:N$7,M231:M233)/2</f>
        <v>0.28501294062997284</v>
      </c>
      <c r="M248" s="78"/>
      <c r="N248" s="78"/>
      <c r="O248" s="78"/>
      <c r="P248" s="134">
        <f ca="1">SUMXMY2(R$5:R$7,Q231:Q233)/2</f>
        <v>0.11443963514556044</v>
      </c>
      <c r="Q248" s="78"/>
      <c r="R248" s="78"/>
      <c r="S248" s="78"/>
      <c r="T248" s="134">
        <f ca="1">SUMXMY2(V$5:V$7,U231:U233)/2</f>
        <v>0.44871126429393526</v>
      </c>
      <c r="U248" s="78"/>
      <c r="V248" s="78"/>
      <c r="W248" s="78"/>
      <c r="X248" s="134">
        <f ca="1">SUMXMY2(Z$5:Z$7,Y231:Y233)/2</f>
        <v>0.26991963782685024</v>
      </c>
      <c r="Y248" s="78"/>
      <c r="Z248" s="78"/>
      <c r="AA248" s="78"/>
      <c r="AB248" s="134">
        <f ca="1">SUMXMY2(AD$5:AD$7,AC231:AC233)/2</f>
        <v>0.55175078237946185</v>
      </c>
      <c r="AC248" s="78"/>
      <c r="AD248" s="78"/>
      <c r="AE248" s="78"/>
      <c r="AF248" s="134">
        <f ca="1">SUMXMY2(AH$5:AH$7,AG231:AG233)/2</f>
        <v>0.22284218545614293</v>
      </c>
      <c r="AG248" s="78"/>
      <c r="AH248" s="78"/>
      <c r="AI248" s="78"/>
      <c r="AJ248" s="27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</row>
    <row r="250" spans="1:69" ht="15.75" customHeight="1" x14ac:dyDescent="0.15">
      <c r="A250" s="163"/>
      <c r="B250" s="162">
        <f>B220+1</f>
        <v>9</v>
      </c>
      <c r="C250" s="163" t="s">
        <v>28</v>
      </c>
      <c r="D250" s="189"/>
      <c r="E250" s="189"/>
      <c r="F250" s="189"/>
      <c r="G250" s="189"/>
      <c r="H250" s="163"/>
      <c r="I250" s="167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  <c r="AD250" s="163"/>
      <c r="AE250" s="163"/>
      <c r="AF250" s="163"/>
      <c r="AG250" s="163"/>
      <c r="AH250" s="163"/>
      <c r="AI250" s="163"/>
      <c r="AJ250" s="27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spans="1:69" s="24" customFormat="1" ht="13.5" customHeight="1" thickBot="1" x14ac:dyDescent="0.2">
      <c r="A251"/>
      <c r="D251" s="166"/>
      <c r="E251" s="166"/>
      <c r="F251" s="166"/>
      <c r="G251" s="166"/>
      <c r="H251" s="27"/>
      <c r="I251" s="5"/>
      <c r="J251" s="223"/>
      <c r="K251" s="224"/>
      <c r="L251" s="57">
        <v>1</v>
      </c>
      <c r="M251" s="57">
        <v>2</v>
      </c>
      <c r="N251" s="57">
        <v>3</v>
      </c>
      <c r="O251" s="107"/>
      <c r="P251" s="84">
        <v>1</v>
      </c>
      <c r="Q251" s="57">
        <v>2</v>
      </c>
      <c r="R251" s="57">
        <v>3</v>
      </c>
      <c r="S251" s="57"/>
      <c r="T251" s="57">
        <v>1</v>
      </c>
      <c r="U251" s="57">
        <v>2</v>
      </c>
      <c r="V251" s="57">
        <v>3</v>
      </c>
      <c r="W251" s="107"/>
      <c r="X251" s="84">
        <v>1</v>
      </c>
      <c r="Y251" s="57">
        <v>2</v>
      </c>
      <c r="Z251" s="57">
        <v>3</v>
      </c>
      <c r="AA251" s="57"/>
      <c r="AB251" s="57">
        <v>1</v>
      </c>
      <c r="AC251" s="57">
        <v>2</v>
      </c>
      <c r="AD251" s="57">
        <v>3</v>
      </c>
      <c r="AE251" s="57"/>
      <c r="AF251" s="57">
        <v>1</v>
      </c>
      <c r="AG251" s="57">
        <v>2</v>
      </c>
      <c r="AH251" s="57">
        <v>3</v>
      </c>
      <c r="AI251" s="57"/>
      <c r="AJ251" s="27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</row>
    <row r="252" spans="1:69" ht="13.5" customHeight="1" x14ac:dyDescent="0.15">
      <c r="B252" t="s">
        <v>0</v>
      </c>
      <c r="G252" s="156"/>
      <c r="H252" s="27"/>
      <c r="I252" s="249" t="s">
        <v>55</v>
      </c>
      <c r="J252" s="239" t="s">
        <v>11</v>
      </c>
      <c r="K252" s="22">
        <v>1</v>
      </c>
      <c r="L252" s="108">
        <f t="array" aca="1" ref="L252:L253" ca="1">MMULT($D254:$G255,L$5:L$8)</f>
        <v>-2.0283268638317784</v>
      </c>
      <c r="M252" s="50">
        <f t="array" aca="1" ref="M252:M253" ca="1">MMULT($D254:$G255,M$5:M$8)+$D256:$D257*L254:L255</f>
        <v>0.3973602061487741</v>
      </c>
      <c r="N252" s="50"/>
      <c r="O252" s="51"/>
      <c r="P252" s="108">
        <f t="array" aca="1" ref="P252:P253" ca="1">MMULT($D254:$G255,P$5:P$8)</f>
        <v>-2.0283268638317784</v>
      </c>
      <c r="Q252" s="50">
        <f t="array" aca="1" ref="Q252:Q253" ca="1">MMULT($D254:$G255,Q$5:Q$8)+$D256:$D257*P254:P255</f>
        <v>-1.6421863581560467</v>
      </c>
      <c r="R252" s="50"/>
      <c r="S252" s="51"/>
      <c r="T252" s="108">
        <f t="array" aca="1" ref="T252:T253" ca="1">MMULT($D254:$G255,T$5:T$8)</f>
        <v>-2.0816896686801067</v>
      </c>
      <c r="U252" s="50">
        <f t="array" aca="1" ref="U252:U253" ca="1">MMULT($D254:$G255,U$5:U$8)+$D256:$D257*T254:T255</f>
        <v>0.37705438326389784</v>
      </c>
      <c r="V252" s="50"/>
      <c r="W252" s="51"/>
      <c r="X252" s="108">
        <f t="array" aca="1" ref="X252:X253" ca="1">MMULT($D254:$G255,X$5:X$8)</f>
        <v>-4.2143104375286011E-2</v>
      </c>
      <c r="Y252" s="50">
        <f t="array" aca="1" ref="Y252:Y253" ca="1">MMULT($D254:$G255,Y$5:Y$8)+$D256:$D257*X254:X255</f>
        <v>-0.17798705774503443</v>
      </c>
      <c r="Z252" s="50"/>
      <c r="AA252" s="51"/>
      <c r="AB252" s="108">
        <f t="array" aca="1" ref="AB252:AB253" ca="1">MMULT($D254:$G255,AB$5:AB$8)</f>
        <v>-4.2143104375286011E-2</v>
      </c>
      <c r="AC252" s="50">
        <f t="array" aca="1" ref="AC252:AC253" ca="1">MMULT($D254:$G255,AC$5:AC$8)+$D256:$D257*AB254:AB255</f>
        <v>-0.23134986259336277</v>
      </c>
      <c r="AD252" s="50"/>
      <c r="AE252" s="51"/>
      <c r="AF252" s="108">
        <f t="array" aca="1" ref="AF252:AF253" ca="1">MMULT($D254:$G255,AF$5:AF$8)</f>
        <v>-2.0816896686801067</v>
      </c>
      <c r="AG252" s="50">
        <f t="array" aca="1" ref="AG252:AG253" ca="1">MMULT($D254:$G255,AG$5:AG$8)+$D256:$D257*AF254:AF255</f>
        <v>-1.6091293761925947</v>
      </c>
      <c r="AH252" s="50"/>
      <c r="AI252" s="51"/>
      <c r="AJ252" s="27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</row>
    <row r="253" spans="1:69" ht="13.5" customHeight="1" x14ac:dyDescent="0.15">
      <c r="B253" s="66"/>
      <c r="C253" s="66"/>
      <c r="D253" s="195">
        <v>1</v>
      </c>
      <c r="E253" s="196">
        <v>2</v>
      </c>
      <c r="F253" s="196">
        <v>3</v>
      </c>
      <c r="G253" s="184" t="s">
        <v>3</v>
      </c>
      <c r="H253" s="27"/>
      <c r="I253" s="250"/>
      <c r="J253" s="240"/>
      <c r="K253" s="23">
        <v>2</v>
      </c>
      <c r="L253" s="109">
        <f ca="1"/>
        <v>-1.3608923552922481</v>
      </c>
      <c r="M253" s="28">
        <f ca="1"/>
        <v>-1.2466336948863186</v>
      </c>
      <c r="N253" s="28"/>
      <c r="O253" s="40"/>
      <c r="P253" s="109">
        <f ca="1"/>
        <v>-1.3608923552922481</v>
      </c>
      <c r="Q253" s="28">
        <f ca="1"/>
        <v>1.0642053219762277</v>
      </c>
      <c r="R253" s="28"/>
      <c r="S253" s="40"/>
      <c r="T253" s="109">
        <f ca="1"/>
        <v>0.60162262760798457</v>
      </c>
      <c r="U253" s="28">
        <f ca="1"/>
        <v>-0.24499303550259821</v>
      </c>
      <c r="V253" s="28"/>
      <c r="W253" s="40"/>
      <c r="X253" s="109">
        <f ca="1"/>
        <v>-1.7092163892545618</v>
      </c>
      <c r="Y253" s="28">
        <f ca="1"/>
        <v>-1.0135158612936255</v>
      </c>
      <c r="Z253" s="28"/>
      <c r="AA253" s="40"/>
      <c r="AB253" s="109">
        <f ca="1"/>
        <v>-1.7092163892545618</v>
      </c>
      <c r="AC253" s="28">
        <f ca="1"/>
        <v>0.94899912160660715</v>
      </c>
      <c r="AD253" s="28"/>
      <c r="AE253" s="40"/>
      <c r="AF253" s="109">
        <f ca="1"/>
        <v>0.60162262760798457</v>
      </c>
      <c r="AG253" s="28">
        <f ca="1"/>
        <v>0.1033309984597155</v>
      </c>
      <c r="AH253" s="28"/>
      <c r="AI253" s="40"/>
      <c r="AJ253" s="27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</row>
    <row r="254" spans="1:69" ht="13.5" customHeight="1" x14ac:dyDescent="0.15">
      <c r="B254" s="239" t="s">
        <v>7</v>
      </c>
      <c r="C254" s="100">
        <v>1</v>
      </c>
      <c r="D254" s="137">
        <f t="array" aca="1" ref="D254:G255" ca="1">D224:G225-$G$3*D241:G242</f>
        <v>1.6087640584731679</v>
      </c>
      <c r="E254" s="138">
        <f ca="1"/>
        <v>3.5949478179296603</v>
      </c>
      <c r="F254" s="138">
        <f ca="1"/>
        <v>1.5554012536248396</v>
      </c>
      <c r="G254" s="139">
        <f ca="1"/>
        <v>3.6370909223049463</v>
      </c>
      <c r="I254" s="250"/>
      <c r="J254" s="252" t="s">
        <v>12</v>
      </c>
      <c r="K254" s="22">
        <v>1</v>
      </c>
      <c r="L254" s="110">
        <f t="array" aca="1" ref="L254:L255" ca="1">1/(1+EXP(-L252:L253))</f>
        <v>0.11626071670278081</v>
      </c>
      <c r="M254" s="38">
        <f t="array" aca="1" ref="M254:M255" ca="1">1/(1+EXP(-M252:M253))</f>
        <v>0.59805325636981599</v>
      </c>
      <c r="N254" s="38"/>
      <c r="O254" s="39"/>
      <c r="P254" s="110">
        <f t="array" aca="1" ref="P254:P255" ca="1">1/(1+EXP(-P252:P253))</f>
        <v>0.11626071670278081</v>
      </c>
      <c r="Q254" s="38">
        <f t="array" aca="1" ref="Q254:Q255" ca="1">1/(1+EXP(-Q252:Q253))</f>
        <v>0.16216778396521336</v>
      </c>
      <c r="R254" s="38"/>
      <c r="S254" s="39"/>
      <c r="T254" s="110">
        <f t="array" aca="1" ref="T254:T255" ca="1">1/(1+EXP(-T252:T253))</f>
        <v>0.11088926792115393</v>
      </c>
      <c r="U254" s="38">
        <f t="array" aca="1" ref="U254:U255" ca="1">1/(1+EXP(-U252:U253))</f>
        <v>0.59316246000547235</v>
      </c>
      <c r="V254" s="38"/>
      <c r="W254" s="39"/>
      <c r="X254" s="110">
        <f t="array" aca="1" ref="X254:X255" ca="1">1/(1+EXP(-X252:X253))</f>
        <v>0.48946578296036003</v>
      </c>
      <c r="Y254" s="38">
        <f t="array" aca="1" ref="Y254:Y255" ca="1">1/(1+EXP(-Y252:Y253))</f>
        <v>0.4556203338238462</v>
      </c>
      <c r="Z254" s="38"/>
      <c r="AA254" s="39"/>
      <c r="AB254" s="110">
        <f t="array" aca="1" ref="AB254:AB255" ca="1">1/(1+EXP(-AB252:AB253))</f>
        <v>0.48946578296036003</v>
      </c>
      <c r="AC254" s="38">
        <f t="array" aca="1" ref="AC254:AC255" ca="1">1/(1+EXP(-AC252:AC253))</f>
        <v>0.44241912946548595</v>
      </c>
      <c r="AD254" s="38"/>
      <c r="AE254" s="39"/>
      <c r="AF254" s="110">
        <f t="array" aca="1" ref="AF254:AF255" ca="1">1/(1+EXP(-AF252:AF253))</f>
        <v>0.11088926792115393</v>
      </c>
      <c r="AG254" s="38">
        <f t="array" aca="1" ref="AG254:AG255" ca="1">1/(1+EXP(-AG252:AG253))</f>
        <v>0.16670952332970262</v>
      </c>
      <c r="AH254" s="38"/>
      <c r="AI254" s="39"/>
      <c r="AJ254" s="27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</row>
    <row r="255" spans="1:69" ht="13.5" customHeight="1" x14ac:dyDescent="0.15">
      <c r="B255" s="244"/>
      <c r="C255" s="74">
        <v>2</v>
      </c>
      <c r="D255" s="140">
        <f ca="1"/>
        <v>1.812546384060312</v>
      </c>
      <c r="E255" s="141">
        <f ca="1"/>
        <v>1.4642223500979983</v>
      </c>
      <c r="F255" s="141">
        <f ca="1"/>
        <v>3.7750613669605446</v>
      </c>
      <c r="G255" s="142">
        <f ca="1"/>
        <v>3.17343873935256</v>
      </c>
      <c r="I255" s="250"/>
      <c r="J255" s="253"/>
      <c r="K255" s="54">
        <v>2</v>
      </c>
      <c r="L255" s="109">
        <f ca="1"/>
        <v>0.20409530944484339</v>
      </c>
      <c r="M255" s="28">
        <f ca="1"/>
        <v>0.22328340627029203</v>
      </c>
      <c r="N255" s="28"/>
      <c r="O255" s="40"/>
      <c r="P255" s="109">
        <f ca="1"/>
        <v>0.20409530944484339</v>
      </c>
      <c r="Q255" s="28">
        <f ca="1"/>
        <v>0.74349336725927062</v>
      </c>
      <c r="R255" s="28"/>
      <c r="S255" s="40"/>
      <c r="T255" s="109">
        <f ca="1"/>
        <v>0.64602745005086193</v>
      </c>
      <c r="U255" s="28">
        <f ca="1"/>
        <v>0.43905626493179589</v>
      </c>
      <c r="V255" s="28"/>
      <c r="W255" s="40"/>
      <c r="X255" s="109">
        <f ca="1"/>
        <v>0.15326538130299083</v>
      </c>
      <c r="Y255" s="28">
        <f ca="1"/>
        <v>0.26629235499573145</v>
      </c>
      <c r="Z255" s="28"/>
      <c r="AA255" s="40"/>
      <c r="AB255" s="109">
        <f ca="1"/>
        <v>0.15326538130299083</v>
      </c>
      <c r="AC255" s="28">
        <f ca="1"/>
        <v>0.72091384875355435</v>
      </c>
      <c r="AD255" s="28"/>
      <c r="AE255" s="40"/>
      <c r="AF255" s="109">
        <f ca="1"/>
        <v>0.64602745005086193</v>
      </c>
      <c r="AG255" s="28">
        <f ca="1"/>
        <v>0.52580978880600349</v>
      </c>
      <c r="AH255" s="28"/>
      <c r="AI255" s="40"/>
      <c r="AJ255" s="27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</row>
    <row r="256" spans="1:69" ht="13.5" customHeight="1" x14ac:dyDescent="0.15">
      <c r="B256" s="241" t="s">
        <v>47</v>
      </c>
      <c r="C256" s="100" t="s">
        <v>32</v>
      </c>
      <c r="D256" s="139">
        <f t="array" aca="1" ref="D256:D257" ca="1">D226:D227-$G$3*D243:D244</f>
        <v>3.7803251432523446</v>
      </c>
      <c r="E256" s="190"/>
      <c r="F256" s="190"/>
      <c r="I256" s="250"/>
      <c r="J256" s="236" t="s">
        <v>18</v>
      </c>
      <c r="K256" s="22">
        <v>1</v>
      </c>
      <c r="L256" s="110">
        <f t="array" aca="1" ref="L256:L257" ca="1">L254:L255*(1-L254:L255)</f>
        <v>0.10274416245453655</v>
      </c>
      <c r="M256" s="38">
        <f t="array" aca="1" ref="M256:M257" ca="1">M254:M255*(1-M254:M255)</f>
        <v>0.24038555891527513</v>
      </c>
      <c r="N256" s="38"/>
      <c r="O256" s="39"/>
      <c r="P256" s="110">
        <f t="array" aca="1" ref="P256:P257" ca="1">P254:P255*(1-P254:P255)</f>
        <v>0.10274416245453655</v>
      </c>
      <c r="Q256" s="38">
        <f t="array" aca="1" ref="Q256:Q257" ca="1">Q254:Q255*(1-Q254:Q255)</f>
        <v>0.13586939380902524</v>
      </c>
      <c r="R256" s="38"/>
      <c r="S256" s="39"/>
      <c r="T256" s="110">
        <f t="array" aca="1" ref="T256:T257" ca="1">T254:T255*(1-T254:T255)</f>
        <v>9.8592838181064471E-2</v>
      </c>
      <c r="U256" s="38">
        <f t="array" aca="1" ref="U256:U257" ca="1">U254:U255*(1-U254:U255)</f>
        <v>0.24132075604572875</v>
      </c>
      <c r="V256" s="38"/>
      <c r="W256" s="39"/>
      <c r="X256" s="110">
        <f t="array" aca="1" ref="X256:X257" ca="1">X254:X255*(1-X254:X255)</f>
        <v>0.24988903027136175</v>
      </c>
      <c r="Y256" s="38">
        <f t="array" aca="1" ref="Y256:Y257" ca="1">Y254:Y255*(1-Y254:Y255)</f>
        <v>0.24803044523009313</v>
      </c>
      <c r="Z256" s="38"/>
      <c r="AA256" s="39"/>
      <c r="AB256" s="110">
        <f t="array" aca="1" ref="AB256:AB257" ca="1">AB254:AB255*(1-AB254:AB255)</f>
        <v>0.24988903027136175</v>
      </c>
      <c r="AC256" s="38">
        <f t="array" aca="1" ref="AC256:AC257" ca="1">AC254:AC255*(1-AC254:AC255)</f>
        <v>0.24668444334848752</v>
      </c>
      <c r="AD256" s="38"/>
      <c r="AE256" s="39"/>
      <c r="AF256" s="110">
        <f t="array" aca="1" ref="AF256:AF257" ca="1">AF254:AF255*(1-AF254:AF255)</f>
        <v>9.8592838181064471E-2</v>
      </c>
      <c r="AG256" s="38">
        <f t="array" aca="1" ref="AG256:AG257" ca="1">AG254:AG255*(1-AG254:AG255)</f>
        <v>0.13891745816088596</v>
      </c>
      <c r="AH256" s="38"/>
      <c r="AI256" s="39"/>
      <c r="AJ256" s="27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</row>
    <row r="257" spans="2:69" ht="13.5" customHeight="1" thickBot="1" x14ac:dyDescent="0.2">
      <c r="B257" s="243"/>
      <c r="C257" s="74" t="s">
        <v>33</v>
      </c>
      <c r="D257" s="142">
        <f ca="1"/>
        <v>2.2665033097845684</v>
      </c>
      <c r="F257" s="191" t="s">
        <v>5</v>
      </c>
      <c r="I257" s="251"/>
      <c r="J257" s="244"/>
      <c r="K257" s="54">
        <v>2</v>
      </c>
      <c r="L257" s="111">
        <f ca="1"/>
        <v>0.16244041410745699</v>
      </c>
      <c r="M257" s="41">
        <f ca="1"/>
        <v>0.17342792675462776</v>
      </c>
      <c r="N257" s="41"/>
      <c r="O257" s="42"/>
      <c r="P257" s="111">
        <f ca="1"/>
        <v>0.16244041410745699</v>
      </c>
      <c r="Q257" s="41">
        <f ca="1"/>
        <v>0.19071098010074194</v>
      </c>
      <c r="R257" s="41"/>
      <c r="S257" s="42"/>
      <c r="T257" s="111">
        <f ca="1"/>
        <v>0.22867598383164303</v>
      </c>
      <c r="U257" s="41">
        <f ca="1"/>
        <v>0.24628586115593654</v>
      </c>
      <c r="V257" s="41"/>
      <c r="W257" s="42"/>
      <c r="X257" s="111">
        <f ca="1"/>
        <v>0.12977510419703966</v>
      </c>
      <c r="Y257" s="41">
        <f ca="1"/>
        <v>0.19538073666655878</v>
      </c>
      <c r="Z257" s="41"/>
      <c r="AA257" s="42"/>
      <c r="AB257" s="111">
        <f ca="1"/>
        <v>0.12977510419703966</v>
      </c>
      <c r="AC257" s="41">
        <f ca="1"/>
        <v>0.20119707142889171</v>
      </c>
      <c r="AD257" s="41"/>
      <c r="AE257" s="42"/>
      <c r="AF257" s="111">
        <f ca="1"/>
        <v>0.22867598383164303</v>
      </c>
      <c r="AG257" s="41">
        <f ca="1"/>
        <v>0.24933385480178949</v>
      </c>
      <c r="AH257" s="41"/>
      <c r="AI257" s="42"/>
      <c r="AJ257" s="27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</row>
    <row r="258" spans="2:69" ht="13.5" customHeight="1" x14ac:dyDescent="0.15">
      <c r="B258" s="239" t="s">
        <v>4</v>
      </c>
      <c r="C258" s="100">
        <v>1</v>
      </c>
      <c r="D258" s="143">
        <f t="array" aca="1" ref="D258:F260" ca="1">D228:F230-$G$3*D245:F247</f>
        <v>4.9886910346675801</v>
      </c>
      <c r="E258" s="144">
        <f ca="1"/>
        <v>2.5401779976214081</v>
      </c>
      <c r="F258" s="145">
        <f ca="1"/>
        <v>4.4170240365220099</v>
      </c>
      <c r="H258" s="26"/>
      <c r="I258" s="228" t="s">
        <v>4</v>
      </c>
      <c r="J258" s="231" t="s">
        <v>11</v>
      </c>
      <c r="K258" s="161">
        <v>1</v>
      </c>
      <c r="L258" s="112"/>
      <c r="M258" s="30">
        <f t="array" aca="1" ref="M258:M260" ca="1">MMULT($D258:$E260,M254:M255)-$F258:$F260</f>
        <v>-0.86634152237439954</v>
      </c>
      <c r="N258" s="30"/>
      <c r="O258" s="31"/>
      <c r="P258" s="112"/>
      <c r="Q258" s="30">
        <f t="array" aca="1" ref="Q258:Q260" ca="1">MMULT($D258:$E260,Q254:Q255)-$F258:$F260</f>
        <v>-1.7194135736533891</v>
      </c>
      <c r="R258" s="30"/>
      <c r="S258" s="31"/>
      <c r="T258" s="112"/>
      <c r="U258" s="30">
        <f t="array" aca="1" ref="U258:U260" ca="1">MMULT($D258:$E260,U254:U255)-$F258:$F260</f>
        <v>-0.34263872629375935</v>
      </c>
      <c r="V258" s="30"/>
      <c r="W258" s="31"/>
      <c r="X258" s="112"/>
      <c r="Y258" s="30">
        <f t="array" aca="1" ref="Y258:Y260" ca="1">MMULT($D258:$E260,Y254:Y255)-$F258:$F260</f>
        <v>-1.4676449808677918</v>
      </c>
      <c r="Z258" s="30"/>
      <c r="AA258" s="31"/>
      <c r="AB258" s="112"/>
      <c r="AC258" s="30">
        <f t="array" aca="1" ref="AC258:AC260" ca="1">MMULT($D258:$E260,AC254:AC255)-$F258:$F260</f>
        <v>-0.37868219500775879</v>
      </c>
      <c r="AD258" s="30"/>
      <c r="AE258" s="31"/>
      <c r="AF258" s="112"/>
      <c r="AG258" s="30">
        <f t="array" aca="1" ref="AG258:AG260" ca="1">MMULT($D258:$E260,AG254:AG255)-$F258:$F260</f>
        <v>-2.2497112756344473</v>
      </c>
      <c r="AH258" s="30"/>
      <c r="AI258" s="31"/>
      <c r="AJ258" s="27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</row>
    <row r="259" spans="2:69" ht="13.5" customHeight="1" x14ac:dyDescent="0.15">
      <c r="B259" s="240"/>
      <c r="C259" s="72">
        <v>2</v>
      </c>
      <c r="D259" s="146">
        <f ca="1"/>
        <v>2.7825971065489234</v>
      </c>
      <c r="E259" s="147">
        <f ca="1"/>
        <v>4.419127197130142</v>
      </c>
      <c r="F259" s="148">
        <f ca="1"/>
        <v>3.2479574603808783</v>
      </c>
      <c r="H259" s="26"/>
      <c r="I259" s="229"/>
      <c r="J259" s="232"/>
      <c r="K259" s="77">
        <v>2</v>
      </c>
      <c r="L259" s="113"/>
      <c r="M259" s="29">
        <f ca="1"/>
        <v>-0.59709842632716059</v>
      </c>
      <c r="N259" s="29"/>
      <c r="O259" s="32"/>
      <c r="P259" s="113"/>
      <c r="Q259" s="29">
        <f ca="1"/>
        <v>0.48888190619748695</v>
      </c>
      <c r="R259" s="29"/>
      <c r="S259" s="32"/>
      <c r="T259" s="113"/>
      <c r="U259" s="29">
        <f ca="1"/>
        <v>0.34282016597426646</v>
      </c>
      <c r="V259" s="29"/>
      <c r="W259" s="32"/>
      <c r="X259" s="113"/>
      <c r="Y259" s="29">
        <f ca="1"/>
        <v>-0.80336984944831746</v>
      </c>
      <c r="Z259" s="29"/>
      <c r="AA259" s="32"/>
      <c r="AB259" s="113"/>
      <c r="AC259" s="29">
        <f ca="1"/>
        <v>1.168926724966274</v>
      </c>
      <c r="AD259" s="29"/>
      <c r="AE259" s="32"/>
      <c r="AF259" s="113"/>
      <c r="AG259" s="29">
        <f ca="1"/>
        <v>-0.46045168489963162</v>
      </c>
      <c r="AH259" s="29"/>
      <c r="AI259" s="32"/>
      <c r="AJ259" s="27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</row>
    <row r="260" spans="2:69" ht="13.5" customHeight="1" x14ac:dyDescent="0.15">
      <c r="B260" s="245"/>
      <c r="C260" s="74">
        <v>3</v>
      </c>
      <c r="D260" s="149">
        <f ca="1"/>
        <v>1.4148707405172414</v>
      </c>
      <c r="E260" s="150">
        <f ca="1"/>
        <v>-8.7158865566481503E-2</v>
      </c>
      <c r="F260" s="151">
        <f ca="1"/>
        <v>1.1713206109088974</v>
      </c>
      <c r="H260" s="26"/>
      <c r="I260" s="229"/>
      <c r="J260" s="232"/>
      <c r="K260" s="77">
        <v>3</v>
      </c>
      <c r="L260" s="113"/>
      <c r="M260" s="29">
        <f ca="1"/>
        <v>-0.34461368559052663</v>
      </c>
      <c r="N260" s="29"/>
      <c r="O260" s="32"/>
      <c r="P260" s="113"/>
      <c r="Q260" s="29">
        <f ca="1"/>
        <v>-1.0066761967685174</v>
      </c>
      <c r="R260" s="29"/>
      <c r="S260" s="32"/>
      <c r="T260" s="113"/>
      <c r="U260" s="29">
        <f ca="1"/>
        <v>-0.37034004784523811</v>
      </c>
      <c r="V260" s="29"/>
      <c r="W260" s="32"/>
      <c r="X260" s="113"/>
      <c r="Y260" s="29">
        <f ca="1"/>
        <v>-0.54988647136729407</v>
      </c>
      <c r="Z260" s="29"/>
      <c r="AA260" s="32"/>
      <c r="AB260" s="113"/>
      <c r="AC260" s="29">
        <f ca="1"/>
        <v>-0.60818876281159784</v>
      </c>
      <c r="AD260" s="29"/>
      <c r="AE260" s="32"/>
      <c r="AF260" s="113"/>
      <c r="AG260" s="29">
        <f ca="1"/>
        <v>-0.98127716888020722</v>
      </c>
      <c r="AH260" s="29"/>
      <c r="AI260" s="32"/>
      <c r="AJ260" s="27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</row>
    <row r="261" spans="2:69" ht="13.5" customHeight="1" x14ac:dyDescent="0.15">
      <c r="H261" s="5"/>
      <c r="I261" s="229"/>
      <c r="J261" s="233" t="s">
        <v>16</v>
      </c>
      <c r="K261" s="53">
        <v>1</v>
      </c>
      <c r="L261" s="114"/>
      <c r="M261" s="43">
        <f t="array" aca="1" ref="M261:M263" ca="1">1/(1+EXP(-M258:M260))</f>
        <v>0.29601612489583568</v>
      </c>
      <c r="N261" s="43"/>
      <c r="O261" s="44"/>
      <c r="P261" s="114"/>
      <c r="Q261" s="43">
        <f t="array" aca="1" ref="Q261:Q263" ca="1">1/(1+EXP(-Q258:Q260))</f>
        <v>0.15194671449407537</v>
      </c>
      <c r="R261" s="43"/>
      <c r="S261" s="44"/>
      <c r="T261" s="114"/>
      <c r="U261" s="43">
        <f t="array" aca="1" ref="U261:U263" ca="1">1/(1+EXP(-U258:U260))</f>
        <v>0.41516864163673939</v>
      </c>
      <c r="V261" s="43"/>
      <c r="W261" s="44"/>
      <c r="X261" s="114"/>
      <c r="Y261" s="43">
        <f t="array" aca="1" ref="Y261:Y263" ca="1">1/(1+EXP(-Y258:Y260))</f>
        <v>0.1873008292039037</v>
      </c>
      <c r="Z261" s="43"/>
      <c r="AA261" s="44"/>
      <c r="AB261" s="114"/>
      <c r="AC261" s="43">
        <f t="array" aca="1" ref="AC261:AC263" ca="1">1/(1+EXP(-AC258:AC260))</f>
        <v>0.40644477488372793</v>
      </c>
      <c r="AD261" s="43"/>
      <c r="AE261" s="44"/>
      <c r="AF261" s="114"/>
      <c r="AG261" s="43">
        <f t="array" aca="1" ref="AG261:AG263" ca="1">1/(1+EXP(-AG258:AG260))</f>
        <v>9.537437257924529E-2</v>
      </c>
      <c r="AH261" s="43"/>
      <c r="AI261" s="44"/>
      <c r="AJ261" s="27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</row>
    <row r="262" spans="2:69" ht="13.5" customHeight="1" x14ac:dyDescent="0.15">
      <c r="I262" s="229"/>
      <c r="J262" s="234"/>
      <c r="K262" s="23">
        <v>2</v>
      </c>
      <c r="L262" s="113"/>
      <c r="M262" s="29">
        <f ca="1"/>
        <v>0.35500780831352563</v>
      </c>
      <c r="N262" s="29"/>
      <c r="O262" s="32"/>
      <c r="P262" s="113"/>
      <c r="Q262" s="29">
        <f ca="1"/>
        <v>0.6198430026676105</v>
      </c>
      <c r="R262" s="29"/>
      <c r="S262" s="32"/>
      <c r="T262" s="113"/>
      <c r="U262" s="29">
        <f ca="1"/>
        <v>0.58487541190006109</v>
      </c>
      <c r="V262" s="29"/>
      <c r="W262" s="32"/>
      <c r="X262" s="113"/>
      <c r="Y262" s="29">
        <f ca="1"/>
        <v>0.30930513725908459</v>
      </c>
      <c r="Z262" s="29"/>
      <c r="AA262" s="32"/>
      <c r="AB262" s="113"/>
      <c r="AC262" s="29">
        <f ca="1"/>
        <v>0.76295096143182783</v>
      </c>
      <c r="AD262" s="29"/>
      <c r="AE262" s="32"/>
      <c r="AF262" s="113"/>
      <c r="AG262" s="29">
        <f ca="1"/>
        <v>0.38687867711876189</v>
      </c>
      <c r="AH262" s="29"/>
      <c r="AI262" s="32"/>
      <c r="AJ262" s="27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</row>
    <row r="263" spans="2:69" ht="13.5" customHeight="1" x14ac:dyDescent="0.15">
      <c r="H263" s="5"/>
      <c r="I263" s="229"/>
      <c r="J263" s="235"/>
      <c r="K263" s="54">
        <v>3</v>
      </c>
      <c r="L263" s="113"/>
      <c r="M263" s="29">
        <f ca="1"/>
        <v>0.41468919481100314</v>
      </c>
      <c r="N263" s="29"/>
      <c r="O263" s="32"/>
      <c r="P263" s="113"/>
      <c r="Q263" s="29">
        <f ca="1"/>
        <v>0.26763082799612631</v>
      </c>
      <c r="R263" s="29"/>
      <c r="S263" s="32"/>
      <c r="T263" s="113"/>
      <c r="U263" s="29">
        <f ca="1"/>
        <v>0.40845885657549202</v>
      </c>
      <c r="V263" s="29"/>
      <c r="W263" s="32"/>
      <c r="X263" s="113"/>
      <c r="Y263" s="29">
        <f ca="1"/>
        <v>0.36589074890079387</v>
      </c>
      <c r="Z263" s="29"/>
      <c r="AA263" s="32"/>
      <c r="AB263" s="113"/>
      <c r="AC263" s="29">
        <f ca="1"/>
        <v>0.35247247623565747</v>
      </c>
      <c r="AD263" s="29"/>
      <c r="AE263" s="32"/>
      <c r="AF263" s="113"/>
      <c r="AG263" s="29">
        <f ca="1"/>
        <v>0.27263843895506373</v>
      </c>
      <c r="AH263" s="29"/>
      <c r="AI263" s="32"/>
      <c r="AJ263" s="27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</row>
    <row r="264" spans="2:69" ht="13.5" customHeight="1" x14ac:dyDescent="0.15">
      <c r="H264" s="5"/>
      <c r="I264" s="229"/>
      <c r="J264" s="236" t="s">
        <v>18</v>
      </c>
      <c r="K264" s="53">
        <v>1</v>
      </c>
      <c r="L264" s="114"/>
      <c r="M264" s="43">
        <f t="array" aca="1" ref="M264:M266" ca="1">M261:M263*(1-M261:M263)</f>
        <v>0.20839057869748867</v>
      </c>
      <c r="N264" s="43"/>
      <c r="O264" s="44"/>
      <c r="P264" s="114"/>
      <c r="Q264" s="43">
        <f t="array" aca="1" ref="Q264:Q266" ca="1">Q261:Q263*(1-Q261:Q263)</f>
        <v>0.12885891044853132</v>
      </c>
      <c r="R264" s="43"/>
      <c r="S264" s="44"/>
      <c r="T264" s="114"/>
      <c r="U264" s="43">
        <f t="array" aca="1" ref="U264:U266" ca="1">U261:U263*(1-U261:U263)</f>
        <v>0.24280364063824406</v>
      </c>
      <c r="V264" s="43"/>
      <c r="W264" s="44"/>
      <c r="X264" s="114"/>
      <c r="Y264" s="43">
        <f t="array" aca="1" ref="Y264:Y266" ca="1">Y261:Y263*(1-Y261:Y263)</f>
        <v>0.15221922858343381</v>
      </c>
      <c r="Z264" s="43"/>
      <c r="AA264" s="44"/>
      <c r="AB264" s="114"/>
      <c r="AC264" s="43">
        <f t="array" aca="1" ref="AC264:AC266" ca="1">AC261:AC263*(1-AC261:AC263)</f>
        <v>0.24124741985344367</v>
      </c>
      <c r="AD264" s="43"/>
      <c r="AE264" s="44"/>
      <c r="AF264" s="114"/>
      <c r="AG264" s="43">
        <f t="array" aca="1" ref="AG264:AG266" ca="1">AG261:AG263*(1-AG261:AG263)</f>
        <v>8.6278101634360588E-2</v>
      </c>
      <c r="AH264" s="43"/>
      <c r="AI264" s="44"/>
      <c r="AJ264" s="27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</row>
    <row r="265" spans="2:69" ht="13.5" customHeight="1" x14ac:dyDescent="0.15">
      <c r="H265" s="5"/>
      <c r="I265" s="229"/>
      <c r="J265" s="237"/>
      <c r="K265" s="23">
        <v>2</v>
      </c>
      <c r="L265" s="113"/>
      <c r="M265" s="29">
        <f ca="1"/>
        <v>0.22897726434995266</v>
      </c>
      <c r="N265" s="29"/>
      <c r="O265" s="32"/>
      <c r="P265" s="113"/>
      <c r="Q265" s="29">
        <f ca="1"/>
        <v>0.23563765471161111</v>
      </c>
      <c r="R265" s="29"/>
      <c r="S265" s="32"/>
      <c r="T265" s="113"/>
      <c r="U265" s="29">
        <f ca="1"/>
        <v>0.24279616445479496</v>
      </c>
      <c r="V265" s="29"/>
      <c r="W265" s="32"/>
      <c r="X265" s="113"/>
      <c r="Y265" s="29">
        <f ca="1"/>
        <v>0.21363546932422342</v>
      </c>
      <c r="Z265" s="29"/>
      <c r="AA265" s="32"/>
      <c r="AB265" s="113"/>
      <c r="AC265" s="29">
        <f ca="1"/>
        <v>0.1808567918820774</v>
      </c>
      <c r="AD265" s="29"/>
      <c r="AE265" s="32"/>
      <c r="AF265" s="113"/>
      <c r="AG265" s="29">
        <f ca="1"/>
        <v>0.23720356630959868</v>
      </c>
      <c r="AH265" s="29"/>
      <c r="AI265" s="32"/>
      <c r="AJ265" s="27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</row>
    <row r="266" spans="2:69" ht="13.5" customHeight="1" thickBot="1" x14ac:dyDescent="0.2">
      <c r="H266" s="5"/>
      <c r="I266" s="230"/>
      <c r="J266" s="238"/>
      <c r="K266" s="54">
        <v>3</v>
      </c>
      <c r="L266" s="115"/>
      <c r="M266" s="33">
        <f ca="1"/>
        <v>0.24272206651800501</v>
      </c>
      <c r="N266" s="33"/>
      <c r="O266" s="34"/>
      <c r="P266" s="115"/>
      <c r="Q266" s="33">
        <f ca="1"/>
        <v>0.19600456790223414</v>
      </c>
      <c r="R266" s="33"/>
      <c r="S266" s="34"/>
      <c r="T266" s="115"/>
      <c r="U266" s="33">
        <f ca="1"/>
        <v>0.24162021906053363</v>
      </c>
      <c r="V266" s="33"/>
      <c r="W266" s="34"/>
      <c r="X266" s="115"/>
      <c r="Y266" s="33">
        <f ca="1"/>
        <v>0.23201470876961008</v>
      </c>
      <c r="Z266" s="33"/>
      <c r="AA266" s="34"/>
      <c r="AB266" s="115"/>
      <c r="AC266" s="33">
        <f ca="1"/>
        <v>0.22823562973196135</v>
      </c>
      <c r="AD266" s="33"/>
      <c r="AE266" s="34"/>
      <c r="AF266" s="115"/>
      <c r="AG266" s="33">
        <f ca="1"/>
        <v>0.1983067205592097</v>
      </c>
      <c r="AH266" s="33"/>
      <c r="AI266" s="34"/>
      <c r="AJ266" s="27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</row>
    <row r="267" spans="2:69" ht="15.75" customHeight="1" x14ac:dyDescent="0.15">
      <c r="H267" s="5"/>
      <c r="I267" s="95" t="s">
        <v>26</v>
      </c>
      <c r="J267" s="91"/>
      <c r="K267" s="125" t="s">
        <v>17</v>
      </c>
      <c r="L267" s="116" t="s">
        <v>57</v>
      </c>
      <c r="M267" s="87" t="s">
        <v>58</v>
      </c>
      <c r="N267" s="87" t="s">
        <v>59</v>
      </c>
      <c r="O267" s="31"/>
      <c r="P267" s="116" t="s">
        <v>57</v>
      </c>
      <c r="Q267" s="87" t="s">
        <v>58</v>
      </c>
      <c r="R267" s="87" t="s">
        <v>59</v>
      </c>
      <c r="S267" s="31"/>
      <c r="T267" s="116" t="s">
        <v>57</v>
      </c>
      <c r="U267" s="87" t="s">
        <v>58</v>
      </c>
      <c r="V267" s="87" t="s">
        <v>59</v>
      </c>
      <c r="W267" s="31"/>
      <c r="X267" s="116" t="s">
        <v>57</v>
      </c>
      <c r="Y267" s="87" t="s">
        <v>58</v>
      </c>
      <c r="Z267" s="87" t="s">
        <v>59</v>
      </c>
      <c r="AA267" s="31"/>
      <c r="AB267" s="116" t="s">
        <v>57</v>
      </c>
      <c r="AC267" s="87" t="s">
        <v>58</v>
      </c>
      <c r="AD267" s="87" t="s">
        <v>59</v>
      </c>
      <c r="AE267" s="31"/>
      <c r="AF267" s="116" t="s">
        <v>57</v>
      </c>
      <c r="AG267" s="87" t="s">
        <v>58</v>
      </c>
      <c r="AH267" s="87" t="s">
        <v>59</v>
      </c>
      <c r="AI267" s="31"/>
      <c r="AJ267" s="27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</row>
    <row r="268" spans="2:69" ht="13.5" customHeight="1" x14ac:dyDescent="0.15">
      <c r="H268" s="5"/>
      <c r="I268" s="117"/>
      <c r="J268" s="76"/>
      <c r="K268" s="53">
        <v>1</v>
      </c>
      <c r="L268" s="113">
        <f t="array" aca="1" ref="L268:L269" ca="1">M268:M269*$D256:$D257*L256:L257</f>
        <v>3.1084145931202536E-2</v>
      </c>
      <c r="M268" s="29">
        <f t="array" aca="1" ref="M268:M269" ca="1">MMULT(TRANSPOSE($D258:$E260),N268:N270)*M256:M257</f>
        <v>8.0029965214368115E-2</v>
      </c>
      <c r="N268" s="29">
        <f t="array" aca="1" ref="N268:N270" ca="1">(M261:M263-N$5:N$7)*M264:M266</f>
        <v>6.1686971570831278E-2</v>
      </c>
      <c r="O268" s="32"/>
      <c r="P268" s="113">
        <f t="array" aca="1" ref="P268:P269" ca="1">Q268:Q269*$D256:$D257*P256:P257</f>
        <v>-4.0828216429988351E-3</v>
      </c>
      <c r="Q268" s="29">
        <f t="array" aca="1" ref="Q268:Q269" ca="1">MMULT(TRANSPOSE($D258:$E260),R268:R270)*Q256:Q257</f>
        <v>-1.0511727579353355E-2</v>
      </c>
      <c r="R268" s="29">
        <f t="array" aca="1" ref="R268:R270" ca="1">(Q261:Q263-R$5:R$7)*Q264:Q266</f>
        <v>1.9579688075940613E-2</v>
      </c>
      <c r="S268" s="32"/>
      <c r="T268" s="113">
        <f t="array" aca="1" ref="T268:T269" ca="1">U268:U269*$D256:$D257*T256:T257</f>
        <v>-1.5615036928107484E-2</v>
      </c>
      <c r="U268" s="29">
        <f t="array" aca="1" ref="U268:U269" ca="1">MMULT(TRANSPOSE($D258:$E260),V268:V270)*U256:U257</f>
        <v>-4.1895607482147622E-2</v>
      </c>
      <c r="V268" s="29">
        <f t="array" aca="1" ref="V268:V270" ca="1">(U261:U263-V$5:V$7)*U264:U266</f>
        <v>-0.14199918297000927</v>
      </c>
      <c r="W268" s="32"/>
      <c r="X268" s="113">
        <f t="array" aca="1" ref="X268:X269" ca="1">Y268:Y269*$D256:$D257*X256:X257</f>
        <v>2.7634368336788853E-2</v>
      </c>
      <c r="Y268" s="29">
        <f t="array" aca="1" ref="Y268:Y269" ca="1">MMULT(TRANSPOSE($D258:$E260),Z268:Z270)*Y256:Y257</f>
        <v>2.9253187543123296E-2</v>
      </c>
      <c r="Z268" s="29">
        <f t="array" aca="1" ref="Z268:Z270" ca="1">(Y261:Y263-Z$5:Z$7)*Y264:Y266</f>
        <v>2.8510787734455714E-2</v>
      </c>
      <c r="AA268" s="32"/>
      <c r="AB268" s="113">
        <f t="array" aca="1" ref="AB268:AB269" ca="1">AC268:AC269*$D256:$D257*AB256:AB257</f>
        <v>-5.0468243044393075E-2</v>
      </c>
      <c r="AC268" s="29">
        <f t="array" aca="1" ref="AC268:AC269" ca="1">MMULT(TRANSPOSE($D258:$E260),AD268:AD270)*AC256:AC257</f>
        <v>-5.3424668903472854E-2</v>
      </c>
      <c r="AD268" s="29">
        <f t="array" aca="1" ref="AD268:AD270" ca="1">(AC261:AC263-AD$5:AD$7)*AC264:AC266</f>
        <v>-0.14319366659983057</v>
      </c>
      <c r="AE268" s="32"/>
      <c r="AF268" s="113">
        <f t="array" aca="1" ref="AF268:AF269" ca="1">AG268:AG269*$D256:$D257*AF256:AF257</f>
        <v>-1.4866996629335957E-2</v>
      </c>
      <c r="AG268" s="29">
        <f t="array" aca="1" ref="AG268:AG269" ca="1">MMULT(TRANSPOSE($D258:$E260),AH268:AH270)*AG256:AG257</f>
        <v>-3.9888593161115295E-2</v>
      </c>
      <c r="AH268" s="29">
        <f t="array" aca="1" ref="AH268:AH270" ca="1">(AG261:AG263-AH$5:AH$7)*AG264:AG266</f>
        <v>8.2287198107054982E-3</v>
      </c>
      <c r="AI268" s="32"/>
      <c r="AJ268" s="27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</row>
    <row r="269" spans="2:69" ht="13.5" customHeight="1" x14ac:dyDescent="0.15">
      <c r="H269" s="5"/>
      <c r="I269" s="97"/>
      <c r="J269" s="76"/>
      <c r="K269" s="23">
        <v>2</v>
      </c>
      <c r="L269" s="113">
        <f ca="1"/>
        <v>3.3732847136369634E-2</v>
      </c>
      <c r="M269" s="29">
        <f ca="1"/>
        <v>9.162258755369955E-2</v>
      </c>
      <c r="N269" s="29">
        <f ca="1"/>
        <v>8.1288716770503477E-2</v>
      </c>
      <c r="O269" s="32"/>
      <c r="P269" s="113">
        <f ca="1"/>
        <v>-2.4624083825156604E-2</v>
      </c>
      <c r="Q269" s="29">
        <f ca="1"/>
        <v>-6.6882059112276113E-2</v>
      </c>
      <c r="R269" s="29">
        <f ca="1"/>
        <v>-8.9579303273612465E-2</v>
      </c>
      <c r="S269" s="32"/>
      <c r="T269" s="113">
        <f ca="1"/>
        <v>3.2963402854983052E-2</v>
      </c>
      <c r="U269" s="29">
        <f ca="1"/>
        <v>6.3599708379176167E-2</v>
      </c>
      <c r="V269" s="29">
        <f ca="1"/>
        <v>0.14200550669325318</v>
      </c>
      <c r="W269" s="32"/>
      <c r="X269" s="113">
        <f ca="1"/>
        <v>2.168026198694481E-2</v>
      </c>
      <c r="Y269" s="29">
        <f ca="1"/>
        <v>7.3708365736625467E-2</v>
      </c>
      <c r="Z269" s="29">
        <f ca="1"/>
        <v>6.607854816273788E-2</v>
      </c>
      <c r="AA269" s="32"/>
      <c r="AB269" s="113">
        <f ca="1"/>
        <v>1.4145236127658532E-2</v>
      </c>
      <c r="AC269" s="29">
        <f ca="1"/>
        <v>4.8090850496004978E-2</v>
      </c>
      <c r="AD269" s="29">
        <f ca="1"/>
        <v>0.13798486324790696</v>
      </c>
      <c r="AE269" s="32"/>
      <c r="AF269" s="113">
        <f ca="1"/>
        <v>-8.0962115413980434E-2</v>
      </c>
      <c r="AG269" s="29">
        <f ca="1"/>
        <v>-0.15620859753901178</v>
      </c>
      <c r="AH269" s="29">
        <f ca="1"/>
        <v>-0.14543456436788862</v>
      </c>
      <c r="AI269" s="32"/>
      <c r="AJ269" s="27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</row>
    <row r="270" spans="2:69" ht="13.5" customHeight="1" thickBot="1" x14ac:dyDescent="0.2">
      <c r="B270" s="135" t="s">
        <v>19</v>
      </c>
      <c r="C270" s="136"/>
      <c r="D270" s="195">
        <v>1</v>
      </c>
      <c r="E270" s="196">
        <v>2</v>
      </c>
      <c r="F270" s="196">
        <v>3</v>
      </c>
      <c r="G270" s="184" t="s">
        <v>3</v>
      </c>
      <c r="H270" s="5"/>
      <c r="I270" s="93"/>
      <c r="J270" s="88"/>
      <c r="K270" s="54">
        <v>3</v>
      </c>
      <c r="L270" s="132"/>
      <c r="M270" s="133"/>
      <c r="N270" s="33">
        <f ca="1"/>
        <v>-0.14206784819079077</v>
      </c>
      <c r="O270" s="34"/>
      <c r="P270" s="132"/>
      <c r="Q270" s="133"/>
      <c r="R270" s="33">
        <f ca="1"/>
        <v>5.2456864798697884E-2</v>
      </c>
      <c r="S270" s="34"/>
      <c r="T270" s="132"/>
      <c r="U270" s="133"/>
      <c r="V270" s="33">
        <f ca="1"/>
        <v>9.8691918402985468E-2</v>
      </c>
      <c r="W270" s="34"/>
      <c r="X270" s="132"/>
      <c r="Y270" s="133"/>
      <c r="Z270" s="33">
        <f ca="1"/>
        <v>-0.14712267322189787</v>
      </c>
      <c r="AA270" s="34"/>
      <c r="AB270" s="132"/>
      <c r="AC270" s="133"/>
      <c r="AD270" s="33">
        <f ca="1"/>
        <v>8.0446777576829068E-2</v>
      </c>
      <c r="AE270" s="34"/>
      <c r="AF270" s="132"/>
      <c r="AG270" s="133"/>
      <c r="AH270" s="33">
        <f ca="1"/>
        <v>5.4066034727560976E-2</v>
      </c>
      <c r="AI270" s="34"/>
      <c r="AJ270" s="27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</row>
    <row r="271" spans="2:69" ht="13.5" customHeight="1" x14ac:dyDescent="0.15">
      <c r="B271" s="241" t="s">
        <v>35</v>
      </c>
      <c r="C271" s="100">
        <v>1</v>
      </c>
      <c r="D271" s="152">
        <f t="array" aca="1" ref="D271:G272" ca="1">L271:O272+P271:S272+T271:W272+X271:AA272+AB271:AE272+AF271:AI272</f>
        <v>1.6365918670211706E-2</v>
      </c>
      <c r="E271" s="153">
        <f ca="1"/>
        <v>1.5300483024616278E-2</v>
      </c>
      <c r="F271" s="153">
        <f ca="1"/>
        <v>-9.4418430040269646E-2</v>
      </c>
      <c r="G271" s="154">
        <f ca="1"/>
        <v>6.2752028345441677E-2</v>
      </c>
      <c r="H271" s="7"/>
      <c r="I271" s="239" t="s">
        <v>19</v>
      </c>
      <c r="J271" s="217" t="s">
        <v>13</v>
      </c>
      <c r="K271" s="218"/>
      <c r="L271" s="176">
        <f t="array" aca="1" ref="L271:O272" ca="1">MMULT(L268:M269,TRANSPOSE(L$5:M$8))</f>
        <v>3.1084145931202536E-2</v>
      </c>
      <c r="M271" s="176">
        <f ca="1"/>
        <v>8.0029965214368115E-2</v>
      </c>
      <c r="N271" s="79">
        <f ca="1"/>
        <v>0</v>
      </c>
      <c r="O271" s="80">
        <f ca="1"/>
        <v>-0.11111411114557065</v>
      </c>
      <c r="P271" s="176">
        <f t="array" aca="1" ref="P271:S272" ca="1">MMULT(P268:Q269,TRANSPOSE(P$5:Q$8))</f>
        <v>-4.0828216429988351E-3</v>
      </c>
      <c r="Q271" s="176">
        <f ca="1"/>
        <v>0</v>
      </c>
      <c r="R271" s="79">
        <f ca="1"/>
        <v>-1.0511727579353355E-2</v>
      </c>
      <c r="S271" s="80">
        <f ca="1"/>
        <v>1.4594549222352191E-2</v>
      </c>
      <c r="T271" s="176">
        <f t="array" aca="1" ref="T271:W272" ca="1">MMULT(T268:U269,TRANSPOSE(T$5:U$8))</f>
        <v>0</v>
      </c>
      <c r="U271" s="176">
        <f ca="1"/>
        <v>-4.1895607482147622E-2</v>
      </c>
      <c r="V271" s="79">
        <f ca="1"/>
        <v>-1.5615036928107484E-2</v>
      </c>
      <c r="W271" s="80">
        <f ca="1"/>
        <v>5.7510644410255107E-2</v>
      </c>
      <c r="X271" s="176">
        <f t="array" aca="1" ref="X271:AA272" ca="1">MMULT(X268:Y269,TRANSPOSE(X$5:Y$8))</f>
        <v>2.9253187543123296E-2</v>
      </c>
      <c r="Y271" s="176">
        <f ca="1"/>
        <v>2.7634368336788853E-2</v>
      </c>
      <c r="Z271" s="79">
        <f ca="1"/>
        <v>0</v>
      </c>
      <c r="AA271" s="80">
        <f ca="1"/>
        <v>-5.6887555879912149E-2</v>
      </c>
      <c r="AB271" s="176">
        <f t="array" aca="1" ref="AB271:AE272" ca="1">MMULT(AB268:AC269,TRANSPOSE(AB$5:AC$8))</f>
        <v>0</v>
      </c>
      <c r="AC271" s="176">
        <f ca="1"/>
        <v>-5.0468243044393075E-2</v>
      </c>
      <c r="AD271" s="79">
        <f ca="1"/>
        <v>-5.3424668903472854E-2</v>
      </c>
      <c r="AE271" s="80">
        <f ca="1"/>
        <v>0.10389291194786593</v>
      </c>
      <c r="AF271" s="176">
        <f t="array" aca="1" ref="AF271:AI272" ca="1">MMULT(AF268:AG269,TRANSPOSE(AF$5:AG$8))</f>
        <v>-3.9888593161115295E-2</v>
      </c>
      <c r="AG271" s="176">
        <f ca="1"/>
        <v>0</v>
      </c>
      <c r="AH271" s="79">
        <f ca="1"/>
        <v>-1.4866996629335957E-2</v>
      </c>
      <c r="AI271" s="80">
        <f ca="1"/>
        <v>5.4755589790451253E-2</v>
      </c>
      <c r="AJ271" s="27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</row>
    <row r="272" spans="2:69" ht="13.5" customHeight="1" x14ac:dyDescent="0.15">
      <c r="B272" s="243"/>
      <c r="C272" s="74">
        <v>2</v>
      </c>
      <c r="D272" s="155">
        <f ca="1"/>
        <v>-7.3391468491173284E-2</v>
      </c>
      <c r="E272" s="156">
        <f ca="1"/>
        <v>0.19104779404747907</v>
      </c>
      <c r="F272" s="156">
        <f ca="1"/>
        <v>-6.6789921175268524E-2</v>
      </c>
      <c r="G272" s="157">
        <f ca="1"/>
        <v>-5.0866404381037261E-2</v>
      </c>
      <c r="H272" s="5"/>
      <c r="I272" s="240"/>
      <c r="J272" s="219"/>
      <c r="K272" s="220"/>
      <c r="L272" s="156">
        <f ca="1"/>
        <v>3.3732847136369634E-2</v>
      </c>
      <c r="M272" s="156">
        <f ca="1"/>
        <v>9.162258755369955E-2</v>
      </c>
      <c r="N272" s="89">
        <f ca="1"/>
        <v>0</v>
      </c>
      <c r="O272" s="90">
        <f ca="1"/>
        <v>-0.12535543469006918</v>
      </c>
      <c r="P272" s="156">
        <f ca="1"/>
        <v>-2.4624083825156604E-2</v>
      </c>
      <c r="Q272" s="156">
        <f ca="1"/>
        <v>0</v>
      </c>
      <c r="R272" s="89">
        <f ca="1"/>
        <v>-6.6882059112276113E-2</v>
      </c>
      <c r="S272" s="90">
        <f ca="1"/>
        <v>9.1506142937432713E-2</v>
      </c>
      <c r="T272" s="156">
        <f ca="1"/>
        <v>0</v>
      </c>
      <c r="U272" s="156">
        <f ca="1"/>
        <v>6.3599708379176167E-2</v>
      </c>
      <c r="V272" s="89">
        <f ca="1"/>
        <v>3.2963402854983052E-2</v>
      </c>
      <c r="W272" s="90">
        <f ca="1"/>
        <v>-9.6563111234159227E-2</v>
      </c>
      <c r="X272" s="156">
        <f ca="1"/>
        <v>7.3708365736625467E-2</v>
      </c>
      <c r="Y272" s="156">
        <f ca="1"/>
        <v>2.168026198694481E-2</v>
      </c>
      <c r="Z272" s="89">
        <f ca="1"/>
        <v>0</v>
      </c>
      <c r="AA272" s="90">
        <f ca="1"/>
        <v>-9.5388627723570277E-2</v>
      </c>
      <c r="AB272" s="156">
        <f ca="1"/>
        <v>0</v>
      </c>
      <c r="AC272" s="156">
        <f ca="1"/>
        <v>1.4145236127658532E-2</v>
      </c>
      <c r="AD272" s="89">
        <f ca="1"/>
        <v>4.8090850496004978E-2</v>
      </c>
      <c r="AE272" s="90">
        <f ca="1"/>
        <v>-6.2236086623663506E-2</v>
      </c>
      <c r="AF272" s="156">
        <f ca="1"/>
        <v>-0.15620859753901178</v>
      </c>
      <c r="AG272" s="156">
        <f ca="1"/>
        <v>0</v>
      </c>
      <c r="AH272" s="89">
        <f ca="1"/>
        <v>-8.0962115413980434E-2</v>
      </c>
      <c r="AI272" s="90">
        <f ca="1"/>
        <v>0.23717071295299222</v>
      </c>
      <c r="AJ272" s="27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</row>
    <row r="273" spans="1:69" ht="13.5" customHeight="1" x14ac:dyDescent="0.15">
      <c r="B273" s="241" t="s">
        <v>47</v>
      </c>
      <c r="C273" s="100" t="s">
        <v>32</v>
      </c>
      <c r="D273" s="158">
        <f t="array" aca="1" ref="D273:D274" ca="1">L273:L274+P273:P274+T273:T274+X273:X274+AB273:AB274+AF273:AF274</f>
        <v>-1.2817863054842386E-2</v>
      </c>
      <c r="E273" s="10"/>
      <c r="F273" s="10"/>
      <c r="G273" s="153"/>
      <c r="H273" s="5"/>
      <c r="I273" s="240"/>
      <c r="J273" s="217" t="s">
        <v>46</v>
      </c>
      <c r="K273" s="218"/>
      <c r="L273" s="85">
        <f t="array" aca="1" ref="L273:L274" ca="1">M268:M269*L254:L255</f>
        <v>9.3043411135210544E-3</v>
      </c>
      <c r="M273" s="85"/>
      <c r="N273" s="85"/>
      <c r="O273" s="96"/>
      <c r="P273" s="85">
        <f t="array" aca="1" ref="P273:P274" ca="1">Q268:Q269*P254:P255</f>
        <v>-1.2221009821600083E-3</v>
      </c>
      <c r="Q273" s="85"/>
      <c r="R273" s="85"/>
      <c r="S273" s="96"/>
      <c r="T273" s="85">
        <f t="array" aca="1" ref="T273:T274" ca="1">U268:U269*T254:T255</f>
        <v>-4.6457732428073686E-3</v>
      </c>
      <c r="U273" s="85"/>
      <c r="V273" s="85"/>
      <c r="W273" s="96"/>
      <c r="X273" s="85">
        <f t="array" aca="1" ref="X273:X274" ca="1">Y268:Y269*X254:X255</f>
        <v>1.4318434344881096E-2</v>
      </c>
      <c r="Y273" s="85"/>
      <c r="Z273" s="85"/>
      <c r="AA273" s="96"/>
      <c r="AB273" s="85">
        <f t="array" aca="1" ref="AB273:AB274" ca="1">AC268:AC269*AB254:AB255</f>
        <v>-2.614954739423634E-2</v>
      </c>
      <c r="AC273" s="85"/>
      <c r="AD273" s="85"/>
      <c r="AE273" s="96"/>
      <c r="AF273" s="85">
        <f t="array" aca="1" ref="AF273:AF274" ca="1">AG268:AG269*AF254:AF255</f>
        <v>-4.4232168940408221E-3</v>
      </c>
      <c r="AG273" s="85"/>
      <c r="AH273" s="85"/>
      <c r="AI273" s="96"/>
      <c r="AJ273" s="27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</row>
    <row r="274" spans="1:69" ht="13.5" customHeight="1" x14ac:dyDescent="0.15">
      <c r="B274" s="243"/>
      <c r="C274" s="74" t="s">
        <v>33</v>
      </c>
      <c r="D274" s="159">
        <f ca="1"/>
        <v>-3.6110855389590718E-2</v>
      </c>
      <c r="E274" s="10"/>
      <c r="F274" s="191" t="s">
        <v>5</v>
      </c>
      <c r="G274" s="10"/>
      <c r="H274" s="5"/>
      <c r="I274" s="240"/>
      <c r="J274" s="219"/>
      <c r="K274" s="220"/>
      <c r="L274" s="89">
        <f ca="1"/>
        <v>1.8699740358909565E-2</v>
      </c>
      <c r="M274" s="89"/>
      <c r="N274" s="89"/>
      <c r="O274" s="90"/>
      <c r="P274" s="89">
        <f ca="1"/>
        <v>-1.36503145508283E-2</v>
      </c>
      <c r="Q274" s="89"/>
      <c r="R274" s="89"/>
      <c r="S274" s="90"/>
      <c r="T274" s="89">
        <f ca="1"/>
        <v>4.1087157428177618E-2</v>
      </c>
      <c r="U274" s="89"/>
      <c r="V274" s="89"/>
      <c r="W274" s="90"/>
      <c r="X274" s="89">
        <f ca="1"/>
        <v>1.1296940779844207E-2</v>
      </c>
      <c r="Y274" s="89"/>
      <c r="Z274" s="89"/>
      <c r="AA274" s="90"/>
      <c r="AB274" s="89">
        <f ca="1"/>
        <v>7.370662538455329E-3</v>
      </c>
      <c r="AC274" s="89"/>
      <c r="AD274" s="89"/>
      <c r="AE274" s="90"/>
      <c r="AF274" s="89">
        <f ca="1"/>
        <v>-0.10091504194414913</v>
      </c>
      <c r="AG274" s="89"/>
      <c r="AH274" s="89"/>
      <c r="AI274" s="90"/>
      <c r="AJ274" s="27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</row>
    <row r="275" spans="1:69" ht="13.5" customHeight="1" x14ac:dyDescent="0.15">
      <c r="B275" s="241" t="s">
        <v>4</v>
      </c>
      <c r="C275" s="100">
        <v>1</v>
      </c>
      <c r="D275" s="152">
        <f t="array" aca="1" ref="D275:F277" ca="1">L275:N277+P275:R277+T275:V277+X275:Z277+AB275:AD277+AF275:AH277</f>
        <v>-9.3151012579382714E-2</v>
      </c>
      <c r="E275" s="154">
        <f ca="1"/>
        <v>-0.12532593661709249</v>
      </c>
      <c r="F275" s="153">
        <f ca="1"/>
        <v>0.16718668237790674</v>
      </c>
      <c r="G275" s="160"/>
      <c r="H275" s="5"/>
      <c r="I275" s="240"/>
      <c r="J275" s="217" t="s">
        <v>4</v>
      </c>
      <c r="K275" s="218"/>
      <c r="L275" s="78">
        <f t="array" aca="1" ref="L275:L277" ca="1">M254*N268:N270</f>
        <v>3.6892094223527912E-2</v>
      </c>
      <c r="M275" s="78">
        <f t="array" aca="1" ref="M275:M277" ca="1">M255*N268:N270</f>
        <v>1.3773677134833875E-2</v>
      </c>
      <c r="N275" s="78">
        <f t="array" aca="1" ref="N275:N277" ca="1">-1*N268:N270</f>
        <v>-6.1686971570831278E-2</v>
      </c>
      <c r="O275" s="81"/>
      <c r="P275" s="78">
        <f t="array" aca="1" ref="P275:P277" ca="1">Q254*R268:R270</f>
        <v>3.1751946260054013E-3</v>
      </c>
      <c r="Q275" s="78">
        <f t="array" aca="1" ref="Q275:Q277" ca="1">Q255*R268:R270</f>
        <v>1.4557368217467276E-2</v>
      </c>
      <c r="R275" s="78">
        <f t="array" aca="1" ref="R275:R277" ca="1">-1*R268:R270</f>
        <v>-1.9579688075940613E-2</v>
      </c>
      <c r="S275" s="81"/>
      <c r="T275" s="78">
        <f t="array" aca="1" ref="T275:T277" ca="1">U254*V268:V270</f>
        <v>-8.4228584689257868E-2</v>
      </c>
      <c r="U275" s="78">
        <f t="array" aca="1" ref="U275:U277" ca="1">U255*V268:V270</f>
        <v>-6.2345630898178947E-2</v>
      </c>
      <c r="V275" s="78">
        <f t="array" aca="1" ref="V275:V277" ca="1">-1*V268:V270</f>
        <v>0.14199918297000927</v>
      </c>
      <c r="W275" s="81"/>
      <c r="X275" s="78">
        <f t="array" aca="1" ref="X275:X277" ca="1">Y254*Z268:Z270</f>
        <v>1.2990094625153532E-2</v>
      </c>
      <c r="Y275" s="78">
        <f t="array" aca="1" ref="Y275:Y277" ca="1">Y255*Z268:Z270</f>
        <v>7.5922048085916268E-3</v>
      </c>
      <c r="Z275" s="78">
        <f t="array" aca="1" ref="Z275:Z277" ca="1">-1*Z268:Z270</f>
        <v>-2.8510787734455714E-2</v>
      </c>
      <c r="AA275" s="81"/>
      <c r="AB275" s="78">
        <f t="array" aca="1" ref="AB275:AB277" ca="1">AC254*AD268:AD270</f>
        <v>-6.3351617322068079E-2</v>
      </c>
      <c r="AC275" s="78">
        <f t="array" aca="1" ref="AC275:AC277" ca="1">AC255*AD268:AD270</f>
        <v>-0.10323029730561714</v>
      </c>
      <c r="AD275" s="78">
        <f t="array" aca="1" ref="AD275:AD277" ca="1">-1*AD268:AD270</f>
        <v>0.14319366659983057</v>
      </c>
      <c r="AE275" s="81"/>
      <c r="AF275" s="78">
        <f t="array" aca="1" ref="AF275:AF277" ca="1">AG254*AH268:AH270</f>
        <v>1.3718059572563944E-3</v>
      </c>
      <c r="AG275" s="78">
        <f t="array" aca="1" ref="AG275:AG277" ca="1">AG255*AH268:AH270</f>
        <v>4.3267414258108348E-3</v>
      </c>
      <c r="AH275" s="78">
        <f t="array" aca="1" ref="AH275:AH277" ca="1">-1*AH268:AH270</f>
        <v>-8.2287198107054982E-3</v>
      </c>
      <c r="AI275" s="81"/>
      <c r="AJ275" s="27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</row>
    <row r="276" spans="1:69" ht="13.5" customHeight="1" x14ac:dyDescent="0.15">
      <c r="B276" s="242"/>
      <c r="C276" s="72">
        <v>2</v>
      </c>
      <c r="D276" s="160">
        <f ca="1"/>
        <v>0.18522898670280857</v>
      </c>
      <c r="E276" s="164">
        <f ca="1"/>
        <v>5.4497704576071559E-2</v>
      </c>
      <c r="F276" s="10">
        <f ca="1"/>
        <v>-0.19234376723290045</v>
      </c>
      <c r="G276" s="160"/>
      <c r="H276" s="5"/>
      <c r="I276" s="240"/>
      <c r="J276" s="221"/>
      <c r="K276" s="222"/>
      <c r="L276" s="78">
        <f ca="1"/>
        <v>4.8614981770723278E-2</v>
      </c>
      <c r="M276" s="78">
        <f ca="1"/>
        <v>1.8150421571859029E-2</v>
      </c>
      <c r="N276" s="78">
        <f ca="1"/>
        <v>-8.1288716770503477E-2</v>
      </c>
      <c r="O276" s="81"/>
      <c r="P276" s="78">
        <f ca="1"/>
        <v>-1.4526877101029517E-2</v>
      </c>
      <c r="Q276" s="78">
        <f ca="1"/>
        <v>-6.660161782763753E-2</v>
      </c>
      <c r="R276" s="78">
        <f ca="1"/>
        <v>8.9579303273612465E-2</v>
      </c>
      <c r="S276" s="81"/>
      <c r="T276" s="78">
        <f ca="1"/>
        <v>8.423233568449362E-2</v>
      </c>
      <c r="U276" s="78">
        <f ca="1"/>
        <v>6.2348407368486881E-2</v>
      </c>
      <c r="V276" s="78">
        <f ca="1"/>
        <v>-0.14200550669325318</v>
      </c>
      <c r="W276" s="81"/>
      <c r="X276" s="78">
        <f ca="1"/>
        <v>3.0106730172501733E-2</v>
      </c>
      <c r="Y276" s="78">
        <f ca="1"/>
        <v>1.7596212204954335E-2</v>
      </c>
      <c r="Z276" s="78">
        <f ca="1"/>
        <v>-6.607854816273788E-2</v>
      </c>
      <c r="AA276" s="81"/>
      <c r="AB276" s="78">
        <f ca="1"/>
        <v>6.1047143077553122E-2</v>
      </c>
      <c r="AC276" s="78">
        <f ca="1"/>
        <v>9.9475198833781475E-2</v>
      </c>
      <c r="AD276" s="78">
        <f ca="1"/>
        <v>-0.13798486324790696</v>
      </c>
      <c r="AE276" s="81"/>
      <c r="AF276" s="78">
        <f ca="1"/>
        <v>-2.4245326901433668E-2</v>
      </c>
      <c r="AG276" s="78">
        <f ca="1"/>
        <v>-7.6470917575372638E-2</v>
      </c>
      <c r="AH276" s="78">
        <f ca="1"/>
        <v>0.14543456436788862</v>
      </c>
      <c r="AI276" s="81"/>
      <c r="AJ276" s="27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</row>
    <row r="277" spans="1:69" ht="13.5" customHeight="1" thickBot="1" x14ac:dyDescent="0.2">
      <c r="B277" s="243"/>
      <c r="C277" s="74">
        <v>3</v>
      </c>
      <c r="D277" s="160">
        <f ca="1"/>
        <v>-4.0344549920027853E-2</v>
      </c>
      <c r="E277" s="157">
        <f ca="1"/>
        <v>9.7857246271369297E-2</v>
      </c>
      <c r="F277" s="156">
        <f ca="1"/>
        <v>3.5289259066152504E-3</v>
      </c>
      <c r="G277" s="160"/>
      <c r="H277" s="5"/>
      <c r="I277" s="245"/>
      <c r="J277" s="219"/>
      <c r="K277" s="220"/>
      <c r="L277" s="82">
        <f ca="1"/>
        <v>-8.4964139235955097E-2</v>
      </c>
      <c r="M277" s="82">
        <f ca="1"/>
        <v>-3.1721393065530505E-2</v>
      </c>
      <c r="N277" s="82">
        <f ca="1"/>
        <v>0.14206784819079077</v>
      </c>
      <c r="O277" s="83"/>
      <c r="P277" s="82">
        <f ca="1"/>
        <v>8.5068135181676444E-3</v>
      </c>
      <c r="Q277" s="82">
        <f ca="1"/>
        <v>3.9001331045048195E-2</v>
      </c>
      <c r="R277" s="82">
        <f ca="1"/>
        <v>-5.2456864798697884E-2</v>
      </c>
      <c r="S277" s="83"/>
      <c r="T277" s="82">
        <f ca="1"/>
        <v>5.8540341102574209E-2</v>
      </c>
      <c r="U277" s="82">
        <f ca="1"/>
        <v>4.3331305072968368E-2</v>
      </c>
      <c r="V277" s="82">
        <f ca="1"/>
        <v>-9.8691918402985468E-2</v>
      </c>
      <c r="W277" s="83"/>
      <c r="X277" s="82">
        <f ca="1"/>
        <v>-6.7032081486417747E-2</v>
      </c>
      <c r="Y277" s="82">
        <f ca="1"/>
        <v>-3.9177643125526622E-2</v>
      </c>
      <c r="Z277" s="82">
        <f ca="1"/>
        <v>0.14712267322189787</v>
      </c>
      <c r="AA277" s="83"/>
      <c r="AB277" s="82">
        <f ca="1"/>
        <v>3.559119330384429E-2</v>
      </c>
      <c r="AC277" s="82">
        <f ca="1"/>
        <v>5.7995196042732976E-2</v>
      </c>
      <c r="AD277" s="82">
        <f ca="1"/>
        <v>-8.0446777576829068E-2</v>
      </c>
      <c r="AE277" s="83"/>
      <c r="AF277" s="82">
        <f ca="1"/>
        <v>9.0133228777588385E-3</v>
      </c>
      <c r="AG277" s="82">
        <f ca="1"/>
        <v>2.8428450301676886E-2</v>
      </c>
      <c r="AH277" s="82">
        <f ca="1"/>
        <v>-5.4066034727560976E-2</v>
      </c>
      <c r="AI277" s="83"/>
      <c r="AJ277" s="27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</row>
    <row r="278" spans="1:69" ht="13.5" customHeight="1" thickBot="1" x14ac:dyDescent="0.2">
      <c r="B278" s="246" t="s">
        <v>29</v>
      </c>
      <c r="C278" s="227"/>
      <c r="D278" s="102">
        <f ca="1">SUM(L278:AI278)</f>
        <v>1.8486271081959735</v>
      </c>
      <c r="E278" s="192"/>
      <c r="H278" s="5"/>
      <c r="I278" s="225" t="s">
        <v>45</v>
      </c>
      <c r="J278" s="226"/>
      <c r="K278" s="227"/>
      <c r="L278" s="134">
        <f ca="1">SUMXMY2(N$5:N$7,M261:M263)/2</f>
        <v>0.27812241441645585</v>
      </c>
      <c r="M278" s="78"/>
      <c r="N278" s="78"/>
      <c r="O278" s="78"/>
      <c r="P278" s="134">
        <f ca="1">SUMXMY2(R$5:R$7,Q261:Q263)/2</f>
        <v>0.1196167033801073</v>
      </c>
      <c r="Q278" s="78"/>
      <c r="R278" s="78"/>
      <c r="S278" s="78"/>
      <c r="T278" s="134">
        <f ca="1">SUMXMY2(V$5:V$7,U261:U263)/2</f>
        <v>0.42547280134262055</v>
      </c>
      <c r="U278" s="78"/>
      <c r="V278" s="78"/>
      <c r="W278" s="78"/>
      <c r="X278" s="134">
        <f ca="1">SUMXMY2(Z$5:Z$7,Y261:Y263)/2</f>
        <v>0.26642290544246355</v>
      </c>
      <c r="Y278" s="78"/>
      <c r="Z278" s="78"/>
      <c r="AA278" s="78"/>
      <c r="AB278" s="134">
        <f ca="1">SUMXMY2(AD$5:AD$7,AC261:AC263)/2</f>
        <v>0.52931941065813748</v>
      </c>
      <c r="AC278" s="78"/>
      <c r="AD278" s="78"/>
      <c r="AE278" s="78"/>
      <c r="AF278" s="134">
        <f ca="1">SUMXMY2(AH$5:AH$7,AG261:AG263)/2</f>
        <v>0.22967287295618907</v>
      </c>
      <c r="AG278" s="78"/>
      <c r="AH278" s="78"/>
      <c r="AI278" s="78"/>
      <c r="AJ278" s="27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</row>
    <row r="279" spans="1:69" ht="15.75" customHeight="1" x14ac:dyDescent="0.15">
      <c r="I279" s="5"/>
      <c r="J279" s="165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7"/>
      <c r="AK279" s="5"/>
      <c r="AL279" s="5"/>
      <c r="AM279" s="5"/>
      <c r="AN279" s="5"/>
      <c r="AO279" s="5"/>
      <c r="AP279" s="5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</row>
    <row r="280" spans="1:69" ht="15.75" customHeight="1" x14ac:dyDescent="0.15">
      <c r="A280" s="163"/>
      <c r="B280" s="162">
        <f>B250+1</f>
        <v>10</v>
      </c>
      <c r="C280" s="163" t="s">
        <v>28</v>
      </c>
      <c r="D280" s="189"/>
      <c r="E280" s="189"/>
      <c r="F280" s="189"/>
      <c r="G280" s="189"/>
      <c r="H280" s="163"/>
      <c r="I280" s="167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27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</row>
    <row r="281" spans="1:69" s="24" customFormat="1" ht="13.5" customHeight="1" thickBot="1" x14ac:dyDescent="0.2">
      <c r="A281"/>
      <c r="D281" s="166"/>
      <c r="E281" s="166"/>
      <c r="F281" s="166"/>
      <c r="G281" s="166"/>
      <c r="H281" s="27"/>
      <c r="I281" s="5"/>
      <c r="J281" s="223"/>
      <c r="K281" s="224"/>
      <c r="L281" s="57">
        <v>1</v>
      </c>
      <c r="M281" s="57">
        <v>2</v>
      </c>
      <c r="N281" s="57">
        <v>3</v>
      </c>
      <c r="O281" s="107"/>
      <c r="P281" s="84">
        <v>1</v>
      </c>
      <c r="Q281" s="57">
        <v>2</v>
      </c>
      <c r="R281" s="57">
        <v>3</v>
      </c>
      <c r="S281" s="57"/>
      <c r="T281" s="57">
        <v>1</v>
      </c>
      <c r="U281" s="57">
        <v>2</v>
      </c>
      <c r="V281" s="57">
        <v>3</v>
      </c>
      <c r="W281" s="107"/>
      <c r="X281" s="84">
        <v>1</v>
      </c>
      <c r="Y281" s="57">
        <v>2</v>
      </c>
      <c r="Z281" s="57">
        <v>3</v>
      </c>
      <c r="AA281" s="57"/>
      <c r="AB281" s="57">
        <v>1</v>
      </c>
      <c r="AC281" s="57">
        <v>2</v>
      </c>
      <c r="AD281" s="57">
        <v>3</v>
      </c>
      <c r="AE281" s="57"/>
      <c r="AF281" s="57">
        <v>1</v>
      </c>
      <c r="AG281" s="57">
        <v>2</v>
      </c>
      <c r="AH281" s="57">
        <v>3</v>
      </c>
      <c r="AI281" s="57"/>
      <c r="AJ281" s="27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</row>
    <row r="282" spans="1:69" ht="13.5" customHeight="1" x14ac:dyDescent="0.15">
      <c r="B282" t="s">
        <v>0</v>
      </c>
      <c r="G282" s="156"/>
      <c r="H282" s="27"/>
      <c r="I282" s="249" t="s">
        <v>55</v>
      </c>
      <c r="J282" s="239" t="s">
        <v>11</v>
      </c>
      <c r="K282" s="22">
        <v>1</v>
      </c>
      <c r="L282" s="108">
        <f t="array" aca="1" ref="L282:L283" ca="1">MMULT($D284:$G285,L$5:L$8)</f>
        <v>-2.0190496418967325</v>
      </c>
      <c r="M282" s="50">
        <f t="array" aca="1" ref="M282:M283" ca="1">MMULT($D284:$G285,M$5:M$8)+$D286:$D287*L284:L285</f>
        <v>0.41076718987299421</v>
      </c>
      <c r="N282" s="50"/>
      <c r="O282" s="51"/>
      <c r="P282" s="108">
        <f t="array" aca="1" ref="P282:P283" ca="1">MMULT($D284:$G285,P$5:P$8)</f>
        <v>-2.0190496418967325</v>
      </c>
      <c r="Q282" s="50">
        <f t="array" aca="1" ref="Q282:Q283" ca="1">MMULT($D284:$G285,Q$5:Q$8)+$D286:$D287*P284:P285</f>
        <v>-1.6068355918188493</v>
      </c>
      <c r="R282" s="50"/>
      <c r="S282" s="51"/>
      <c r="T282" s="108">
        <f t="array" aca="1" ref="T282:T283" ca="1">MMULT($D284:$G285,T$5:T$8)</f>
        <v>-2.0502555770029645</v>
      </c>
      <c r="U282" s="50">
        <f t="array" aca="1" ref="U282:U283" ca="1">MMULT($D284:$G285,U$5:U$8)+$D286:$D287*T284:T285</f>
        <v>0.39869698876874926</v>
      </c>
      <c r="V282" s="50"/>
      <c r="W282" s="51"/>
      <c r="X282" s="108">
        <f t="array" aca="1" ref="X282:X283" ca="1">MMULT($D284:$G285,X$5:X$8)</f>
        <v>-3.2652795311121086E-2</v>
      </c>
      <c r="Y282" s="50">
        <f t="array" aca="1" ref="Y282:Y283" ca="1">MMULT($D284:$G285,Y$5:Y$8)+$D286:$D287*X284:X285</f>
        <v>-0.15848301324556635</v>
      </c>
      <c r="Z282" s="50"/>
      <c r="AA282" s="51"/>
      <c r="AB282" s="108">
        <f t="array" aca="1" ref="AB282:AB283" ca="1">MMULT($D284:$G285,AB$5:AB$8)</f>
        <v>-3.2652795311121086E-2</v>
      </c>
      <c r="AC282" s="50">
        <f t="array" aca="1" ref="AC282:AC283" ca="1">MMULT($D284:$G285,AC$5:AC$8)+$D286:$D287*AB284:AB285</f>
        <v>-0.18968894835179828</v>
      </c>
      <c r="AD282" s="50"/>
      <c r="AE282" s="51"/>
      <c r="AF282" s="108">
        <f t="array" aca="1" ref="AF282:AF283" ca="1">MMULT($D284:$G285,AF$5:AF$8)</f>
        <v>-2.0502555770029645</v>
      </c>
      <c r="AG282" s="50">
        <f t="array" aca="1" ref="AG282:AG283" ca="1">MMULT($D284:$G285,AG$5:AG$8)+$D286:$D287*AF284:AF285</f>
        <v>-1.5876998578168622</v>
      </c>
      <c r="AH282" s="50"/>
      <c r="AI282" s="51"/>
      <c r="AJ282" s="27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</row>
    <row r="283" spans="1:69" ht="13.5" customHeight="1" x14ac:dyDescent="0.15">
      <c r="B283" s="66"/>
      <c r="C283" s="66"/>
      <c r="D283" s="195">
        <v>1</v>
      </c>
      <c r="E283" s="196">
        <v>2</v>
      </c>
      <c r="F283" s="196">
        <v>3</v>
      </c>
      <c r="G283" s="184" t="s">
        <v>3</v>
      </c>
      <c r="H283" s="27"/>
      <c r="I283" s="250"/>
      <c r="J283" s="240"/>
      <c r="K283" s="23">
        <v>2</v>
      </c>
      <c r="L283" s="109">
        <f ca="1"/>
        <v>-1.3563873424702211</v>
      </c>
      <c r="M283" s="28">
        <f ca="1"/>
        <v>-1.2918764015685249</v>
      </c>
      <c r="N283" s="28"/>
      <c r="O283" s="40"/>
      <c r="P283" s="109">
        <f ca="1"/>
        <v>-1.3563873424702211</v>
      </c>
      <c r="Q283" s="28">
        <f ca="1"/>
        <v>1.0705301583385709</v>
      </c>
      <c r="R283" s="28"/>
      <c r="S283" s="40"/>
      <c r="T283" s="109">
        <f ca="1"/>
        <v>0.60480733096683048</v>
      </c>
      <c r="U283" s="28">
        <f ca="1"/>
        <v>-0.28705505045230795</v>
      </c>
      <c r="V283" s="28"/>
      <c r="W283" s="40"/>
      <c r="X283" s="109">
        <f ca="1"/>
        <v>-1.7575992289402651</v>
      </c>
      <c r="Y283" s="28">
        <f ca="1"/>
        <v>-1.0219421637222728</v>
      </c>
      <c r="Z283" s="28"/>
      <c r="AA283" s="40"/>
      <c r="AB283" s="109">
        <f ca="1"/>
        <v>-1.7575992289402651</v>
      </c>
      <c r="AC283" s="28">
        <f ca="1"/>
        <v>0.9392525097147788</v>
      </c>
      <c r="AD283" s="28"/>
      <c r="AE283" s="40"/>
      <c r="AF283" s="109">
        <f ca="1"/>
        <v>0.60480733096683048</v>
      </c>
      <c r="AG283" s="28">
        <f ca="1"/>
        <v>0.11415683601773607</v>
      </c>
      <c r="AH283" s="28"/>
      <c r="AI283" s="40"/>
      <c r="AJ283" s="27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</row>
    <row r="284" spans="1:69" ht="13.5" customHeight="1" x14ac:dyDescent="0.15">
      <c r="B284" s="239" t="s">
        <v>7</v>
      </c>
      <c r="C284" s="100">
        <v>1</v>
      </c>
      <c r="D284" s="137">
        <f t="array" aca="1" ref="D284:G285" ca="1">D254:G255-$G$3*D271:G272</f>
        <v>1.6054908747391257</v>
      </c>
      <c r="E284" s="138">
        <f ca="1"/>
        <v>3.5918877213247371</v>
      </c>
      <c r="F284" s="138">
        <f ca="1"/>
        <v>1.5742849396328935</v>
      </c>
      <c r="G284" s="139">
        <f ca="1"/>
        <v>3.6245405166358582</v>
      </c>
      <c r="I284" s="250"/>
      <c r="J284" s="252" t="s">
        <v>12</v>
      </c>
      <c r="K284" s="22">
        <v>1</v>
      </c>
      <c r="L284" s="110">
        <f t="array" aca="1" ref="L284:L285" ca="1">1/(1+EXP(-L282:L283))</f>
        <v>0.11721729569380687</v>
      </c>
      <c r="M284" s="38">
        <f t="array" aca="1" ref="M284:M285" ca="1">1/(1+EXP(-M282:M283))</f>
        <v>0.60127182231350762</v>
      </c>
      <c r="N284" s="38"/>
      <c r="O284" s="39"/>
      <c r="P284" s="110">
        <f t="array" aca="1" ref="P284:P285" ca="1">1/(1+EXP(-P282:P283))</f>
        <v>0.11721729569380687</v>
      </c>
      <c r="Q284" s="38">
        <f t="array" aca="1" ref="Q284:Q285" ca="1">1/(1+EXP(-Q282:Q283))</f>
        <v>0.16702841367520274</v>
      </c>
      <c r="R284" s="38"/>
      <c r="S284" s="39"/>
      <c r="T284" s="110">
        <f t="array" aca="1" ref="T284:T285" ca="1">1/(1+EXP(-T282:T283))</f>
        <v>0.11402655919298693</v>
      </c>
      <c r="U284" s="38">
        <f t="array" aca="1" ref="U284:U285" ca="1">1/(1+EXP(-U282:U283))</f>
        <v>0.59837455744439616</v>
      </c>
      <c r="V284" s="38"/>
      <c r="W284" s="39"/>
      <c r="X284" s="110">
        <f t="array" aca="1" ref="X284:X285" ca="1">1/(1+EXP(-X282:X283))</f>
        <v>0.49183752639854128</v>
      </c>
      <c r="Y284" s="38">
        <f t="array" aca="1" ref="Y284:Y285" ca="1">1/(1+EXP(-Y282:Y283))</f>
        <v>0.4604619680190522</v>
      </c>
      <c r="Z284" s="38"/>
      <c r="AA284" s="39"/>
      <c r="AB284" s="110">
        <f t="array" aca="1" ref="AB284:AB285" ca="1">1/(1+EXP(-AB282:AB283))</f>
        <v>0.49183752639854128</v>
      </c>
      <c r="AC284" s="38">
        <f t="array" aca="1" ref="AC284:AC285" ca="1">1/(1+EXP(-AC282:AC283))</f>
        <v>0.45271944829436311</v>
      </c>
      <c r="AD284" s="38"/>
      <c r="AE284" s="39"/>
      <c r="AF284" s="110">
        <f t="array" aca="1" ref="AF284:AF285" ca="1">1/(1+EXP(-AF282:AF283))</f>
        <v>0.11402655919298693</v>
      </c>
      <c r="AG284" s="38">
        <f t="array" aca="1" ref="AG284:AG285" ca="1">1/(1+EXP(-AG282:AG283))</f>
        <v>0.16970775696181564</v>
      </c>
      <c r="AH284" s="38"/>
      <c r="AI284" s="39"/>
      <c r="AJ284" s="27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</row>
    <row r="285" spans="1:69" ht="13.5" customHeight="1" x14ac:dyDescent="0.15">
      <c r="B285" s="244"/>
      <c r="C285" s="74">
        <v>2</v>
      </c>
      <c r="D285" s="140">
        <f ca="1"/>
        <v>1.8272246777585466</v>
      </c>
      <c r="E285" s="141">
        <f ca="1"/>
        <v>1.4260127912885026</v>
      </c>
      <c r="F285" s="141">
        <f ca="1"/>
        <v>3.7884193511955981</v>
      </c>
      <c r="G285" s="142">
        <f ca="1"/>
        <v>3.1836120202287677</v>
      </c>
      <c r="I285" s="250"/>
      <c r="J285" s="253"/>
      <c r="K285" s="54">
        <v>2</v>
      </c>
      <c r="L285" s="109">
        <f ca="1"/>
        <v>0.20482808117850659</v>
      </c>
      <c r="M285" s="28">
        <f ca="1"/>
        <v>0.21553537972881176</v>
      </c>
      <c r="N285" s="28"/>
      <c r="O285" s="40"/>
      <c r="P285" s="109">
        <f ca="1"/>
        <v>0.20482808117850659</v>
      </c>
      <c r="Q285" s="28">
        <f ca="1"/>
        <v>0.74469772420924318</v>
      </c>
      <c r="R285" s="28"/>
      <c r="S285" s="40"/>
      <c r="T285" s="109">
        <f ca="1"/>
        <v>0.64675537608442479</v>
      </c>
      <c r="U285" s="28">
        <f ca="1"/>
        <v>0.4287249918521141</v>
      </c>
      <c r="V285" s="28"/>
      <c r="W285" s="40"/>
      <c r="X285" s="109">
        <f ca="1"/>
        <v>0.14709127445811274</v>
      </c>
      <c r="Y285" s="28">
        <f ca="1"/>
        <v>0.26464926326805288</v>
      </c>
      <c r="Z285" s="28"/>
      <c r="AA285" s="40"/>
      <c r="AB285" s="109">
        <f ca="1"/>
        <v>0.14709127445811274</v>
      </c>
      <c r="AC285" s="28">
        <f ca="1"/>
        <v>0.71894864313667228</v>
      </c>
      <c r="AD285" s="28"/>
      <c r="AE285" s="40"/>
      <c r="AF285" s="109">
        <f ca="1"/>
        <v>0.64675537608442479</v>
      </c>
      <c r="AG285" s="28">
        <f ca="1"/>
        <v>0.52850825627534059</v>
      </c>
      <c r="AH285" s="28"/>
      <c r="AI285" s="40"/>
      <c r="AJ285" s="27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</row>
    <row r="286" spans="1:69" ht="13.5" customHeight="1" x14ac:dyDescent="0.15">
      <c r="B286" s="241" t="s">
        <v>47</v>
      </c>
      <c r="C286" s="100" t="s">
        <v>32</v>
      </c>
      <c r="D286" s="139">
        <f t="array" aca="1" ref="D286:D287" ca="1">D256:D257-$G$3*D273:D274</f>
        <v>3.7828887158633129</v>
      </c>
      <c r="E286" s="190"/>
      <c r="F286" s="190"/>
      <c r="I286" s="250"/>
      <c r="J286" s="236" t="s">
        <v>18</v>
      </c>
      <c r="K286" s="22">
        <v>1</v>
      </c>
      <c r="L286" s="110">
        <f t="array" aca="1" ref="L286:L287" ca="1">L284:L285*(1-L284:L285)</f>
        <v>0.10347740128403751</v>
      </c>
      <c r="M286" s="38">
        <f t="array" aca="1" ref="M286:M287" ca="1">M284:M285*(1-M284:M285)</f>
        <v>0.23974401800530135</v>
      </c>
      <c r="N286" s="38"/>
      <c r="O286" s="39"/>
      <c r="P286" s="110">
        <f t="array" aca="1" ref="P286:P287" ca="1">P284:P285*(1-P284:P285)</f>
        <v>0.10347740128403751</v>
      </c>
      <c r="Q286" s="38">
        <f t="array" aca="1" ref="Q286:Q287" ca="1">Q284:Q285*(1-Q284:Q285)</f>
        <v>0.1391299227003481</v>
      </c>
      <c r="R286" s="38"/>
      <c r="S286" s="39"/>
      <c r="T286" s="110">
        <f t="array" aca="1" ref="T286:T287" ca="1">T284:T285*(1-T284:T285)</f>
        <v>0.10102450299159517</v>
      </c>
      <c r="U286" s="38">
        <f t="array" aca="1" ref="U286:U287" ca="1">U284:U285*(1-U284:U285)</f>
        <v>0.24032244644761919</v>
      </c>
      <c r="V286" s="38"/>
      <c r="W286" s="39"/>
      <c r="X286" s="110">
        <f t="array" aca="1" ref="X286:X287" ca="1">X284:X285*(1-X284:X285)</f>
        <v>0.2499333740247055</v>
      </c>
      <c r="Y286" s="38">
        <f t="array" aca="1" ref="Y286:Y287" ca="1">Y284:Y285*(1-Y284:Y285)</f>
        <v>0.24843674402707352</v>
      </c>
      <c r="Z286" s="38"/>
      <c r="AA286" s="39"/>
      <c r="AB286" s="110">
        <f t="array" aca="1" ref="AB286:AB287" ca="1">AB284:AB285*(1-AB284:AB285)</f>
        <v>0.2499333740247055</v>
      </c>
      <c r="AC286" s="38">
        <f t="array" aca="1" ref="AC286:AC287" ca="1">AC284:AC285*(1-AC284:AC285)</f>
        <v>0.24776454943041062</v>
      </c>
      <c r="AD286" s="38"/>
      <c r="AE286" s="39"/>
      <c r="AF286" s="110">
        <f t="array" aca="1" ref="AF286:AF287" ca="1">AF284:AF285*(1-AF284:AF285)</f>
        <v>0.10102450299159517</v>
      </c>
      <c r="AG286" s="38">
        <f t="array" aca="1" ref="AG286:AG287" ca="1">AG284:AG285*(1-AG284:AG285)</f>
        <v>0.14090703418880496</v>
      </c>
      <c r="AH286" s="38"/>
      <c r="AI286" s="39"/>
      <c r="AJ286" s="27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</row>
    <row r="287" spans="1:69" ht="13.5" customHeight="1" thickBot="1" x14ac:dyDescent="0.2">
      <c r="B287" s="243"/>
      <c r="C287" s="74" t="s">
        <v>33</v>
      </c>
      <c r="D287" s="142">
        <f ca="1"/>
        <v>2.2737254808624865</v>
      </c>
      <c r="F287" s="191" t="s">
        <v>5</v>
      </c>
      <c r="I287" s="251"/>
      <c r="J287" s="244"/>
      <c r="K287" s="54">
        <v>2</v>
      </c>
      <c r="L287" s="111">
        <f ca="1"/>
        <v>0.16287353833923771</v>
      </c>
      <c r="M287" s="41">
        <f ca="1"/>
        <v>0.16907987981396869</v>
      </c>
      <c r="N287" s="41"/>
      <c r="O287" s="42"/>
      <c r="P287" s="111">
        <f ca="1"/>
        <v>0.16287353833923771</v>
      </c>
      <c r="Q287" s="41">
        <f ca="1"/>
        <v>0.19012302376681717</v>
      </c>
      <c r="R287" s="41"/>
      <c r="S287" s="42"/>
      <c r="T287" s="111">
        <f ca="1"/>
        <v>0.22846285959031903</v>
      </c>
      <c r="U287" s="41">
        <f ca="1"/>
        <v>0.2449198732135188</v>
      </c>
      <c r="V287" s="41"/>
      <c r="W287" s="42"/>
      <c r="X287" s="111">
        <f ca="1"/>
        <v>0.12545543143640089</v>
      </c>
      <c r="Y287" s="41">
        <f ca="1"/>
        <v>0.19461003071972974</v>
      </c>
      <c r="Z287" s="41"/>
      <c r="AA287" s="42"/>
      <c r="AB287" s="111">
        <f ca="1"/>
        <v>0.12545543143640089</v>
      </c>
      <c r="AC287" s="41">
        <f ca="1"/>
        <v>0.20206149166861012</v>
      </c>
      <c r="AD287" s="41"/>
      <c r="AE287" s="42"/>
      <c r="AF287" s="111">
        <f ca="1"/>
        <v>0.22846285959031903</v>
      </c>
      <c r="AG287" s="41">
        <f ca="1"/>
        <v>0.2491872793241395</v>
      </c>
      <c r="AH287" s="41"/>
      <c r="AI287" s="42"/>
      <c r="AJ287" s="27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</row>
    <row r="288" spans="1:69" ht="13.5" customHeight="1" x14ac:dyDescent="0.15">
      <c r="B288" s="239" t="s">
        <v>4</v>
      </c>
      <c r="C288" s="100">
        <v>1</v>
      </c>
      <c r="D288" s="143">
        <f t="array" aca="1" ref="D288:F290" ca="1">D258:F260-$G$3*D275:F277</f>
        <v>5.007321237183457</v>
      </c>
      <c r="E288" s="144">
        <f ca="1"/>
        <v>2.5652431849448267</v>
      </c>
      <c r="F288" s="145">
        <f ca="1"/>
        <v>4.3835867000464281</v>
      </c>
      <c r="H288" s="26"/>
      <c r="I288" s="228" t="s">
        <v>4</v>
      </c>
      <c r="J288" s="231" t="s">
        <v>11</v>
      </c>
      <c r="K288" s="161">
        <v>1</v>
      </c>
      <c r="L288" s="112"/>
      <c r="M288" s="30">
        <f t="array" aca="1" ref="M288:M290" ca="1">MMULT($D288:$E290,M284:M285)-$F288:$F290</f>
        <v>-0.81992487089217336</v>
      </c>
      <c r="N288" s="30"/>
      <c r="O288" s="31"/>
      <c r="P288" s="112"/>
      <c r="Q288" s="30">
        <f t="array" aca="1" ref="Q288:Q290" ca="1">MMULT($D288:$E290,Q284:Q285)-$F288:$F290</f>
        <v>-1.6368910151658387</v>
      </c>
      <c r="R288" s="30"/>
      <c r="S288" s="31"/>
      <c r="T288" s="112"/>
      <c r="U288" s="30">
        <f t="array" aca="1" ref="U288:U290" ca="1">MMULT($D288:$E290,U284:U285)-$F288:$F290</f>
        <v>-0.28754920720068888</v>
      </c>
      <c r="V288" s="30"/>
      <c r="W288" s="31"/>
      <c r="X288" s="112"/>
      <c r="Y288" s="30">
        <f t="array" aca="1" ref="Y288:Y290" ca="1">MMULT($D288:$E290,Y284:Y285)-$F288:$F290</f>
        <v>-1.3990159896702963</v>
      </c>
      <c r="Z288" s="30"/>
      <c r="AA288" s="31"/>
      <c r="AB288" s="112"/>
      <c r="AC288" s="30">
        <f t="array" aca="1" ref="AC288:AC290" ca="1">MMULT($D288:$E290,AC284:AC285)-$F288:$F290</f>
        <v>-0.27239688498440717</v>
      </c>
      <c r="AD288" s="30"/>
      <c r="AE288" s="31"/>
      <c r="AF288" s="112"/>
      <c r="AG288" s="30">
        <f t="array" aca="1" ref="AG288:AG290" ca="1">MMULT($D288:$E290,AG284:AG285)-$F288:$F290</f>
        <v>-2.1780532418993688</v>
      </c>
      <c r="AH288" s="30"/>
      <c r="AI288" s="31"/>
      <c r="AJ288" s="27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</row>
    <row r="289" spans="2:69" ht="13.5" customHeight="1" x14ac:dyDescent="0.15">
      <c r="B289" s="240"/>
      <c r="C289" s="72">
        <v>2</v>
      </c>
      <c r="D289" s="146">
        <f ca="1"/>
        <v>2.7455513092083619</v>
      </c>
      <c r="E289" s="147">
        <f ca="1"/>
        <v>4.4082276562149278</v>
      </c>
      <c r="F289" s="148">
        <f ca="1"/>
        <v>3.2864262138274585</v>
      </c>
      <c r="H289" s="26"/>
      <c r="I289" s="229"/>
      <c r="J289" s="232"/>
      <c r="K289" s="77">
        <v>2</v>
      </c>
      <c r="L289" s="113"/>
      <c r="M289" s="29">
        <f ca="1"/>
        <v>-0.68547455307117566</v>
      </c>
      <c r="N289" s="29"/>
      <c r="O289" s="32"/>
      <c r="P289" s="113"/>
      <c r="Q289" s="29">
        <f ca="1"/>
        <v>0.45495596939299299</v>
      </c>
      <c r="R289" s="29"/>
      <c r="S289" s="32"/>
      <c r="T289" s="113"/>
      <c r="U289" s="29">
        <f ca="1"/>
        <v>0.24635920175398685</v>
      </c>
      <c r="V289" s="29"/>
      <c r="W289" s="32"/>
      <c r="X289" s="113"/>
      <c r="Y289" s="29">
        <f ca="1"/>
        <v>-0.85557005315695456</v>
      </c>
      <c r="Z289" s="29"/>
      <c r="AA289" s="32"/>
      <c r="AB289" s="113"/>
      <c r="AC289" s="29">
        <f ca="1"/>
        <v>1.1258275522144929</v>
      </c>
      <c r="AD289" s="29"/>
      <c r="AE289" s="32"/>
      <c r="AF289" s="113"/>
      <c r="AG289" s="29">
        <f ca="1"/>
        <v>-0.49070014766724768</v>
      </c>
      <c r="AH289" s="29"/>
      <c r="AI289" s="32"/>
      <c r="AJ289" s="27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</row>
    <row r="290" spans="2:69" ht="13.5" customHeight="1" x14ac:dyDescent="0.15">
      <c r="B290" s="245"/>
      <c r="C290" s="74">
        <v>3</v>
      </c>
      <c r="D290" s="149">
        <f ca="1"/>
        <v>1.422939650501247</v>
      </c>
      <c r="E290" s="150">
        <f ca="1"/>
        <v>-0.10673031482075536</v>
      </c>
      <c r="F290" s="151">
        <f ca="1"/>
        <v>1.1706148257275744</v>
      </c>
      <c r="H290" s="26"/>
      <c r="I290" s="229"/>
      <c r="J290" s="232"/>
      <c r="K290" s="77">
        <v>3</v>
      </c>
      <c r="L290" s="113"/>
      <c r="M290" s="29">
        <f ca="1"/>
        <v>-0.33804546796201107</v>
      </c>
      <c r="N290" s="29"/>
      <c r="O290" s="32"/>
      <c r="P290" s="113"/>
      <c r="Q290" s="29">
        <f ca="1"/>
        <v>-1.0124252956999562</v>
      </c>
      <c r="R290" s="29"/>
      <c r="S290" s="32"/>
      <c r="T290" s="113"/>
      <c r="U290" s="29">
        <f ca="1"/>
        <v>-0.36492189544070885</v>
      </c>
      <c r="V290" s="29"/>
      <c r="W290" s="32"/>
      <c r="X290" s="113"/>
      <c r="Y290" s="29">
        <f ca="1"/>
        <v>-0.54365133307110802</v>
      </c>
      <c r="Z290" s="29"/>
      <c r="AA290" s="32"/>
      <c r="AB290" s="113"/>
      <c r="AC290" s="29">
        <f ca="1"/>
        <v>-0.6031559872184078</v>
      </c>
      <c r="AD290" s="29"/>
      <c r="AE290" s="32"/>
      <c r="AF290" s="113"/>
      <c r="AG290" s="29">
        <f ca="1"/>
        <v>-0.98553878192661337</v>
      </c>
      <c r="AH290" s="29"/>
      <c r="AI290" s="32"/>
      <c r="AJ290" s="27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</row>
    <row r="291" spans="2:69" ht="13.5" customHeight="1" x14ac:dyDescent="0.15">
      <c r="H291" s="5"/>
      <c r="I291" s="229"/>
      <c r="J291" s="233" t="s">
        <v>16</v>
      </c>
      <c r="K291" s="53">
        <v>1</v>
      </c>
      <c r="L291" s="114"/>
      <c r="M291" s="43">
        <f t="array" aca="1" ref="M291:M293" ca="1">1/(1+EXP(-M288:M290))</f>
        <v>0.30577960794901055</v>
      </c>
      <c r="N291" s="43"/>
      <c r="O291" s="44"/>
      <c r="P291" s="114"/>
      <c r="Q291" s="43">
        <f t="array" aca="1" ref="Q291:Q293" ca="1">1/(1+EXP(-Q288:Q290))</f>
        <v>0.1628885467225771</v>
      </c>
      <c r="R291" s="43"/>
      <c r="S291" s="44"/>
      <c r="T291" s="114"/>
      <c r="U291" s="43">
        <f t="array" aca="1" ref="U291:U293" ca="1">1/(1+EXP(-U288:U290))</f>
        <v>0.42860396730902445</v>
      </c>
      <c r="V291" s="43"/>
      <c r="W291" s="44"/>
      <c r="X291" s="114"/>
      <c r="Y291" s="43">
        <f t="array" aca="1" ref="Y291:Y293" ca="1">1/(1+EXP(-Y288:Y290))</f>
        <v>0.19797230545173061</v>
      </c>
      <c r="Z291" s="43"/>
      <c r="AA291" s="44"/>
      <c r="AB291" s="114"/>
      <c r="AC291" s="43">
        <f t="array" aca="1" ref="AC291:AC293" ca="1">1/(1+EXP(-AC288:AC290))</f>
        <v>0.4323187581597458</v>
      </c>
      <c r="AD291" s="43"/>
      <c r="AE291" s="44"/>
      <c r="AF291" s="114"/>
      <c r="AG291" s="43">
        <f t="array" aca="1" ref="AG291:AG293" ca="1">1/(1+EXP(-AG288:AG290))</f>
        <v>0.10173870021818082</v>
      </c>
      <c r="AH291" s="43"/>
      <c r="AI291" s="44"/>
      <c r="AJ291" s="27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</row>
    <row r="292" spans="2:69" ht="13.5" customHeight="1" x14ac:dyDescent="0.15">
      <c r="I292" s="229"/>
      <c r="J292" s="234"/>
      <c r="K292" s="23">
        <v>2</v>
      </c>
      <c r="L292" s="113"/>
      <c r="M292" s="29">
        <f ca="1"/>
        <v>0.33504053641124826</v>
      </c>
      <c r="N292" s="29"/>
      <c r="O292" s="32"/>
      <c r="P292" s="113"/>
      <c r="Q292" s="29">
        <f ca="1"/>
        <v>0.61181691191710996</v>
      </c>
      <c r="R292" s="29"/>
      <c r="S292" s="32"/>
      <c r="T292" s="113"/>
      <c r="U292" s="29">
        <f ca="1"/>
        <v>0.56128017443588418</v>
      </c>
      <c r="V292" s="29"/>
      <c r="W292" s="32"/>
      <c r="X292" s="113"/>
      <c r="Y292" s="29">
        <f ca="1"/>
        <v>0.29826571866985679</v>
      </c>
      <c r="Z292" s="29"/>
      <c r="AA292" s="32"/>
      <c r="AB292" s="113"/>
      <c r="AC292" s="29">
        <f ca="1"/>
        <v>0.75506806691064676</v>
      </c>
      <c r="AD292" s="29"/>
      <c r="AE292" s="32"/>
      <c r="AF292" s="113"/>
      <c r="AG292" s="29">
        <f ca="1"/>
        <v>0.37972864463432643</v>
      </c>
      <c r="AH292" s="29"/>
      <c r="AI292" s="32"/>
      <c r="AJ292" s="27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</row>
    <row r="293" spans="2:69" ht="13.5" customHeight="1" x14ac:dyDescent="0.15">
      <c r="H293" s="5"/>
      <c r="I293" s="229"/>
      <c r="J293" s="235"/>
      <c r="K293" s="54">
        <v>3</v>
      </c>
      <c r="L293" s="113"/>
      <c r="M293" s="29">
        <f ca="1"/>
        <v>0.41628433425274747</v>
      </c>
      <c r="N293" s="29"/>
      <c r="O293" s="32"/>
      <c r="P293" s="113"/>
      <c r="Q293" s="29">
        <f ca="1"/>
        <v>0.26650548480482616</v>
      </c>
      <c r="R293" s="29"/>
      <c r="S293" s="32"/>
      <c r="T293" s="113"/>
      <c r="U293" s="29">
        <f ca="1"/>
        <v>0.40976863817271664</v>
      </c>
      <c r="V293" s="29"/>
      <c r="W293" s="32"/>
      <c r="X293" s="113"/>
      <c r="Y293" s="29">
        <f ca="1"/>
        <v>0.36733859868317437</v>
      </c>
      <c r="Z293" s="29"/>
      <c r="AA293" s="32"/>
      <c r="AB293" s="113"/>
      <c r="AC293" s="29">
        <f ca="1"/>
        <v>0.35362198599602784</v>
      </c>
      <c r="AD293" s="29"/>
      <c r="AE293" s="32"/>
      <c r="AF293" s="113"/>
      <c r="AG293" s="29">
        <f ca="1"/>
        <v>0.27179415177795813</v>
      </c>
      <c r="AH293" s="29"/>
      <c r="AI293" s="32"/>
      <c r="AJ293" s="27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</row>
    <row r="294" spans="2:69" ht="13.5" customHeight="1" x14ac:dyDescent="0.15">
      <c r="H294" s="5"/>
      <c r="I294" s="229"/>
      <c r="J294" s="236" t="s">
        <v>18</v>
      </c>
      <c r="K294" s="53">
        <v>1</v>
      </c>
      <c r="L294" s="114"/>
      <c r="M294" s="43">
        <f t="array" aca="1" ref="M294:M296" ca="1">M291:M293*(1-M291:M293)</f>
        <v>0.21227843931155996</v>
      </c>
      <c r="N294" s="43"/>
      <c r="O294" s="44"/>
      <c r="P294" s="114"/>
      <c r="Q294" s="43">
        <f t="array" aca="1" ref="Q294:Q296" ca="1">Q291:Q293*(1-Q291:Q293)</f>
        <v>0.13635586806918393</v>
      </c>
      <c r="R294" s="43"/>
      <c r="S294" s="44"/>
      <c r="T294" s="114"/>
      <c r="U294" s="43">
        <f t="array" aca="1" ref="U294:U296" ca="1">U291:U293*(1-U291:U293)</f>
        <v>0.24490260651598914</v>
      </c>
      <c r="V294" s="43"/>
      <c r="W294" s="44"/>
      <c r="X294" s="114"/>
      <c r="Y294" s="43">
        <f t="array" aca="1" ref="Y294:Y296" ca="1">Y291:Y293*(1-Y291:Y293)</f>
        <v>0.15877927172585729</v>
      </c>
      <c r="Z294" s="43"/>
      <c r="AA294" s="44"/>
      <c r="AB294" s="114"/>
      <c r="AC294" s="43">
        <f t="array" aca="1" ref="AC294:AC296" ca="1">AC291:AC293*(1-AC291:AC293)</f>
        <v>0.24541924950296101</v>
      </c>
      <c r="AD294" s="43"/>
      <c r="AE294" s="44"/>
      <c r="AF294" s="114"/>
      <c r="AG294" s="43">
        <f t="array" aca="1" ref="AG294:AG296" ca="1">AG291:AG293*(1-AG291:AG293)</f>
        <v>9.1387937096095953E-2</v>
      </c>
      <c r="AH294" s="43"/>
      <c r="AI294" s="44"/>
      <c r="AJ294" s="27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</row>
    <row r="295" spans="2:69" ht="13.5" customHeight="1" x14ac:dyDescent="0.15">
      <c r="H295" s="5"/>
      <c r="I295" s="229"/>
      <c r="J295" s="237"/>
      <c r="K295" s="23">
        <v>2</v>
      </c>
      <c r="L295" s="113"/>
      <c r="M295" s="29">
        <f ca="1"/>
        <v>0.22278837537251128</v>
      </c>
      <c r="N295" s="29"/>
      <c r="O295" s="32"/>
      <c r="P295" s="113"/>
      <c r="Q295" s="29">
        <f ca="1"/>
        <v>0.23749697820932128</v>
      </c>
      <c r="R295" s="29"/>
      <c r="S295" s="32"/>
      <c r="T295" s="113"/>
      <c r="U295" s="29">
        <f ca="1"/>
        <v>0.24624474022110759</v>
      </c>
      <c r="V295" s="29"/>
      <c r="W295" s="32"/>
      <c r="X295" s="113"/>
      <c r="Y295" s="29">
        <f ca="1"/>
        <v>0.20930327973621066</v>
      </c>
      <c r="Z295" s="29"/>
      <c r="AA295" s="32"/>
      <c r="AB295" s="113"/>
      <c r="AC295" s="29">
        <f ca="1"/>
        <v>0.18494028124246584</v>
      </c>
      <c r="AD295" s="29"/>
      <c r="AE295" s="32"/>
      <c r="AF295" s="113"/>
      <c r="AG295" s="29">
        <f ca="1"/>
        <v>0.23553480107850386</v>
      </c>
      <c r="AH295" s="29"/>
      <c r="AI295" s="32"/>
      <c r="AJ295" s="27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</row>
    <row r="296" spans="2:69" ht="13.5" customHeight="1" thickBot="1" x14ac:dyDescent="0.2">
      <c r="H296" s="5"/>
      <c r="I296" s="230"/>
      <c r="J296" s="238"/>
      <c r="K296" s="54">
        <v>3</v>
      </c>
      <c r="L296" s="115"/>
      <c r="M296" s="33">
        <f ca="1"/>
        <v>0.2429916873084943</v>
      </c>
      <c r="N296" s="33"/>
      <c r="O296" s="34"/>
      <c r="P296" s="115"/>
      <c r="Q296" s="33">
        <f ca="1"/>
        <v>0.19548031137377073</v>
      </c>
      <c r="R296" s="33"/>
      <c r="S296" s="34"/>
      <c r="T296" s="115"/>
      <c r="U296" s="33">
        <f ca="1"/>
        <v>0.2418583013427939</v>
      </c>
      <c r="V296" s="33"/>
      <c r="W296" s="34"/>
      <c r="X296" s="115"/>
      <c r="Y296" s="33">
        <f ca="1"/>
        <v>0.23240095260065616</v>
      </c>
      <c r="Z296" s="33"/>
      <c r="AA296" s="34"/>
      <c r="AB296" s="115"/>
      <c r="AC296" s="33">
        <f ca="1"/>
        <v>0.22857347701625291</v>
      </c>
      <c r="AD296" s="33"/>
      <c r="AE296" s="34"/>
      <c r="AF296" s="115"/>
      <c r="AG296" s="33">
        <f ca="1"/>
        <v>0.1979220908372584</v>
      </c>
      <c r="AH296" s="33"/>
      <c r="AI296" s="34"/>
      <c r="AJ296" s="27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</row>
    <row r="297" spans="2:69" ht="15.75" customHeight="1" x14ac:dyDescent="0.15">
      <c r="H297" s="5"/>
      <c r="I297" s="95" t="s">
        <v>26</v>
      </c>
      <c r="J297" s="91"/>
      <c r="K297" s="125" t="s">
        <v>17</v>
      </c>
      <c r="L297" s="116" t="s">
        <v>57</v>
      </c>
      <c r="M297" s="87" t="s">
        <v>58</v>
      </c>
      <c r="N297" s="87" t="s">
        <v>59</v>
      </c>
      <c r="O297" s="31"/>
      <c r="P297" s="116" t="s">
        <v>57</v>
      </c>
      <c r="Q297" s="87" t="s">
        <v>58</v>
      </c>
      <c r="R297" s="87" t="s">
        <v>59</v>
      </c>
      <c r="S297" s="31"/>
      <c r="T297" s="116" t="s">
        <v>57</v>
      </c>
      <c r="U297" s="87" t="s">
        <v>58</v>
      </c>
      <c r="V297" s="87" t="s">
        <v>59</v>
      </c>
      <c r="W297" s="31"/>
      <c r="X297" s="116" t="s">
        <v>57</v>
      </c>
      <c r="Y297" s="87" t="s">
        <v>58</v>
      </c>
      <c r="Z297" s="87" t="s">
        <v>59</v>
      </c>
      <c r="AA297" s="31"/>
      <c r="AB297" s="116" t="s">
        <v>57</v>
      </c>
      <c r="AC297" s="87" t="s">
        <v>58</v>
      </c>
      <c r="AD297" s="87" t="s">
        <v>59</v>
      </c>
      <c r="AE297" s="31"/>
      <c r="AF297" s="116" t="s">
        <v>57</v>
      </c>
      <c r="AG297" s="87" t="s">
        <v>58</v>
      </c>
      <c r="AH297" s="87" t="s">
        <v>59</v>
      </c>
      <c r="AI297" s="31"/>
      <c r="AJ297" s="27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</row>
    <row r="298" spans="2:69" ht="13.5" customHeight="1" x14ac:dyDescent="0.15">
      <c r="H298" s="5"/>
      <c r="I298" s="117"/>
      <c r="J298" s="76"/>
      <c r="K298" s="53">
        <v>1</v>
      </c>
      <c r="L298" s="113">
        <f t="array" aca="1" ref="L298:L299" ca="1">M298:M299*$D286:$D287*L286:L287</f>
        <v>3.0794411501830446E-2</v>
      </c>
      <c r="M298" s="29">
        <f t="array" aca="1" ref="M298:M299" ca="1">MMULT(TRANSPOSE($D288:$E290),N298:N300)*M286:M287</f>
        <v>7.8668855148334327E-2</v>
      </c>
      <c r="N298" s="29">
        <f t="array" aca="1" ref="N298:N300" ca="1">(M291:M293-N$5:N$7)*M294:M296</f>
        <v>6.4910417948716631E-2</v>
      </c>
      <c r="O298" s="32"/>
      <c r="P298" s="113">
        <f t="array" aca="1" ref="P298:P299" ca="1">Q298:Q299*$D286:$D287*P286:P287</f>
        <v>-3.6909529775710393E-3</v>
      </c>
      <c r="Q298" s="29">
        <f t="array" aca="1" ref="Q298:Q299" ca="1">MMULT(TRANSPOSE($D288:$E290),R298:R300)*Q286:Q287</f>
        <v>-9.4290824533077994E-3</v>
      </c>
      <c r="R298" s="29">
        <f t="array" aca="1" ref="R298:R300" ca="1">(Q291:Q293-R$5:R$7)*Q294:Q296</f>
        <v>2.2210809186884825E-2</v>
      </c>
      <c r="S298" s="32"/>
      <c r="T298" s="113">
        <f t="array" aca="1" ref="T298:T299" ca="1">U298:U299*$D286:$D287*T286:T287</f>
        <v>-1.655149385970954E-2</v>
      </c>
      <c r="U298" s="29">
        <f t="array" aca="1" ref="U298:U299" ca="1">MMULT(TRANSPOSE($D288:$E290),V298:V300)*U286:U287</f>
        <v>-4.3309872899182873E-2</v>
      </c>
      <c r="V298" s="29">
        <f t="array" aca="1" ref="V298:V300" ca="1">(U291:U293-V$5:V$7)*U294:U296</f>
        <v>-0.13993637775891524</v>
      </c>
      <c r="W298" s="32"/>
      <c r="X298" s="113">
        <f t="array" aca="1" ref="X298:X299" ca="1">Y298:Y299*$D286:$D287*X286:X287</f>
        <v>2.8088673159962992E-2</v>
      </c>
      <c r="Y298" s="29">
        <f t="array" aca="1" ref="Y298:Y299" ca="1">MMULT(TRANSPOSE($D288:$E290),Z298:Z300)*Y286:Y287</f>
        <v>2.9708683502774464E-2</v>
      </c>
      <c r="Z298" s="29">
        <f t="array" aca="1" ref="Z298:Z300" ca="1">(Y291:Y293-Z$5:Z$7)*Y294:Y296</f>
        <v>3.1433898481514753E-2</v>
      </c>
      <c r="AA298" s="32"/>
      <c r="AB298" s="113">
        <f t="array" aca="1" ref="AB298:AB299" ca="1">AC298:AC299*$D286:$D287*AB286:AB287</f>
        <v>-4.6665650651490066E-2</v>
      </c>
      <c r="AC298" s="29">
        <f t="array" aca="1" ref="AC298:AC299" ca="1">MMULT(TRANSPOSE($D288:$E290),AD298:AD300)*AC286:AC287</f>
        <v>-4.9357085603896358E-2</v>
      </c>
      <c r="AD298" s="29">
        <f t="array" aca="1" ref="AD298:AD300" ca="1">(AC291:AC293-AD$5:AD$7)*AC294:AC296</f>
        <v>-0.13931990432934407</v>
      </c>
      <c r="AE298" s="32"/>
      <c r="AF298" s="113">
        <f t="array" aca="1" ref="AF298:AF299" ca="1">AG298:AG299*$D286:$D287*AF286:AF287</f>
        <v>-1.49707672131804E-2</v>
      </c>
      <c r="AG298" s="29">
        <f t="array" aca="1" ref="AG298:AG299" ca="1">MMULT(TRANSPOSE($D288:$E290),AH298:AH300)*AG286:AG287</f>
        <v>-3.917362569818672E-2</v>
      </c>
      <c r="AH298" s="29">
        <f t="array" aca="1" ref="AH298:AH300" ca="1">(AG291:AG293-AH$5:AH$7)*AG294:AG296</f>
        <v>9.297689935777672E-3</v>
      </c>
      <c r="AI298" s="32"/>
      <c r="AJ298" s="186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</row>
    <row r="299" spans="2:69" ht="13.5" customHeight="1" x14ac:dyDescent="0.15">
      <c r="H299" s="5"/>
      <c r="I299" s="97"/>
      <c r="J299" s="76"/>
      <c r="K299" s="23">
        <v>2</v>
      </c>
      <c r="L299" s="113">
        <f ca="1"/>
        <v>3.1977220239393624E-2</v>
      </c>
      <c r="M299" s="29">
        <f ca="1"/>
        <v>8.6347973188029295E-2</v>
      </c>
      <c r="N299" s="29">
        <f ca="1"/>
        <v>7.4643136790996711E-2</v>
      </c>
      <c r="O299" s="32"/>
      <c r="P299" s="113">
        <f ca="1"/>
        <v>-2.4994127707071396E-2</v>
      </c>
      <c r="Q299" s="29">
        <f ca="1"/>
        <v>-6.7491553454344488E-2</v>
      </c>
      <c r="R299" s="29">
        <f ca="1"/>
        <v>-9.2192310411649173E-2</v>
      </c>
      <c r="S299" s="32"/>
      <c r="T299" s="113">
        <f ca="1"/>
        <v>3.0499097925034788E-2</v>
      </c>
      <c r="U299" s="29">
        <f ca="1"/>
        <v>5.8712876366850894E-2</v>
      </c>
      <c r="V299" s="29">
        <f ca="1"/>
        <v>0.13821229074522226</v>
      </c>
      <c r="W299" s="32"/>
      <c r="X299" s="113">
        <f ca="1"/>
        <v>2.0624377574891665E-2</v>
      </c>
      <c r="Y299" s="29">
        <f ca="1"/>
        <v>7.2302506588248633E-2</v>
      </c>
      <c r="Z299" s="29">
        <f ca="1"/>
        <v>6.2427993150478943E-2</v>
      </c>
      <c r="AA299" s="32"/>
      <c r="AB299" s="113">
        <f ca="1"/>
        <v>1.4384189457710004E-2</v>
      </c>
      <c r="AC299" s="29">
        <f ca="1"/>
        <v>5.0426392227167958E-2</v>
      </c>
      <c r="AD299" s="29">
        <f ca="1"/>
        <v>0.13964250065166003</v>
      </c>
      <c r="AE299" s="32"/>
      <c r="AF299" s="113">
        <f ca="1"/>
        <v>-8.1020205525449598E-2</v>
      </c>
      <c r="AG299" s="29">
        <f ca="1"/>
        <v>-0.15596950840726043</v>
      </c>
      <c r="AH299" s="29">
        <f ca="1"/>
        <v>-0.14609549030074789</v>
      </c>
      <c r="AI299" s="32"/>
      <c r="AJ299" s="186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</row>
    <row r="300" spans="2:69" ht="13.5" customHeight="1" thickBot="1" x14ac:dyDescent="0.2">
      <c r="B300" s="135" t="s">
        <v>19</v>
      </c>
      <c r="C300" s="136"/>
      <c r="D300" s="195">
        <v>1</v>
      </c>
      <c r="E300" s="196">
        <v>2</v>
      </c>
      <c r="F300" s="196">
        <v>3</v>
      </c>
      <c r="G300" s="184" t="s">
        <v>3</v>
      </c>
      <c r="H300" s="5"/>
      <c r="I300" s="93"/>
      <c r="J300" s="88"/>
      <c r="K300" s="54">
        <v>3</v>
      </c>
      <c r="L300" s="132"/>
      <c r="M300" s="133"/>
      <c r="N300" s="33">
        <f ca="1"/>
        <v>-0.14183805452832596</v>
      </c>
      <c r="O300" s="34"/>
      <c r="P300" s="132"/>
      <c r="Q300" s="133"/>
      <c r="R300" s="33">
        <f ca="1"/>
        <v>5.2096575152465144E-2</v>
      </c>
      <c r="S300" s="34"/>
      <c r="T300" s="132"/>
      <c r="U300" s="133"/>
      <c r="V300" s="33">
        <f ca="1"/>
        <v>9.9105946772003184E-2</v>
      </c>
      <c r="W300" s="34"/>
      <c r="X300" s="132"/>
      <c r="Y300" s="133"/>
      <c r="Z300" s="33">
        <f ca="1"/>
        <v>-0.14703111233969632</v>
      </c>
      <c r="AA300" s="34"/>
      <c r="AB300" s="132"/>
      <c r="AC300" s="133"/>
      <c r="AD300" s="33">
        <f ca="1"/>
        <v>8.0828606888504781E-2</v>
      </c>
      <c r="AE300" s="34"/>
      <c r="AF300" s="132"/>
      <c r="AG300" s="133"/>
      <c r="AH300" s="33">
        <f ca="1"/>
        <v>5.3794066797232622E-2</v>
      </c>
      <c r="AI300" s="34"/>
      <c r="AJ300" s="186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</row>
    <row r="301" spans="2:69" ht="13.5" customHeight="1" x14ac:dyDescent="0.15">
      <c r="B301" s="241" t="s">
        <v>35</v>
      </c>
      <c r="C301" s="100">
        <v>1</v>
      </c>
      <c r="D301" s="152">
        <f t="array" aca="1" ref="D301:G302" ca="1">L301:O302+P301:S302+T301:W302+X301:AA302+AB301:AE302+AF301:AI302</f>
        <v>1.7638516328847151E-2</v>
      </c>
      <c r="E301" s="153">
        <f ca="1"/>
        <v>1.6782004757624376E-2</v>
      </c>
      <c r="F301" s="153">
        <f ca="1"/>
        <v>-9.0308429130094098E-2</v>
      </c>
      <c r="G301" s="154">
        <f ca="1"/>
        <v>5.5887908043622578E-2</v>
      </c>
      <c r="H301" s="7"/>
      <c r="I301" s="239" t="s">
        <v>19</v>
      </c>
      <c r="J301" s="217" t="s">
        <v>13</v>
      </c>
      <c r="K301" s="218"/>
      <c r="L301" s="176">
        <f t="array" aca="1" ref="L301:O302" ca="1">MMULT(L298:M299,TRANSPOSE(L$5:M$8))</f>
        <v>3.0794411501830446E-2</v>
      </c>
      <c r="M301" s="176">
        <f ca="1"/>
        <v>7.8668855148334327E-2</v>
      </c>
      <c r="N301" s="79">
        <f ca="1"/>
        <v>0</v>
      </c>
      <c r="O301" s="80">
        <f ca="1"/>
        <v>-0.10946326665016477</v>
      </c>
      <c r="P301" s="176">
        <f t="array" aca="1" ref="P301:S302" ca="1">MMULT(P298:Q299,TRANSPOSE(P$5:Q$8))</f>
        <v>-3.6909529775710393E-3</v>
      </c>
      <c r="Q301" s="176">
        <f ca="1"/>
        <v>0</v>
      </c>
      <c r="R301" s="79">
        <f ca="1"/>
        <v>-9.4290824533077994E-3</v>
      </c>
      <c r="S301" s="80">
        <f ca="1"/>
        <v>1.3120035430878838E-2</v>
      </c>
      <c r="T301" s="176">
        <f t="array" aca="1" ref="T301:W302" ca="1">MMULT(T298:U299,TRANSPOSE(T$5:U$8))</f>
        <v>0</v>
      </c>
      <c r="U301" s="176">
        <f ca="1"/>
        <v>-4.3309872899182873E-2</v>
      </c>
      <c r="V301" s="79">
        <f ca="1"/>
        <v>-1.655149385970954E-2</v>
      </c>
      <c r="W301" s="80">
        <f ca="1"/>
        <v>5.9861366758892413E-2</v>
      </c>
      <c r="X301" s="176">
        <f t="array" aca="1" ref="X301:AA302" ca="1">MMULT(X298:Y299,TRANSPOSE(X$5:Y$8))</f>
        <v>2.9708683502774464E-2</v>
      </c>
      <c r="Y301" s="176">
        <f ca="1"/>
        <v>2.8088673159962992E-2</v>
      </c>
      <c r="Z301" s="79">
        <f ca="1"/>
        <v>0</v>
      </c>
      <c r="AA301" s="80">
        <f ca="1"/>
        <v>-5.7797356662737456E-2</v>
      </c>
      <c r="AB301" s="176">
        <f t="array" aca="1" ref="AB301:AE302" ca="1">MMULT(AB298:AC299,TRANSPOSE(AB$5:AC$8))</f>
        <v>0</v>
      </c>
      <c r="AC301" s="176">
        <f ca="1"/>
        <v>-4.6665650651490066E-2</v>
      </c>
      <c r="AD301" s="79">
        <f ca="1"/>
        <v>-4.9357085603896358E-2</v>
      </c>
      <c r="AE301" s="80">
        <f ca="1"/>
        <v>9.6022736255386432E-2</v>
      </c>
      <c r="AF301" s="176">
        <f t="array" aca="1" ref="AF301:AI302" ca="1">MMULT(AF298:AG299,TRANSPOSE(AF$5:AG$8))</f>
        <v>-3.917362569818672E-2</v>
      </c>
      <c r="AG301" s="176">
        <f ca="1"/>
        <v>0</v>
      </c>
      <c r="AH301" s="79">
        <f ca="1"/>
        <v>-1.49707672131804E-2</v>
      </c>
      <c r="AI301" s="80">
        <f ca="1"/>
        <v>5.414439291136712E-2</v>
      </c>
      <c r="AJ301" s="186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</row>
    <row r="302" spans="2:69" ht="13.5" customHeight="1" x14ac:dyDescent="0.15">
      <c r="B302" s="243"/>
      <c r="C302" s="74">
        <v>2</v>
      </c>
      <c r="D302" s="155">
        <f ca="1"/>
        <v>-7.6683909286689569E-2</v>
      </c>
      <c r="E302" s="156">
        <f ca="1"/>
        <v>0.18006941658748185</v>
      </c>
      <c r="F302" s="156">
        <f ca="1"/>
        <v>-6.7586268827591334E-2</v>
      </c>
      <c r="G302" s="157">
        <f ca="1"/>
        <v>-3.5799238473200989E-2</v>
      </c>
      <c r="H302" s="5"/>
      <c r="I302" s="240"/>
      <c r="J302" s="219"/>
      <c r="K302" s="220"/>
      <c r="L302" s="156">
        <f ca="1"/>
        <v>3.1977220239393624E-2</v>
      </c>
      <c r="M302" s="156">
        <f ca="1"/>
        <v>8.6347973188029295E-2</v>
      </c>
      <c r="N302" s="89">
        <f ca="1"/>
        <v>0</v>
      </c>
      <c r="O302" s="90">
        <f ca="1"/>
        <v>-0.11832519342742293</v>
      </c>
      <c r="P302" s="156">
        <f ca="1"/>
        <v>-2.4994127707071396E-2</v>
      </c>
      <c r="Q302" s="156">
        <f ca="1"/>
        <v>0</v>
      </c>
      <c r="R302" s="89">
        <f ca="1"/>
        <v>-6.7491553454344488E-2</v>
      </c>
      <c r="S302" s="90">
        <f ca="1"/>
        <v>9.2485681161415881E-2</v>
      </c>
      <c r="T302" s="156">
        <f ca="1"/>
        <v>0</v>
      </c>
      <c r="U302" s="156">
        <f ca="1"/>
        <v>5.8712876366850894E-2</v>
      </c>
      <c r="V302" s="89">
        <f ca="1"/>
        <v>3.0499097925034788E-2</v>
      </c>
      <c r="W302" s="90">
        <f ca="1"/>
        <v>-8.9211974291885682E-2</v>
      </c>
      <c r="X302" s="156">
        <f ca="1"/>
        <v>7.2302506588248633E-2</v>
      </c>
      <c r="Y302" s="156">
        <f ca="1"/>
        <v>2.0624377574891665E-2</v>
      </c>
      <c r="Z302" s="89">
        <f ca="1"/>
        <v>0</v>
      </c>
      <c r="AA302" s="90">
        <f ca="1"/>
        <v>-9.2926884163140294E-2</v>
      </c>
      <c r="AB302" s="156">
        <f ca="1"/>
        <v>0</v>
      </c>
      <c r="AC302" s="156">
        <f ca="1"/>
        <v>1.4384189457710004E-2</v>
      </c>
      <c r="AD302" s="89">
        <f ca="1"/>
        <v>5.0426392227167958E-2</v>
      </c>
      <c r="AE302" s="90">
        <f ca="1"/>
        <v>-6.4810581684877966E-2</v>
      </c>
      <c r="AF302" s="156">
        <f ca="1"/>
        <v>-0.15596950840726043</v>
      </c>
      <c r="AG302" s="156">
        <f ca="1"/>
        <v>0</v>
      </c>
      <c r="AH302" s="89">
        <f ca="1"/>
        <v>-8.1020205525449598E-2</v>
      </c>
      <c r="AI302" s="90">
        <f ca="1"/>
        <v>0.23698971393271001</v>
      </c>
      <c r="AJ302" s="186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</row>
    <row r="303" spans="2:69" ht="13.5" customHeight="1" x14ac:dyDescent="0.15">
      <c r="B303" s="241" t="s">
        <v>47</v>
      </c>
      <c r="C303" s="100" t="s">
        <v>32</v>
      </c>
      <c r="D303" s="158">
        <f t="array" aca="1" ref="D303:D304" ca="1">L303:L304+P303:P304+T303:T304+X303:X304+AB303:AB304+AF303:AF304</f>
        <v>-1.0953032112592413E-2</v>
      </c>
      <c r="E303" s="10"/>
      <c r="F303" s="10"/>
      <c r="G303" s="153"/>
      <c r="H303" s="5"/>
      <c r="I303" s="240"/>
      <c r="J303" s="217" t="s">
        <v>46</v>
      </c>
      <c r="K303" s="218"/>
      <c r="L303" s="85">
        <f t="array" aca="1" ref="L303:L304" ca="1">M298:M299*L284:L285</f>
        <v>9.2213504558155655E-3</v>
      </c>
      <c r="M303" s="85"/>
      <c r="N303" s="85"/>
      <c r="O303" s="96"/>
      <c r="P303" s="85">
        <f t="array" aca="1" ref="P303:P304" ca="1">Q298:Q299*P284:P285</f>
        <v>-1.1052515460506663E-3</v>
      </c>
      <c r="Q303" s="85"/>
      <c r="R303" s="85"/>
      <c r="S303" s="96"/>
      <c r="T303" s="85">
        <f t="array" aca="1" ref="T303:T304" ca="1">U298:U299*T284:T285</f>
        <v>-4.9384757857794167E-3</v>
      </c>
      <c r="U303" s="85"/>
      <c r="V303" s="85"/>
      <c r="W303" s="96"/>
      <c r="X303" s="85">
        <f t="array" aca="1" ref="X303:X304" ca="1">Y298:Y299*X284:X285</f>
        <v>1.4611845406561743E-2</v>
      </c>
      <c r="Y303" s="85"/>
      <c r="Z303" s="85"/>
      <c r="AA303" s="96"/>
      <c r="AB303" s="85">
        <f t="array" aca="1" ref="AB303:AB304" ca="1">AC298:AC299*AB284:AB285</f>
        <v>-2.4275666893661438E-2</v>
      </c>
      <c r="AC303" s="85"/>
      <c r="AD303" s="85"/>
      <c r="AE303" s="96"/>
      <c r="AF303" s="85">
        <f t="array" aca="1" ref="AF303:AF304" ca="1">AG298:AG299*AF284:AF285</f>
        <v>-4.4668337494782025E-3</v>
      </c>
      <c r="AG303" s="85"/>
      <c r="AH303" s="85"/>
      <c r="AI303" s="96"/>
      <c r="AJ303" s="27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</row>
    <row r="304" spans="2:69" ht="13.5" customHeight="1" x14ac:dyDescent="0.15">
      <c r="B304" s="243"/>
      <c r="C304" s="74" t="s">
        <v>33</v>
      </c>
      <c r="D304" s="159">
        <f ca="1"/>
        <v>-4.0986575220452008E-2</v>
      </c>
      <c r="E304" s="10"/>
      <c r="F304" s="191" t="s">
        <v>5</v>
      </c>
      <c r="G304" s="10"/>
      <c r="H304" s="5"/>
      <c r="I304" s="240"/>
      <c r="J304" s="219"/>
      <c r="K304" s="220"/>
      <c r="L304" s="89">
        <f ca="1"/>
        <v>1.7686489661757177E-2</v>
      </c>
      <c r="M304" s="89"/>
      <c r="N304" s="89"/>
      <c r="O304" s="90"/>
      <c r="P304" s="89">
        <f ca="1"/>
        <v>-1.3824165389809989E-2</v>
      </c>
      <c r="Q304" s="89"/>
      <c r="R304" s="89"/>
      <c r="S304" s="90"/>
      <c r="T304" s="89">
        <f ca="1"/>
        <v>3.7972868435640988E-2</v>
      </c>
      <c r="U304" s="89"/>
      <c r="V304" s="89"/>
      <c r="W304" s="90"/>
      <c r="X304" s="89">
        <f ca="1"/>
        <v>1.0635067840581583E-2</v>
      </c>
      <c r="Y304" s="89"/>
      <c r="Z304" s="89"/>
      <c r="AA304" s="90"/>
      <c r="AB304" s="89">
        <f ca="1"/>
        <v>7.4172822990188052E-3</v>
      </c>
      <c r="AC304" s="89"/>
      <c r="AD304" s="89"/>
      <c r="AE304" s="90"/>
      <c r="AF304" s="89">
        <f ca="1"/>
        <v>-0.10087411806764057</v>
      </c>
      <c r="AG304" s="89"/>
      <c r="AH304" s="89"/>
      <c r="AI304" s="90"/>
      <c r="AJ304" s="27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</row>
    <row r="305" spans="1:69" ht="13.5" customHeight="1" x14ac:dyDescent="0.15">
      <c r="B305" s="241" t="s">
        <v>4</v>
      </c>
      <c r="C305" s="100">
        <v>1</v>
      </c>
      <c r="D305" s="152">
        <f t="array" aca="1" ref="D305:F307" ca="1">L305:N307+P305:R307+T305:V307+X305:Z307+AB305:AD307+AF305:AH307</f>
        <v>-8.801655196294593E-2</v>
      </c>
      <c r="E305" s="154">
        <f ca="1"/>
        <v>-0.11639438398864453</v>
      </c>
      <c r="F305" s="153">
        <f ca="1"/>
        <v>0.15140346653536543</v>
      </c>
      <c r="G305" s="160"/>
      <c r="H305" s="5"/>
      <c r="I305" s="240"/>
      <c r="J305" s="217" t="s">
        <v>4</v>
      </c>
      <c r="K305" s="218"/>
      <c r="L305" s="78">
        <f t="array" aca="1" ref="L305:L307" ca="1">M284*N298:N300</f>
        <v>3.9028805287156264E-2</v>
      </c>
      <c r="M305" s="78">
        <f t="array" aca="1" ref="M305:M307" ca="1">M285*N298:N300</f>
        <v>1.3990491580932518E-2</v>
      </c>
      <c r="N305" s="78">
        <f t="array" aca="1" ref="N305:N307" ca="1">-1*N298:N300</f>
        <v>-6.4910417948716631E-2</v>
      </c>
      <c r="O305" s="81"/>
      <c r="P305" s="78">
        <f t="array" aca="1" ref="P305:P307" ca="1">Q284*R298:R300</f>
        <v>3.7098362249279918E-3</v>
      </c>
      <c r="Q305" s="78">
        <f t="array" aca="1" ref="Q305:Q307" ca="1">Q285*R298:R300</f>
        <v>1.654033905431888E-2</v>
      </c>
      <c r="R305" s="78">
        <f t="array" aca="1" ref="R305:R307" ca="1">-1*R298:R300</f>
        <v>-2.2210809186884825E-2</v>
      </c>
      <c r="S305" s="81"/>
      <c r="T305" s="78">
        <f t="array" aca="1" ref="T305:T307" ca="1">U284*V298:V300</f>
        <v>-8.3734368111862745E-2</v>
      </c>
      <c r="U305" s="78">
        <f t="array" aca="1" ref="U305:U307" ca="1">U285*V298:V300</f>
        <v>-5.9994222414505298E-2</v>
      </c>
      <c r="V305" s="78">
        <f t="array" aca="1" ref="V305:V307" ca="1">-1*V298:V300</f>
        <v>0.13993637775891524</v>
      </c>
      <c r="W305" s="81"/>
      <c r="X305" s="78">
        <f t="array" aca="1" ref="X305:X307" ca="1">Y284*Z298:Z300</f>
        <v>1.447411475730938E-2</v>
      </c>
      <c r="Y305" s="78">
        <f t="array" aca="1" ref="Y305:Y307" ca="1">Y285*Z298:Z300</f>
        <v>8.3189580747756453E-3</v>
      </c>
      <c r="Z305" s="78">
        <f t="array" aca="1" ref="Z305:Z307" ca="1">-1*Z298:Z300</f>
        <v>-3.1433898481514753E-2</v>
      </c>
      <c r="AA305" s="81"/>
      <c r="AB305" s="78">
        <f t="array" aca="1" ref="AB305:AB307" ca="1">AC284*AD298:AD300</f>
        <v>-6.3072830224404103E-2</v>
      </c>
      <c r="AC305" s="78">
        <f t="array" aca="1" ref="AC305:AC307" ca="1">AC285*AD298:AD300</f>
        <v>-0.10016385617951291</v>
      </c>
      <c r="AD305" s="78">
        <f t="array" aca="1" ref="AD305:AD307" ca="1">-1*AD298:AD300</f>
        <v>0.13931990432934407</v>
      </c>
      <c r="AE305" s="81"/>
      <c r="AF305" s="78">
        <f t="array" aca="1" ref="AF305:AF307" ca="1">AG284*AH298:AH300</f>
        <v>1.5778901039272765E-3</v>
      </c>
      <c r="AG305" s="78">
        <f t="array" aca="1" ref="AG305:AG307" ca="1">AG285*AH298:AH300</f>
        <v>4.9139058953466411E-3</v>
      </c>
      <c r="AH305" s="78">
        <f t="array" aca="1" ref="AH305:AH307" ca="1">-1*AH298:AH300</f>
        <v>-9.297689935777672E-3</v>
      </c>
      <c r="AI305" s="81"/>
      <c r="AJ305" s="27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</row>
    <row r="306" spans="1:69" ht="13.5" customHeight="1" x14ac:dyDescent="0.15">
      <c r="B306" s="242"/>
      <c r="C306" s="72">
        <v>2</v>
      </c>
      <c r="D306" s="160">
        <f ca="1"/>
        <v>0.17935585230629555</v>
      </c>
      <c r="E306" s="164">
        <f ca="1"/>
        <v>4.6392532236618253E-2</v>
      </c>
      <c r="F306" s="10">
        <f ca="1"/>
        <v>-0.17663812062596088</v>
      </c>
      <c r="G306" s="160"/>
      <c r="H306" s="5"/>
      <c r="I306" s="240"/>
      <c r="J306" s="221"/>
      <c r="K306" s="222"/>
      <c r="L306" s="78">
        <f ca="1"/>
        <v>4.4880814881519016E-2</v>
      </c>
      <c r="M306" s="78">
        <f ca="1"/>
        <v>1.6088236832397115E-2</v>
      </c>
      <c r="N306" s="78">
        <f ca="1"/>
        <v>-7.4643136790996711E-2</v>
      </c>
      <c r="O306" s="81"/>
      <c r="P306" s="78">
        <f ca="1"/>
        <v>-1.5398735361109639E-2</v>
      </c>
      <c r="Q306" s="78">
        <f ca="1"/>
        <v>-6.8655403753147257E-2</v>
      </c>
      <c r="R306" s="78">
        <f ca="1"/>
        <v>9.2192310411649173E-2</v>
      </c>
      <c r="S306" s="81"/>
      <c r="T306" s="78">
        <f ca="1"/>
        <v>8.2702718308048581E-2</v>
      </c>
      <c r="U306" s="78">
        <f ca="1"/>
        <v>5.9255063223607442E-2</v>
      </c>
      <c r="V306" s="78">
        <f ca="1"/>
        <v>-0.13821229074522226</v>
      </c>
      <c r="W306" s="81"/>
      <c r="X306" s="78">
        <f ca="1"/>
        <v>2.8745716585549443E-2</v>
      </c>
      <c r="Y306" s="78">
        <f ca="1"/>
        <v>1.6521522394577305E-2</v>
      </c>
      <c r="Z306" s="78">
        <f ca="1"/>
        <v>-6.2427993150478943E-2</v>
      </c>
      <c r="AA306" s="81"/>
      <c r="AB306" s="78">
        <f ca="1"/>
        <v>6.3218875853464779E-2</v>
      </c>
      <c r="AC306" s="78">
        <f ca="1"/>
        <v>0.10039578636772285</v>
      </c>
      <c r="AD306" s="78">
        <f ca="1"/>
        <v>-0.13964250065166003</v>
      </c>
      <c r="AE306" s="81"/>
      <c r="AF306" s="78">
        <f ca="1"/>
        <v>-2.4793537961176618E-2</v>
      </c>
      <c r="AG306" s="78">
        <f ca="1"/>
        <v>-7.7212672828539206E-2</v>
      </c>
      <c r="AH306" s="78">
        <f ca="1"/>
        <v>0.14609549030074789</v>
      </c>
      <c r="AI306" s="81"/>
      <c r="AJ306" s="27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</row>
    <row r="307" spans="1:69" ht="13.5" customHeight="1" thickBot="1" x14ac:dyDescent="0.2">
      <c r="B307" s="243"/>
      <c r="C307" s="74">
        <v>3</v>
      </c>
      <c r="D307" s="160">
        <f ca="1"/>
        <v>-3.925942279120534E-2</v>
      </c>
      <c r="E307" s="157">
        <f ca="1"/>
        <v>9.8344828366600731E-2</v>
      </c>
      <c r="F307" s="156">
        <f ca="1"/>
        <v>3.0439712578165593E-3</v>
      </c>
      <c r="G307" s="160"/>
      <c r="H307" s="5"/>
      <c r="I307" s="245"/>
      <c r="J307" s="219"/>
      <c r="K307" s="220"/>
      <c r="L307" s="82">
        <f ca="1"/>
        <v>-8.5283225519649217E-2</v>
      </c>
      <c r="M307" s="82">
        <f ca="1"/>
        <v>-3.0571118942758643E-2</v>
      </c>
      <c r="N307" s="82">
        <f ca="1"/>
        <v>0.14183805452832596</v>
      </c>
      <c r="O307" s="83"/>
      <c r="P307" s="82">
        <f ca="1"/>
        <v>8.7016083056272366E-3</v>
      </c>
      <c r="Q307" s="82">
        <f ca="1"/>
        <v>3.8796200955136598E-2</v>
      </c>
      <c r="R307" s="82">
        <f ca="1"/>
        <v>-5.2096575152465144E-2</v>
      </c>
      <c r="S307" s="83"/>
      <c r="T307" s="82">
        <f ca="1"/>
        <v>5.930247703980529E-2</v>
      </c>
      <c r="U307" s="82">
        <f ca="1"/>
        <v>4.2489196222323118E-2</v>
      </c>
      <c r="V307" s="82">
        <f ca="1"/>
        <v>-9.9105946772003184E-2</v>
      </c>
      <c r="W307" s="83"/>
      <c r="X307" s="82">
        <f ca="1"/>
        <v>-6.7702235347966919E-2</v>
      </c>
      <c r="Y307" s="82">
        <f ca="1"/>
        <v>-3.8911675558182951E-2</v>
      </c>
      <c r="Z307" s="82">
        <f ca="1"/>
        <v>0.14703111233969632</v>
      </c>
      <c r="AA307" s="83"/>
      <c r="AB307" s="82">
        <f ca="1"/>
        <v>3.6592682316965844E-2</v>
      </c>
      <c r="AC307" s="82">
        <f ca="1"/>
        <v>5.8111617249117994E-2</v>
      </c>
      <c r="AD307" s="82">
        <f ca="1"/>
        <v>-8.0828606888504781E-2</v>
      </c>
      <c r="AE307" s="83"/>
      <c r="AF307" s="82">
        <f ca="1"/>
        <v>9.1292704140124303E-3</v>
      </c>
      <c r="AG307" s="82">
        <f ca="1"/>
        <v>2.8430608440964608E-2</v>
      </c>
      <c r="AH307" s="82">
        <f ca="1"/>
        <v>-5.3794066797232622E-2</v>
      </c>
      <c r="AI307" s="83"/>
      <c r="AJ307" s="27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</row>
    <row r="308" spans="1:69" ht="13.5" customHeight="1" thickBot="1" x14ac:dyDescent="0.2">
      <c r="B308" s="73"/>
      <c r="C308" s="101" t="s">
        <v>27</v>
      </c>
      <c r="D308" s="102">
        <f ca="1">SUM(L308:AI308)</f>
        <v>1.8094870270017707</v>
      </c>
      <c r="E308" s="192"/>
      <c r="H308" s="5"/>
      <c r="I308" s="225" t="s">
        <v>45</v>
      </c>
      <c r="J308" s="226"/>
      <c r="K308" s="227"/>
      <c r="L308" s="134">
        <f ca="1">SUMXMY2(N$5:N$7,M291:M293)/2</f>
        <v>0.27323865405747289</v>
      </c>
      <c r="M308" s="78"/>
      <c r="N308" s="78"/>
      <c r="O308" s="78"/>
      <c r="P308" s="134">
        <f ca="1">SUMXMY2(R$5:R$7,Q291:Q293)/2</f>
        <v>0.12412198097900867</v>
      </c>
      <c r="Q308" s="78"/>
      <c r="R308" s="78"/>
      <c r="S308" s="78"/>
      <c r="T308" s="134">
        <f ca="1">SUMXMY2(V$5:V$7,U291:U293)/2</f>
        <v>0.4047195986098428</v>
      </c>
      <c r="U308" s="78"/>
      <c r="V308" s="78"/>
      <c r="W308" s="78"/>
      <c r="X308" s="134">
        <f ca="1">SUMXMY2(Z$5:Z$7,Y291:Y293)/2</f>
        <v>0.26420796068784452</v>
      </c>
      <c r="Y308" s="78"/>
      <c r="Z308" s="78"/>
      <c r="AA308" s="78"/>
      <c r="AB308" s="134">
        <f ca="1">SUMXMY2(AD$5:AD$7,AC291:AC293)/2</f>
        <v>0.50871914349262448</v>
      </c>
      <c r="AC308" s="78"/>
      <c r="AD308" s="78"/>
      <c r="AE308" s="78"/>
      <c r="AF308" s="134">
        <f ca="1">SUMXMY2(AH$5:AH$7,AG291:AG293)/2</f>
        <v>0.23447968917497716</v>
      </c>
      <c r="AG308" s="78"/>
      <c r="AH308" s="78"/>
      <c r="AI308" s="78"/>
      <c r="AJ308" s="27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</row>
    <row r="309" spans="1:69" ht="15.75" customHeight="1" x14ac:dyDescent="0.15">
      <c r="I309" s="5"/>
      <c r="J309" s="165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7"/>
      <c r="AK309" s="5"/>
      <c r="AL309" s="5"/>
      <c r="AM309" s="5"/>
      <c r="AN309" s="5"/>
      <c r="AO309" s="5"/>
      <c r="AP309" s="5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</row>
    <row r="310" spans="1:69" ht="15.75" customHeight="1" x14ac:dyDescent="0.15">
      <c r="A310" s="163"/>
      <c r="B310" s="162">
        <f>B280+1</f>
        <v>11</v>
      </c>
      <c r="C310" s="163" t="s">
        <v>28</v>
      </c>
      <c r="D310" s="189"/>
      <c r="E310" s="189"/>
      <c r="F310" s="189"/>
      <c r="G310" s="189"/>
      <c r="H310" s="163"/>
      <c r="I310" s="167"/>
      <c r="J310" s="163"/>
      <c r="K310" s="163"/>
      <c r="L310" s="163"/>
      <c r="M310" s="163"/>
      <c r="N310" s="163"/>
      <c r="O310" s="163"/>
      <c r="P310" s="163"/>
      <c r="Q310" s="163"/>
      <c r="R310" s="163"/>
      <c r="S310" s="163"/>
      <c r="T310" s="163"/>
      <c r="U310" s="163"/>
      <c r="V310" s="163"/>
      <c r="W310" s="163"/>
      <c r="X310" s="163"/>
      <c r="Y310" s="163"/>
      <c r="Z310" s="163"/>
      <c r="AA310" s="163"/>
      <c r="AB310" s="163"/>
      <c r="AC310" s="163"/>
      <c r="AD310" s="163"/>
      <c r="AE310" s="163"/>
      <c r="AF310" s="163"/>
      <c r="AG310" s="163"/>
      <c r="AH310" s="163"/>
      <c r="AI310" s="163"/>
      <c r="AJ310" s="27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</row>
    <row r="311" spans="1:69" s="24" customFormat="1" ht="13.5" customHeight="1" thickBot="1" x14ac:dyDescent="0.2">
      <c r="A311"/>
      <c r="D311" s="166"/>
      <c r="E311" s="166"/>
      <c r="F311" s="166"/>
      <c r="G311" s="166"/>
      <c r="H311" s="27"/>
      <c r="I311" s="5"/>
      <c r="J311" s="223"/>
      <c r="K311" s="224"/>
      <c r="L311" s="57">
        <v>1</v>
      </c>
      <c r="M311" s="57">
        <v>2</v>
      </c>
      <c r="N311" s="57">
        <v>3</v>
      </c>
      <c r="O311" s="107"/>
      <c r="P311" s="84">
        <v>1</v>
      </c>
      <c r="Q311" s="57">
        <v>2</v>
      </c>
      <c r="R311" s="57">
        <v>3</v>
      </c>
      <c r="S311" s="57"/>
      <c r="T311" s="57">
        <v>1</v>
      </c>
      <c r="U311" s="57">
        <v>2</v>
      </c>
      <c r="V311" s="57">
        <v>3</v>
      </c>
      <c r="W311" s="107"/>
      <c r="X311" s="84">
        <v>1</v>
      </c>
      <c r="Y311" s="57">
        <v>2</v>
      </c>
      <c r="Z311" s="57">
        <v>3</v>
      </c>
      <c r="AA311" s="57"/>
      <c r="AB311" s="57">
        <v>1</v>
      </c>
      <c r="AC311" s="57">
        <v>2</v>
      </c>
      <c r="AD311" s="57">
        <v>3</v>
      </c>
      <c r="AE311" s="57"/>
      <c r="AF311" s="57">
        <v>1</v>
      </c>
      <c r="AG311" s="57">
        <v>2</v>
      </c>
      <c r="AH311" s="57">
        <v>3</v>
      </c>
      <c r="AI311" s="57"/>
      <c r="AJ311" s="27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</row>
    <row r="312" spans="1:69" ht="13.5" customHeight="1" x14ac:dyDescent="0.15">
      <c r="B312" t="s">
        <v>0</v>
      </c>
      <c r="G312" s="156"/>
      <c r="H312" s="27"/>
      <c r="I312" s="249" t="s">
        <v>55</v>
      </c>
      <c r="J312" s="239" t="s">
        <v>11</v>
      </c>
      <c r="K312" s="22">
        <v>1</v>
      </c>
      <c r="L312" s="108">
        <f t="array" aca="1" ref="L312:L313" ca="1">MMULT($D314:$G315,L$5:L$8)</f>
        <v>-2.0113997635537775</v>
      </c>
      <c r="M312" s="50">
        <f t="array" aca="1" ref="M312:M313" ca="1">MMULT($D314:$G315,M$5:M$8)+$D316:$D317*L314:L315</f>
        <v>0.42185016140747339</v>
      </c>
      <c r="N312" s="50"/>
      <c r="O312" s="51"/>
      <c r="P312" s="108">
        <f t="array" aca="1" ref="P312:P313" ca="1">MMULT($D314:$G315,P$5:P$8)</f>
        <v>-2.0113997635537775</v>
      </c>
      <c r="Q312" s="50">
        <f t="array" aca="1" ref="Q312:Q313" ca="1">MMULT($D314:$G315,Q$5:Q$8)+$D316:$D317*P314:P315</f>
        <v>-1.5743345335068264</v>
      </c>
      <c r="R312" s="50"/>
      <c r="S312" s="51"/>
      <c r="T312" s="108">
        <f t="array" aca="1" ref="T312:T313" ca="1">MMULT($D314:$G315,T$5:T$8)</f>
        <v>-2.0210163095682212</v>
      </c>
      <c r="U312" s="50">
        <f t="array" aca="1" ref="U312:U313" ca="1">MMULT($D314:$G315,U$5:U$8)+$D316:$D317*T314:T315</f>
        <v>0.41807544211316044</v>
      </c>
      <c r="V312" s="50"/>
      <c r="W312" s="51"/>
      <c r="X312" s="108">
        <f t="array" aca="1" ref="X312:X313" ca="1">MMULT($D314:$G315,X$5:X$8)</f>
        <v>-2.4831614653921363E-2</v>
      </c>
      <c r="Y312" s="50">
        <f t="array" aca="1" ref="Y312:Y313" ca="1">MMULT($D314:$G315,Y$5:Y$8)+$D316:$D317*X314:X315</f>
        <v>-0.14235630288375889</v>
      </c>
      <c r="Z312" s="50"/>
      <c r="AA312" s="51"/>
      <c r="AB312" s="108">
        <f t="array" aca="1" ref="AB312:AB313" ca="1">MMULT($D314:$G315,AB$5:AB$8)</f>
        <v>-2.4831614653921363E-2</v>
      </c>
      <c r="AC312" s="50">
        <f t="array" aca="1" ref="AC312:AC313" ca="1">MMULT($D314:$G315,AC$5:AC$8)+$D316:$D317*AB314:AB315</f>
        <v>-0.15197284889820262</v>
      </c>
      <c r="AD312" s="50"/>
      <c r="AE312" s="51"/>
      <c r="AF312" s="108">
        <f t="array" aca="1" ref="AF312:AF313" ca="1">MMULT($D314:$G315,AF$5:AF$8)</f>
        <v>-2.0210163095682212</v>
      </c>
      <c r="AG312" s="50">
        <f t="array" aca="1" ref="AG312:AG313" ca="1">MMULT($D314:$G315,AG$5:AG$8)+$D316:$D317*AF314:AF315</f>
        <v>-1.5684927067866956</v>
      </c>
      <c r="AH312" s="50"/>
      <c r="AI312" s="51"/>
      <c r="AJ312" s="27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</row>
    <row r="313" spans="1:69" ht="13.5" customHeight="1" x14ac:dyDescent="0.15">
      <c r="B313" s="66"/>
      <c r="C313" s="66"/>
      <c r="D313" s="195">
        <v>1</v>
      </c>
      <c r="E313" s="196">
        <v>2</v>
      </c>
      <c r="F313" s="196">
        <v>3</v>
      </c>
      <c r="G313" s="184" t="s">
        <v>3</v>
      </c>
      <c r="H313" s="27"/>
      <c r="I313" s="250"/>
      <c r="J313" s="240"/>
      <c r="K313" s="23">
        <v>2</v>
      </c>
      <c r="L313" s="109">
        <f ca="1"/>
        <v>-1.3482104083075235</v>
      </c>
      <c r="M313" s="28">
        <f ca="1"/>
        <v>-1.3303246774855426</v>
      </c>
      <c r="N313" s="28"/>
      <c r="O313" s="40"/>
      <c r="P313" s="109">
        <f ca="1"/>
        <v>-1.3482104083075235</v>
      </c>
      <c r="Q313" s="28">
        <f ca="1"/>
        <v>1.0816130195045675</v>
      </c>
      <c r="R313" s="28"/>
      <c r="S313" s="40"/>
      <c r="T313" s="109">
        <f ca="1"/>
        <v>0.61116473703770824</v>
      </c>
      <c r="U313" s="28">
        <f ca="1"/>
        <v>-0.32161588857308465</v>
      </c>
      <c r="V313" s="28"/>
      <c r="W313" s="40"/>
      <c r="X313" s="109">
        <f ca="1"/>
        <v>-1.8007729599524018</v>
      </c>
      <c r="Y313" s="28">
        <f ca="1"/>
        <v>-1.0247318807170176</v>
      </c>
      <c r="Z313" s="28"/>
      <c r="AA313" s="40"/>
      <c r="AB313" s="109">
        <f ca="1"/>
        <v>-1.8007729599524018</v>
      </c>
      <c r="AC313" s="28">
        <f ca="1"/>
        <v>0.93464326462821412</v>
      </c>
      <c r="AD313" s="28"/>
      <c r="AE313" s="40"/>
      <c r="AF313" s="109">
        <f ca="1"/>
        <v>0.61116473703770824</v>
      </c>
      <c r="AG313" s="28">
        <f ca="1"/>
        <v>0.1309466630717937</v>
      </c>
      <c r="AH313" s="28"/>
      <c r="AI313" s="40"/>
      <c r="AJ313" s="27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</row>
    <row r="314" spans="1:69" ht="13.5" customHeight="1" x14ac:dyDescent="0.15">
      <c r="B314" s="239" t="s">
        <v>7</v>
      </c>
      <c r="C314" s="100">
        <v>1</v>
      </c>
      <c r="D314" s="137">
        <f t="array" aca="1" ref="D314:G315" ca="1">D284:G285-$G$3*D301:G302</f>
        <v>1.6019631714733562</v>
      </c>
      <c r="E314" s="138">
        <f ca="1"/>
        <v>3.5885313203732121</v>
      </c>
      <c r="F314" s="138">
        <f ca="1"/>
        <v>1.5923466254589123</v>
      </c>
      <c r="G314" s="139">
        <f ca="1"/>
        <v>3.6133629350271335</v>
      </c>
      <c r="I314" s="250"/>
      <c r="J314" s="252" t="s">
        <v>12</v>
      </c>
      <c r="K314" s="22">
        <v>1</v>
      </c>
      <c r="L314" s="110">
        <f t="array" aca="1" ref="L314:L315" ca="1">1/(1+EXP(-L312:L313))</f>
        <v>0.11801120611433871</v>
      </c>
      <c r="M314" s="38">
        <f t="array" aca="1" ref="M314:M315" ca="1">1/(1+EXP(-M312:M313))</f>
        <v>0.60392589236464533</v>
      </c>
      <c r="N314" s="38"/>
      <c r="O314" s="39"/>
      <c r="P314" s="110">
        <f t="array" aca="1" ref="P314:P315" ca="1">1/(1+EXP(-P312:P313))</f>
        <v>0.11801120611433871</v>
      </c>
      <c r="Q314" s="38">
        <f t="array" aca="1" ref="Q314:Q315" ca="1">1/(1+EXP(-Q312:Q313))</f>
        <v>0.1715993473689601</v>
      </c>
      <c r="R314" s="38"/>
      <c r="S314" s="39"/>
      <c r="T314" s="110">
        <f t="array" aca="1" ref="T314:T315" ca="1">1/(1+EXP(-T312:T313))</f>
        <v>0.11701394318457972</v>
      </c>
      <c r="U314" s="38">
        <f t="array" aca="1" ref="U314:U315" ca="1">1/(1+EXP(-U312:U313))</f>
        <v>0.6030226284708492</v>
      </c>
      <c r="V314" s="38"/>
      <c r="W314" s="39"/>
      <c r="X314" s="110">
        <f t="array" aca="1" ref="X314:X315" ca="1">1/(1+EXP(-X312:X313))</f>
        <v>0.49379241530433565</v>
      </c>
      <c r="Y314" s="38">
        <f t="array" aca="1" ref="Y314:Y315" ca="1">1/(1+EXP(-Y312:Y313))</f>
        <v>0.46447090472140617</v>
      </c>
      <c r="Z314" s="38"/>
      <c r="AA314" s="39"/>
      <c r="AB314" s="110">
        <f t="array" aca="1" ref="AB314:AB315" ca="1">1/(1+EXP(-AB312:AB313))</f>
        <v>0.49379241530433565</v>
      </c>
      <c r="AC314" s="38">
        <f t="array" aca="1" ref="AC314:AC315" ca="1">1/(1+EXP(-AC312:AC313))</f>
        <v>0.46207974275259134</v>
      </c>
      <c r="AD314" s="38"/>
      <c r="AE314" s="39"/>
      <c r="AF314" s="110">
        <f t="array" aca="1" ref="AF314:AF315" ca="1">1/(1+EXP(-AF312:AF313))</f>
        <v>0.11701394318457972</v>
      </c>
      <c r="AG314" s="38">
        <f t="array" aca="1" ref="AG314:AG315" ca="1">1/(1+EXP(-AG312:AG313))</f>
        <v>0.17243137447328535</v>
      </c>
      <c r="AH314" s="38"/>
      <c r="AI314" s="39"/>
      <c r="AJ314" s="27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</row>
    <row r="315" spans="1:69" ht="13.5" customHeight="1" x14ac:dyDescent="0.15">
      <c r="B315" s="244"/>
      <c r="C315" s="74">
        <v>2</v>
      </c>
      <c r="D315" s="140">
        <f ca="1"/>
        <v>1.8425614596158846</v>
      </c>
      <c r="E315" s="141">
        <f ca="1"/>
        <v>1.3899989079710062</v>
      </c>
      <c r="F315" s="141">
        <f ca="1"/>
        <v>3.8019366049611163</v>
      </c>
      <c r="G315" s="142">
        <f ca="1"/>
        <v>3.1907718679234081</v>
      </c>
      <c r="I315" s="250"/>
      <c r="J315" s="253"/>
      <c r="K315" s="54">
        <v>2</v>
      </c>
      <c r="L315" s="109">
        <f ca="1"/>
        <v>0.20616310214822867</v>
      </c>
      <c r="M315" s="28">
        <f ca="1"/>
        <v>0.20910566482142798</v>
      </c>
      <c r="N315" s="28"/>
      <c r="O315" s="40"/>
      <c r="P315" s="109">
        <f ca="1"/>
        <v>0.20616310214822867</v>
      </c>
      <c r="Q315" s="28">
        <f ca="1"/>
        <v>0.74679911091915341</v>
      </c>
      <c r="R315" s="28"/>
      <c r="S315" s="40"/>
      <c r="T315" s="109">
        <f ca="1"/>
        <v>0.64820644854098497</v>
      </c>
      <c r="U315" s="28">
        <f ca="1"/>
        <v>0.42028199398011662</v>
      </c>
      <c r="V315" s="28"/>
      <c r="W315" s="40"/>
      <c r="X315" s="109">
        <f ca="1"/>
        <v>0.14175699904079894</v>
      </c>
      <c r="Y315" s="28">
        <f ca="1"/>
        <v>0.26410671292778304</v>
      </c>
      <c r="Z315" s="28"/>
      <c r="AA315" s="40"/>
      <c r="AB315" s="109">
        <f ca="1"/>
        <v>0.14175699904079894</v>
      </c>
      <c r="AC315" s="28">
        <f ca="1"/>
        <v>0.7180163529935818</v>
      </c>
      <c r="AD315" s="28"/>
      <c r="AE315" s="40"/>
      <c r="AF315" s="109">
        <f ca="1"/>
        <v>0.64820644854098497</v>
      </c>
      <c r="AG315" s="28">
        <f ca="1"/>
        <v>0.53268996779419675</v>
      </c>
      <c r="AH315" s="28"/>
      <c r="AI315" s="40"/>
      <c r="AJ315" s="27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</row>
    <row r="316" spans="1:69" ht="13.5" customHeight="1" x14ac:dyDescent="0.15">
      <c r="B316" s="241" t="s">
        <v>47</v>
      </c>
      <c r="C316" s="100" t="s">
        <v>32</v>
      </c>
      <c r="D316" s="139">
        <f t="array" aca="1" ref="D316:D317" ca="1">D286:D287-$G$3*D303:D304</f>
        <v>3.7850793222858314</v>
      </c>
      <c r="E316" s="190"/>
      <c r="F316" s="190"/>
      <c r="I316" s="250"/>
      <c r="J316" s="236" t="s">
        <v>18</v>
      </c>
      <c r="K316" s="22">
        <v>1</v>
      </c>
      <c r="L316" s="110">
        <f t="array" aca="1" ref="L316:L317" ca="1">L314:L315*(1-L314:L315)</f>
        <v>0.10408456134577779</v>
      </c>
      <c r="M316" s="38">
        <f t="array" aca="1" ref="M316:M317" ca="1">M314:M315*(1-M314:M315)</f>
        <v>0.23919940889621216</v>
      </c>
      <c r="N316" s="38"/>
      <c r="O316" s="39"/>
      <c r="P316" s="110">
        <f t="array" aca="1" ref="P316:P317" ca="1">P314:P315*(1-P314:P315)</f>
        <v>0.10408456134577779</v>
      </c>
      <c r="Q316" s="38">
        <f t="array" aca="1" ref="Q316:Q317" ca="1">Q314:Q315*(1-Q314:Q315)</f>
        <v>0.14215301135150707</v>
      </c>
      <c r="R316" s="38"/>
      <c r="S316" s="39"/>
      <c r="T316" s="110">
        <f t="array" aca="1" ref="T316:T317" ca="1">T314:T315*(1-T314:T315)</f>
        <v>0.10332168028497567</v>
      </c>
      <c r="U316" s="38">
        <f t="array" aca="1" ref="U316:U317" ca="1">U314:U315*(1-U314:U315)</f>
        <v>0.23938633802295736</v>
      </c>
      <c r="V316" s="38"/>
      <c r="W316" s="39"/>
      <c r="X316" s="110">
        <f t="array" aca="1" ref="X316:X317" ca="1">X314:X315*(1-X314:X315)</f>
        <v>0.24996146589224619</v>
      </c>
      <c r="Y316" s="38">
        <f t="array" aca="1" ref="Y316:Y317" ca="1">Y314:Y315*(1-Y314:Y315)</f>
        <v>0.2487376833886846</v>
      </c>
      <c r="Z316" s="38"/>
      <c r="AA316" s="39"/>
      <c r="AB316" s="110">
        <f t="array" aca="1" ref="AB316:AB317" ca="1">AB314:AB315*(1-AB314:AB315)</f>
        <v>0.24996146589224619</v>
      </c>
      <c r="AC316" s="38">
        <f t="array" aca="1" ref="AC316:AC317" ca="1">AC314:AC315*(1-AC314:AC315)</f>
        <v>0.24856205409029036</v>
      </c>
      <c r="AD316" s="38"/>
      <c r="AE316" s="39"/>
      <c r="AF316" s="110">
        <f t="array" aca="1" ref="AF316:AF317" ca="1">AF314:AF315*(1-AF314:AF315)</f>
        <v>0.10332168028497567</v>
      </c>
      <c r="AG316" s="38">
        <f t="array" aca="1" ref="AG316:AG317" ca="1">AG314:AG315*(1-AG314:AG315)</f>
        <v>0.14269879557053899</v>
      </c>
      <c r="AH316" s="38"/>
      <c r="AI316" s="39"/>
      <c r="AJ316" s="27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</row>
    <row r="317" spans="1:69" ht="13.5" customHeight="1" thickBot="1" x14ac:dyDescent="0.2">
      <c r="B317" s="243"/>
      <c r="C317" s="74" t="s">
        <v>33</v>
      </c>
      <c r="D317" s="142">
        <f ca="1"/>
        <v>2.2819227959065769</v>
      </c>
      <c r="F317" s="191" t="s">
        <v>5</v>
      </c>
      <c r="I317" s="251"/>
      <c r="J317" s="244"/>
      <c r="K317" s="54">
        <v>2</v>
      </c>
      <c r="L317" s="111">
        <f ca="1"/>
        <v>0.1636598774608477</v>
      </c>
      <c r="M317" s="41">
        <f ca="1"/>
        <v>0.16538048576101658</v>
      </c>
      <c r="N317" s="41"/>
      <c r="O317" s="42"/>
      <c r="P317" s="111">
        <f ca="1"/>
        <v>0.1636598774608477</v>
      </c>
      <c r="Q317" s="41">
        <f ca="1"/>
        <v>0.18909019884951542</v>
      </c>
      <c r="R317" s="41"/>
      <c r="S317" s="42"/>
      <c r="T317" s="111">
        <f ca="1"/>
        <v>0.22803484861086837</v>
      </c>
      <c r="U317" s="41">
        <f ca="1"/>
        <v>0.24364503951621386</v>
      </c>
      <c r="V317" s="41"/>
      <c r="W317" s="42"/>
      <c r="X317" s="111">
        <f ca="1"/>
        <v>0.12166195226374586</v>
      </c>
      <c r="Y317" s="41">
        <f ca="1"/>
        <v>0.19435435711426466</v>
      </c>
      <c r="Z317" s="41"/>
      <c r="AA317" s="42"/>
      <c r="AB317" s="111">
        <f ca="1"/>
        <v>0.12166195226374586</v>
      </c>
      <c r="AC317" s="41">
        <f ca="1"/>
        <v>0.20246886982737794</v>
      </c>
      <c r="AD317" s="41"/>
      <c r="AE317" s="42"/>
      <c r="AF317" s="111">
        <f ca="1"/>
        <v>0.22803484861086837</v>
      </c>
      <c r="AG317" s="41">
        <f ca="1"/>
        <v>0.24893136600561439</v>
      </c>
      <c r="AH317" s="41"/>
      <c r="AI317" s="42"/>
      <c r="AJ317" s="27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</row>
    <row r="318" spans="1:69" ht="13.5" customHeight="1" x14ac:dyDescent="0.15">
      <c r="B318" s="239" t="s">
        <v>4</v>
      </c>
      <c r="C318" s="100">
        <v>1</v>
      </c>
      <c r="D318" s="143">
        <f t="array" aca="1" ref="D318:F320" ca="1">D288:F290-$G$3*D305:F307</f>
        <v>5.0249245475760462</v>
      </c>
      <c r="E318" s="144">
        <f ca="1"/>
        <v>2.5885220617425557</v>
      </c>
      <c r="F318" s="145">
        <f ca="1"/>
        <v>4.3533060067393547</v>
      </c>
      <c r="H318" s="26"/>
      <c r="I318" s="228" t="s">
        <v>4</v>
      </c>
      <c r="J318" s="231" t="s">
        <v>11</v>
      </c>
      <c r="K318" s="161">
        <v>1</v>
      </c>
      <c r="L318" s="112"/>
      <c r="M318" s="30">
        <f t="array" aca="1" ref="M318:M320" ca="1">MMULT($D318:$E320,M314:M315)-$F318:$F320</f>
        <v>-0.77734933865386857</v>
      </c>
      <c r="N318" s="30"/>
      <c r="O318" s="31"/>
      <c r="P318" s="112"/>
      <c r="Q318" s="30">
        <f t="array" aca="1" ref="Q318:Q320" ca="1">MMULT($D318:$E320,Q314:Q315)-$F318:$F320</f>
        <v>-1.5579262594930836</v>
      </c>
      <c r="R318" s="30"/>
      <c r="S318" s="31"/>
      <c r="T318" s="112"/>
      <c r="U318" s="30">
        <f t="array" aca="1" ref="U318:U320" ca="1">MMULT($D318:$E320,U314:U315)-$F318:$F320</f>
        <v>-0.23525358462167123</v>
      </c>
      <c r="V318" s="30"/>
      <c r="W318" s="31"/>
      <c r="X318" s="112"/>
      <c r="Y318" s="30">
        <f t="array" aca="1" ref="Y318:Y320" ca="1">MMULT($D318:$E320,Y314:Y315)-$F318:$F320</f>
        <v>-1.3357287029020313</v>
      </c>
      <c r="Z318" s="30"/>
      <c r="AA318" s="31"/>
      <c r="AB318" s="112"/>
      <c r="AC318" s="30">
        <f t="array" aca="1" ref="AC318:AC320" ca="1">MMULT($D318:$E320,AC314:AC315)-$F318:$F320</f>
        <v>-0.17278899402841663</v>
      </c>
      <c r="AD318" s="30"/>
      <c r="AE318" s="31"/>
      <c r="AF318" s="112"/>
      <c r="AG318" s="30">
        <f t="array" aca="1" ref="AG318:AG320" ca="1">MMULT($D318:$E320,AG314:AG315)-$F318:$F320</f>
        <v>-2.1079716266720556</v>
      </c>
      <c r="AH318" s="30"/>
      <c r="AI318" s="31"/>
      <c r="AJ318" s="27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</row>
    <row r="319" spans="1:69" ht="13.5" customHeight="1" x14ac:dyDescent="0.15">
      <c r="B319" s="240"/>
      <c r="C319" s="72">
        <v>2</v>
      </c>
      <c r="D319" s="146">
        <f ca="1"/>
        <v>2.7096801387471028</v>
      </c>
      <c r="E319" s="147">
        <f ca="1"/>
        <v>4.3989491497676045</v>
      </c>
      <c r="F319" s="148">
        <f ca="1"/>
        <v>3.3217538379526506</v>
      </c>
      <c r="H319" s="26"/>
      <c r="I319" s="229"/>
      <c r="J319" s="232"/>
      <c r="K319" s="77">
        <v>2</v>
      </c>
      <c r="L319" s="113"/>
      <c r="M319" s="29">
        <f ca="1"/>
        <v>-0.7654626556592401</v>
      </c>
      <c r="N319" s="29"/>
      <c r="O319" s="32"/>
      <c r="P319" s="113"/>
      <c r="Q319" s="29">
        <f ca="1"/>
        <v>0.42835681945999848</v>
      </c>
      <c r="R319" s="29"/>
      <c r="S319" s="32"/>
      <c r="T319" s="113"/>
      <c r="U319" s="29">
        <f ca="1"/>
        <v>0.16104372171135051</v>
      </c>
      <c r="V319" s="29"/>
      <c r="W319" s="32"/>
      <c r="X319" s="113"/>
      <c r="Y319" s="29">
        <f ca="1"/>
        <v>-0.90139425212157054</v>
      </c>
      <c r="Z319" s="29"/>
      <c r="AA319" s="32"/>
      <c r="AB319" s="113"/>
      <c r="AC319" s="29">
        <f ca="1"/>
        <v>1.08885188902177</v>
      </c>
      <c r="AD319" s="29"/>
      <c r="AE319" s="32"/>
      <c r="AF319" s="113"/>
      <c r="AG319" s="29">
        <f ca="1"/>
        <v>-0.51124388632751039</v>
      </c>
      <c r="AH319" s="29"/>
      <c r="AI319" s="32"/>
      <c r="AJ319" s="27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</row>
    <row r="320" spans="1:69" ht="13.5" customHeight="1" x14ac:dyDescent="0.15">
      <c r="B320" s="245"/>
      <c r="C320" s="74">
        <v>3</v>
      </c>
      <c r="D320" s="149">
        <f ca="1"/>
        <v>1.4307915350594882</v>
      </c>
      <c r="E320" s="150">
        <f ca="1"/>
        <v>-0.12639928049407551</v>
      </c>
      <c r="F320" s="151">
        <f ca="1"/>
        <v>1.170006031476011</v>
      </c>
      <c r="H320" s="26"/>
      <c r="I320" s="229"/>
      <c r="J320" s="232"/>
      <c r="K320" s="77">
        <v>3</v>
      </c>
      <c r="L320" s="113"/>
      <c r="M320" s="29">
        <f ca="1"/>
        <v>-0.33234478245809262</v>
      </c>
      <c r="N320" s="29"/>
      <c r="O320" s="32"/>
      <c r="P320" s="113"/>
      <c r="Q320" s="29">
        <f ca="1"/>
        <v>-1.0188780081325666</v>
      </c>
      <c r="R320" s="29"/>
      <c r="S320" s="32"/>
      <c r="T320" s="113"/>
      <c r="U320" s="29">
        <f ca="1"/>
        <v>-0.36032970085429938</v>
      </c>
      <c r="V320" s="29"/>
      <c r="W320" s="32"/>
      <c r="X320" s="113"/>
      <c r="Y320" s="29">
        <f ca="1"/>
        <v>-0.53882789120692809</v>
      </c>
      <c r="Z320" s="29"/>
      <c r="AA320" s="32"/>
      <c r="AB320" s="113"/>
      <c r="AC320" s="29">
        <f ca="1"/>
        <v>-0.59962299742450631</v>
      </c>
      <c r="AD320" s="29"/>
      <c r="AE320" s="32"/>
      <c r="AF320" s="113"/>
      <c r="AG320" s="29">
        <f ca="1"/>
        <v>-0.9906243091565603</v>
      </c>
      <c r="AH320" s="29"/>
      <c r="AI320" s="32"/>
      <c r="AJ320" s="27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</row>
    <row r="321" spans="2:69" ht="13.5" customHeight="1" x14ac:dyDescent="0.15">
      <c r="H321" s="5"/>
      <c r="I321" s="229"/>
      <c r="J321" s="233" t="s">
        <v>16</v>
      </c>
      <c r="K321" s="53">
        <v>1</v>
      </c>
      <c r="L321" s="114"/>
      <c r="M321" s="43">
        <f t="array" aca="1" ref="M321:M323" ca="1">1/(1+EXP(-M318:M320))</f>
        <v>0.3148914452420411</v>
      </c>
      <c r="N321" s="43"/>
      <c r="O321" s="44"/>
      <c r="P321" s="114"/>
      <c r="Q321" s="43">
        <f t="array" aca="1" ref="Q321:Q323" ca="1">1/(1+EXP(-Q318:Q320))</f>
        <v>0.17394441669513755</v>
      </c>
      <c r="R321" s="43"/>
      <c r="S321" s="44"/>
      <c r="T321" s="114"/>
      <c r="U321" s="43">
        <f t="array" aca="1" ref="U321:U323" ca="1">1/(1+EXP(-U318:U320))</f>
        <v>0.44145635960371921</v>
      </c>
      <c r="V321" s="43"/>
      <c r="W321" s="44"/>
      <c r="X321" s="114"/>
      <c r="Y321" s="43">
        <f t="array" aca="1" ref="Y321:Y323" ca="1">1/(1+EXP(-Y318:Y320))</f>
        <v>0.20821334936478131</v>
      </c>
      <c r="Z321" s="43"/>
      <c r="AA321" s="44"/>
      <c r="AB321" s="114"/>
      <c r="AC321" s="43">
        <f t="array" aca="1" ref="AC321:AC323" ca="1">1/(1+EXP(-AC318:AC320))</f>
        <v>0.45690990646750401</v>
      </c>
      <c r="AD321" s="43"/>
      <c r="AE321" s="44"/>
      <c r="AF321" s="114"/>
      <c r="AG321" s="43">
        <f t="array" aca="1" ref="AG321:AG323" ca="1">1/(1+EXP(-AG318:AG320))</f>
        <v>0.10832443225228346</v>
      </c>
      <c r="AH321" s="43"/>
      <c r="AI321" s="44"/>
      <c r="AJ321" s="27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</row>
    <row r="322" spans="2:69" ht="13.5" customHeight="1" x14ac:dyDescent="0.15">
      <c r="I322" s="229"/>
      <c r="J322" s="234"/>
      <c r="K322" s="23">
        <v>2</v>
      </c>
      <c r="L322" s="113"/>
      <c r="M322" s="29">
        <f ca="1"/>
        <v>0.3174614412641239</v>
      </c>
      <c r="N322" s="29"/>
      <c r="O322" s="32"/>
      <c r="P322" s="113"/>
      <c r="Q322" s="29">
        <f ca="1"/>
        <v>0.60548122390629378</v>
      </c>
      <c r="R322" s="29"/>
      <c r="S322" s="32"/>
      <c r="T322" s="113"/>
      <c r="U322" s="29">
        <f ca="1"/>
        <v>0.5401741413038712</v>
      </c>
      <c r="V322" s="29"/>
      <c r="W322" s="32"/>
      <c r="X322" s="113"/>
      <c r="Y322" s="29">
        <f ca="1"/>
        <v>0.28876406242722952</v>
      </c>
      <c r="Z322" s="29"/>
      <c r="AA322" s="32"/>
      <c r="AB322" s="113"/>
      <c r="AC322" s="29">
        <f ca="1"/>
        <v>0.7481654631771395</v>
      </c>
      <c r="AD322" s="29"/>
      <c r="AE322" s="32"/>
      <c r="AF322" s="113"/>
      <c r="AG322" s="29">
        <f ca="1"/>
        <v>0.37490197483860482</v>
      </c>
      <c r="AH322" s="29"/>
      <c r="AI322" s="32"/>
      <c r="AJ322" s="27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</row>
    <row r="323" spans="2:69" ht="13.5" customHeight="1" x14ac:dyDescent="0.15">
      <c r="H323" s="5"/>
      <c r="I323" s="229"/>
      <c r="J323" s="235"/>
      <c r="K323" s="54">
        <v>3</v>
      </c>
      <c r="L323" s="113"/>
      <c r="M323" s="29">
        <f ca="1"/>
        <v>0.4176702110802567</v>
      </c>
      <c r="N323" s="29"/>
      <c r="O323" s="32"/>
      <c r="P323" s="113"/>
      <c r="Q323" s="29">
        <f ca="1"/>
        <v>0.26524600855821695</v>
      </c>
      <c r="R323" s="29"/>
      <c r="S323" s="32"/>
      <c r="T323" s="113"/>
      <c r="U323" s="29">
        <f ca="1"/>
        <v>0.41087975700536011</v>
      </c>
      <c r="V323" s="29"/>
      <c r="W323" s="32"/>
      <c r="X323" s="113"/>
      <c r="Y323" s="29">
        <f ca="1"/>
        <v>0.36846028674336384</v>
      </c>
      <c r="Z323" s="29"/>
      <c r="AA323" s="32"/>
      <c r="AB323" s="113"/>
      <c r="AC323" s="29">
        <f ca="1"/>
        <v>0.35442995075768013</v>
      </c>
      <c r="AD323" s="29"/>
      <c r="AE323" s="32"/>
      <c r="AF323" s="113"/>
      <c r="AG323" s="29">
        <f ca="1"/>
        <v>0.27078878254069139</v>
      </c>
      <c r="AH323" s="29"/>
      <c r="AI323" s="32"/>
      <c r="AJ323" s="27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</row>
    <row r="324" spans="2:69" ht="13.5" customHeight="1" x14ac:dyDescent="0.15">
      <c r="H324" s="5"/>
      <c r="I324" s="229"/>
      <c r="J324" s="236" t="s">
        <v>18</v>
      </c>
      <c r="K324" s="53">
        <v>1</v>
      </c>
      <c r="L324" s="114"/>
      <c r="M324" s="43">
        <f t="array" aca="1" ref="M324:M326" ca="1">M321:M323*(1-M321:M323)</f>
        <v>0.21573482295541974</v>
      </c>
      <c r="N324" s="43"/>
      <c r="O324" s="44"/>
      <c r="P324" s="114"/>
      <c r="Q324" s="43">
        <f t="array" aca="1" ref="Q324:Q326" ca="1">Q321:Q323*(1-Q321:Q323)</f>
        <v>0.14368775659572589</v>
      </c>
      <c r="R324" s="43"/>
      <c r="S324" s="44"/>
      <c r="T324" s="114"/>
      <c r="U324" s="43">
        <f t="array" aca="1" ref="U324:U326" ca="1">U321:U323*(1-U321:U323)</f>
        <v>0.24657264216915095</v>
      </c>
      <c r="V324" s="43"/>
      <c r="W324" s="44"/>
      <c r="X324" s="114"/>
      <c r="Y324" s="43">
        <f t="array" aca="1" ref="Y324:Y326" ca="1">Y321:Y323*(1-Y321:Y323)</f>
        <v>0.16486055051108084</v>
      </c>
      <c r="Z324" s="43"/>
      <c r="AA324" s="44"/>
      <c r="AB324" s="114"/>
      <c r="AC324" s="43">
        <f t="array" aca="1" ref="AC324:AC326" ca="1">AC321:AC323*(1-AC321:AC323)</f>
        <v>0.24814324383936076</v>
      </c>
      <c r="AD324" s="43"/>
      <c r="AE324" s="44"/>
      <c r="AF324" s="114"/>
      <c r="AG324" s="43">
        <f t="array" aca="1" ref="AG324:AG326" ca="1">AG321:AG323*(1-AG321:AG323)</f>
        <v>9.659024962950391E-2</v>
      </c>
      <c r="AH324" s="43"/>
      <c r="AI324" s="44"/>
      <c r="AJ324" s="27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</row>
    <row r="325" spans="2:69" ht="13.5" customHeight="1" x14ac:dyDescent="0.15">
      <c r="H325" s="5"/>
      <c r="I325" s="229"/>
      <c r="J325" s="237"/>
      <c r="K325" s="23">
        <v>2</v>
      </c>
      <c r="L325" s="113"/>
      <c r="M325" s="29">
        <f ca="1"/>
        <v>0.21667967457462911</v>
      </c>
      <c r="N325" s="29"/>
      <c r="O325" s="32"/>
      <c r="P325" s="113"/>
      <c r="Q325" s="29">
        <f ca="1"/>
        <v>0.23887371140323033</v>
      </c>
      <c r="R325" s="29"/>
      <c r="S325" s="32"/>
      <c r="T325" s="113"/>
      <c r="U325" s="29">
        <f ca="1"/>
        <v>0.24838603837049658</v>
      </c>
      <c r="V325" s="29"/>
      <c r="W325" s="32"/>
      <c r="X325" s="113"/>
      <c r="Y325" s="29">
        <f ca="1"/>
        <v>0.20537937867775261</v>
      </c>
      <c r="Z325" s="29"/>
      <c r="AA325" s="32"/>
      <c r="AB325" s="113"/>
      <c r="AC325" s="29">
        <f ca="1"/>
        <v>0.18841390288607582</v>
      </c>
      <c r="AD325" s="29"/>
      <c r="AE325" s="32"/>
      <c r="AF325" s="113"/>
      <c r="AG325" s="29">
        <f ca="1"/>
        <v>0.23435048410071893</v>
      </c>
      <c r="AH325" s="29"/>
      <c r="AI325" s="32"/>
      <c r="AJ325" s="27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</row>
    <row r="326" spans="2:69" ht="13.5" customHeight="1" thickBot="1" x14ac:dyDescent="0.2">
      <c r="H326" s="5"/>
      <c r="I326" s="230"/>
      <c r="J326" s="238"/>
      <c r="K326" s="54">
        <v>3</v>
      </c>
      <c r="L326" s="115"/>
      <c r="M326" s="33">
        <f ca="1"/>
        <v>0.24322180585643052</v>
      </c>
      <c r="N326" s="33"/>
      <c r="O326" s="34"/>
      <c r="P326" s="115"/>
      <c r="Q326" s="33">
        <f ca="1"/>
        <v>0.19489056350215125</v>
      </c>
      <c r="R326" s="33"/>
      <c r="S326" s="34"/>
      <c r="T326" s="115"/>
      <c r="U326" s="33">
        <f ca="1"/>
        <v>0.24205758228857632</v>
      </c>
      <c r="V326" s="33"/>
      <c r="W326" s="34"/>
      <c r="X326" s="115"/>
      <c r="Y326" s="33">
        <f ca="1"/>
        <v>0.23269730383636195</v>
      </c>
      <c r="Z326" s="33"/>
      <c r="AA326" s="34"/>
      <c r="AB326" s="115"/>
      <c r="AC326" s="33">
        <f ca="1"/>
        <v>0.22880936076358857</v>
      </c>
      <c r="AD326" s="33"/>
      <c r="AE326" s="34"/>
      <c r="AF326" s="115"/>
      <c r="AG326" s="33">
        <f ca="1"/>
        <v>0.19746221779082154</v>
      </c>
      <c r="AH326" s="33"/>
      <c r="AI326" s="34"/>
      <c r="AJ326" s="27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</row>
    <row r="327" spans="2:69" ht="15.75" customHeight="1" x14ac:dyDescent="0.15">
      <c r="H327" s="5"/>
      <c r="I327" s="95" t="s">
        <v>26</v>
      </c>
      <c r="J327" s="91"/>
      <c r="K327" s="125" t="s">
        <v>17</v>
      </c>
      <c r="L327" s="116" t="s">
        <v>22</v>
      </c>
      <c r="M327" s="87" t="s">
        <v>23</v>
      </c>
      <c r="N327" s="87" t="s">
        <v>25</v>
      </c>
      <c r="O327" s="31"/>
      <c r="P327" s="116" t="s">
        <v>30</v>
      </c>
      <c r="Q327" s="87" t="s">
        <v>31</v>
      </c>
      <c r="R327" s="87" t="s">
        <v>24</v>
      </c>
      <c r="S327" s="31"/>
      <c r="T327" s="116" t="s">
        <v>30</v>
      </c>
      <c r="U327" s="87" t="s">
        <v>31</v>
      </c>
      <c r="V327" s="87" t="s">
        <v>24</v>
      </c>
      <c r="W327" s="31"/>
      <c r="X327" s="116" t="s">
        <v>30</v>
      </c>
      <c r="Y327" s="87" t="s">
        <v>31</v>
      </c>
      <c r="Z327" s="87" t="s">
        <v>24</v>
      </c>
      <c r="AA327" s="31"/>
      <c r="AB327" s="116" t="s">
        <v>30</v>
      </c>
      <c r="AC327" s="87" t="s">
        <v>31</v>
      </c>
      <c r="AD327" s="87" t="s">
        <v>24</v>
      </c>
      <c r="AE327" s="31"/>
      <c r="AF327" s="116" t="s">
        <v>30</v>
      </c>
      <c r="AG327" s="87" t="s">
        <v>31</v>
      </c>
      <c r="AH327" s="87" t="s">
        <v>24</v>
      </c>
      <c r="AI327" s="31"/>
      <c r="AJ327" s="27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</row>
    <row r="328" spans="2:69" ht="13.5" customHeight="1" x14ac:dyDescent="0.15">
      <c r="H328" s="5"/>
      <c r="I328" s="117"/>
      <c r="J328" s="76"/>
      <c r="K328" s="53">
        <v>1</v>
      </c>
      <c r="L328" s="113">
        <f t="array" aca="1" ref="L328:L329" ca="1">M328:M329*$D316:$D317*L316:L317</f>
        <v>3.0636428685309938E-2</v>
      </c>
      <c r="M328" s="29">
        <f t="array" aca="1" ref="M328:M329" ca="1">MMULT(TRANSPOSE($D318:$E320),N328:N330)*M316:M317</f>
        <v>7.7763685704063085E-2</v>
      </c>
      <c r="N328" s="29">
        <f t="array" aca="1" ref="N328:N330" ca="1">(M321:M323-N$5:N$7)*M324:M326</f>
        <v>6.7933050189467992E-2</v>
      </c>
      <c r="O328" s="32"/>
      <c r="P328" s="113">
        <f t="array" aca="1" ref="P328:P329" ca="1">Q328:Q329*$D316:$D317*P316:P317</f>
        <v>-3.1253511855425303E-3</v>
      </c>
      <c r="Q328" s="29">
        <f t="array" aca="1" ref="Q328:Q329" ca="1">MMULT(TRANSPOSE($D318:$E320),R328:R330)*Q316:Q317</f>
        <v>-7.9330012582010442E-3</v>
      </c>
      <c r="R328" s="29">
        <f t="array" aca="1" ref="R328:R330" ca="1">(Q321:Q323-R$5:R$7)*Q324:Q326</f>
        <v>2.4993683007276443E-2</v>
      </c>
      <c r="S328" s="32"/>
      <c r="T328" s="113">
        <f t="array" aca="1" ref="T328:T329" ca="1">U328:U329*$D316:$D317*T316:T317</f>
        <v>-1.742973201151933E-2</v>
      </c>
      <c r="U328" s="29">
        <f t="array" aca="1" ref="U328:U329" ca="1">MMULT(TRANSPOSE($D318:$E320),V328:V330)*U316:U317</f>
        <v>-4.4568114800745809E-2</v>
      </c>
      <c r="V328" s="29">
        <f t="array" aca="1" ref="V328:V330" ca="1">(U321:U323-V$5:V$7)*U324:U326</f>
        <v>-0.13772158117928707</v>
      </c>
      <c r="W328" s="32"/>
      <c r="X328" s="113">
        <f t="array" aca="1" ref="X328:X329" ca="1">Y328:Y329*$D316:$D317*X316:X317</f>
        <v>2.8927942125565733E-2</v>
      </c>
      <c r="Y328" s="29">
        <f t="array" aca="1" ref="Y328:Y329" ca="1">MMULT(TRANSPOSE($D318:$E320),Z328:Z330)*Y316:Y317</f>
        <v>3.0575213039631916E-2</v>
      </c>
      <c r="Z328" s="29">
        <f t="array" aca="1" ref="Z328:Z330" ca="1">(Y321:Y323-Z$5:Z$7)*Y324:Y326</f>
        <v>3.4326167400033851E-2</v>
      </c>
      <c r="AA328" s="32"/>
      <c r="AB328" s="113">
        <f t="array" aca="1" ref="AB328:AB329" ca="1">AC328:AC329*$D316:$D317*AB316:AB317</f>
        <v>-4.2137248576991575E-2</v>
      </c>
      <c r="AC328" s="29">
        <f t="array" aca="1" ref="AC328:AC329" ca="1">MMULT(TRANSPOSE($D318:$E320),AD328:AD330)*AC316:AC317</f>
        <v>-4.4536709405500037E-2</v>
      </c>
      <c r="AD328" s="29">
        <f t="array" aca="1" ref="AD328:AD330" ca="1">(AC321:AC323-AD$5:AD$7)*AC324:AC326</f>
        <v>-0.13476413750617541</v>
      </c>
      <c r="AE328" s="32"/>
      <c r="AF328" s="113">
        <f t="array" aca="1" ref="AF328:AF329" ca="1">AG328:AG329*$D316:$D317*AF316:AF317</f>
        <v>-1.4948681825694025E-2</v>
      </c>
      <c r="AG328" s="29">
        <f t="array" aca="1" ref="AG328:AG329" ca="1">MMULT(TRANSPOSE($D318:$E320),AH328:AH330)*AG316:AG317</f>
        <v>-3.8224028188559557E-2</v>
      </c>
      <c r="AH328" s="29">
        <f t="array" aca="1" ref="AH328:AH330" ca="1">(AG321:AG323-AH$5:AH$7)*AG324:AG326</f>
        <v>1.0463083952222344E-2</v>
      </c>
      <c r="AI328" s="32"/>
      <c r="AJ328" s="27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</row>
    <row r="329" spans="2:69" ht="13.5" customHeight="1" x14ac:dyDescent="0.15">
      <c r="H329" s="5"/>
      <c r="I329" s="97"/>
      <c r="J329" s="76"/>
      <c r="K329" s="23">
        <v>2</v>
      </c>
      <c r="L329" s="113">
        <f ca="1"/>
        <v>3.0655457996327073E-2</v>
      </c>
      <c r="M329" s="29">
        <f ca="1"/>
        <v>8.208515836087861E-2</v>
      </c>
      <c r="N329" s="29">
        <f ca="1"/>
        <v>6.8787441783103101E-2</v>
      </c>
      <c r="O329" s="32"/>
      <c r="P329" s="113">
        <f ca="1"/>
        <v>-2.5167719929641907E-2</v>
      </c>
      <c r="Q329" s="29">
        <f ca="1"/>
        <v>-6.73908142639532E-2</v>
      </c>
      <c r="R329" s="29">
        <f ca="1"/>
        <v>-9.4240164263763623E-2</v>
      </c>
      <c r="S329" s="32"/>
      <c r="T329" s="113">
        <f ca="1"/>
        <v>2.8037719392948829E-2</v>
      </c>
      <c r="U329" s="29">
        <f ca="1"/>
        <v>5.3881604089603213E-2</v>
      </c>
      <c r="V329" s="29">
        <f ca="1"/>
        <v>0.13417171498865341</v>
      </c>
      <c r="W329" s="32"/>
      <c r="X329" s="113">
        <f ca="1"/>
        <v>1.9873233936601314E-2</v>
      </c>
      <c r="Y329" s="29">
        <f ca="1"/>
        <v>7.1583481517842801E-2</v>
      </c>
      <c r="Z329" s="29">
        <f ca="1"/>
        <v>5.9306183725768166E-2</v>
      </c>
      <c r="AA329" s="32"/>
      <c r="AB329" s="113">
        <f ca="1"/>
        <v>1.4671180218614901E-2</v>
      </c>
      <c r="AC329" s="29">
        <f ca="1"/>
        <v>5.2845659713688577E-2</v>
      </c>
      <c r="AD329" s="29">
        <f ca="1"/>
        <v>0.14096477492177351</v>
      </c>
      <c r="AE329" s="32"/>
      <c r="AF329" s="113">
        <f ca="1"/>
        <v>-8.0839945300627963E-2</v>
      </c>
      <c r="AG329" s="29">
        <f ca="1"/>
        <v>-0.1553545017790943</v>
      </c>
      <c r="AH329" s="29">
        <f ca="1"/>
        <v>-0.14649202480697632</v>
      </c>
      <c r="AI329" s="32"/>
      <c r="AJ329" s="27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</row>
    <row r="330" spans="2:69" ht="13.5" customHeight="1" thickBot="1" x14ac:dyDescent="0.2">
      <c r="B330" s="135" t="s">
        <v>19</v>
      </c>
      <c r="C330" s="136"/>
      <c r="D330" s="195">
        <v>1</v>
      </c>
      <c r="E330" s="196">
        <v>2</v>
      </c>
      <c r="F330" s="196">
        <v>3</v>
      </c>
      <c r="G330" s="184" t="s">
        <v>3</v>
      </c>
      <c r="H330" s="5"/>
      <c r="I330" s="93"/>
      <c r="J330" s="88"/>
      <c r="K330" s="54">
        <v>3</v>
      </c>
      <c r="L330" s="132"/>
      <c r="M330" s="133"/>
      <c r="N330" s="33">
        <f ca="1"/>
        <v>-0.14163530286505396</v>
      </c>
      <c r="O330" s="34"/>
      <c r="P330" s="132"/>
      <c r="Q330" s="133"/>
      <c r="R330" s="33">
        <f ca="1"/>
        <v>5.1693944074607333E-2</v>
      </c>
      <c r="S330" s="34"/>
      <c r="T330" s="132"/>
      <c r="U330" s="133"/>
      <c r="V330" s="33">
        <f ca="1"/>
        <v>9.9456560592035198E-2</v>
      </c>
      <c r="W330" s="34"/>
      <c r="X330" s="132"/>
      <c r="Y330" s="133"/>
      <c r="Z330" s="33">
        <f ca="1"/>
        <v>-0.14695758854040836</v>
      </c>
      <c r="AA330" s="34"/>
      <c r="AB330" s="132"/>
      <c r="AC330" s="133"/>
      <c r="AD330" s="33">
        <f ca="1"/>
        <v>8.1096890468334973E-2</v>
      </c>
      <c r="AE330" s="34"/>
      <c r="AF330" s="132"/>
      <c r="AG330" s="133"/>
      <c r="AH330" s="33">
        <f ca="1"/>
        <v>5.3470553553361416E-2</v>
      </c>
      <c r="AI330" s="34"/>
      <c r="AJ330" s="27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</row>
    <row r="331" spans="2:69" ht="13.5" customHeight="1" x14ac:dyDescent="0.15">
      <c r="B331" s="241" t="s">
        <v>35</v>
      </c>
      <c r="C331" s="100">
        <v>1</v>
      </c>
      <c r="D331" s="152">
        <f t="array" aca="1" ref="D331:G332" ca="1">L331:O332+P331:S332+T331:W332+X331:AA332+AB331:AE332+AF331:AI332</f>
        <v>1.9862262350839766E-2</v>
      </c>
      <c r="E331" s="153">
        <f ca="1"/>
        <v>1.9986264451891438E-2</v>
      </c>
      <c r="F331" s="153">
        <f ca="1"/>
        <v>-8.4848124500914446E-2</v>
      </c>
      <c r="G331" s="154">
        <f ca="1"/>
        <v>4.4999597698183236E-2</v>
      </c>
      <c r="H331" s="7"/>
      <c r="I331" s="239" t="s">
        <v>19</v>
      </c>
      <c r="J331" s="99" t="s">
        <v>13</v>
      </c>
      <c r="K331" s="92"/>
      <c r="L331" s="176">
        <f t="array" aca="1" ref="L331:O332" ca="1">MMULT(L328:M329,TRANSPOSE(L$5:M$8))</f>
        <v>3.0636428685309938E-2</v>
      </c>
      <c r="M331" s="176">
        <f ca="1"/>
        <v>7.7763685704063085E-2</v>
      </c>
      <c r="N331" s="79">
        <f ca="1"/>
        <v>0</v>
      </c>
      <c r="O331" s="80">
        <f ca="1"/>
        <v>-0.10840011438937303</v>
      </c>
      <c r="P331" s="176">
        <f t="array" aca="1" ref="P331:S332" ca="1">MMULT(P328:Q329,TRANSPOSE(P$5:Q$8))</f>
        <v>-3.1253511855425303E-3</v>
      </c>
      <c r="Q331" s="176">
        <f ca="1"/>
        <v>0</v>
      </c>
      <c r="R331" s="79">
        <f ca="1"/>
        <v>-7.9330012582010442E-3</v>
      </c>
      <c r="S331" s="80">
        <f ca="1"/>
        <v>1.1058352443743574E-2</v>
      </c>
      <c r="T331" s="176">
        <f t="array" aca="1" ref="T331:W332" ca="1">MMULT(T328:U329,TRANSPOSE(T$5:U$8))</f>
        <v>0</v>
      </c>
      <c r="U331" s="176">
        <f ca="1"/>
        <v>-4.4568114800745809E-2</v>
      </c>
      <c r="V331" s="79">
        <f ca="1"/>
        <v>-1.742973201151933E-2</v>
      </c>
      <c r="W331" s="80">
        <f ca="1"/>
        <v>6.1997846812265139E-2</v>
      </c>
      <c r="X331" s="176">
        <f t="array" aca="1" ref="X331:AA332" ca="1">MMULT(X328:Y329,TRANSPOSE(X$5:Y$8))</f>
        <v>3.0575213039631916E-2</v>
      </c>
      <c r="Y331" s="176">
        <f ca="1"/>
        <v>2.8927942125565733E-2</v>
      </c>
      <c r="Z331" s="79">
        <f ca="1"/>
        <v>0</v>
      </c>
      <c r="AA331" s="80">
        <f ca="1"/>
        <v>-5.9503155165197649E-2</v>
      </c>
      <c r="AB331" s="176">
        <f t="array" aca="1" ref="AB331:AE332" ca="1">MMULT(AB328:AC329,TRANSPOSE(AB$5:AC$8))</f>
        <v>0</v>
      </c>
      <c r="AC331" s="176">
        <f ca="1"/>
        <v>-4.2137248576991575E-2</v>
      </c>
      <c r="AD331" s="79">
        <f ca="1"/>
        <v>-4.4536709405500037E-2</v>
      </c>
      <c r="AE331" s="80">
        <f ca="1"/>
        <v>8.6673957982491612E-2</v>
      </c>
      <c r="AF331" s="176">
        <f t="array" aca="1" ref="AF331:AI332" ca="1">MMULT(AF328:AG329,TRANSPOSE(AF$5:AG$8))</f>
        <v>-3.8224028188559557E-2</v>
      </c>
      <c r="AG331" s="176">
        <f ca="1"/>
        <v>0</v>
      </c>
      <c r="AH331" s="79">
        <f ca="1"/>
        <v>-1.4948681825694025E-2</v>
      </c>
      <c r="AI331" s="80">
        <f ca="1"/>
        <v>5.3172710014253582E-2</v>
      </c>
      <c r="AJ331" s="27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</row>
    <row r="332" spans="2:69" ht="13.5" customHeight="1" x14ac:dyDescent="0.15">
      <c r="B332" s="243"/>
      <c r="C332" s="74">
        <v>2</v>
      </c>
      <c r="D332" s="155">
        <f ca="1"/>
        <v>-7.8283282194566331E-2</v>
      </c>
      <c r="E332" s="156">
        <f ca="1"/>
        <v>0.17051117660569806</v>
      </c>
      <c r="F332" s="156">
        <f ca="1"/>
        <v>-6.7347380457943751E-2</v>
      </c>
      <c r="G332" s="157">
        <f ca="1"/>
        <v>-2.488051395318791E-2</v>
      </c>
      <c r="H332" s="5"/>
      <c r="I332" s="240"/>
      <c r="J332" s="88"/>
      <c r="K332" s="94"/>
      <c r="L332" s="156">
        <f ca="1"/>
        <v>3.0655457996327073E-2</v>
      </c>
      <c r="M332" s="156">
        <f ca="1"/>
        <v>8.208515836087861E-2</v>
      </c>
      <c r="N332" s="89">
        <f ca="1"/>
        <v>0</v>
      </c>
      <c r="O332" s="90">
        <f ca="1"/>
        <v>-0.11274061635720568</v>
      </c>
      <c r="P332" s="156">
        <f ca="1"/>
        <v>-2.5167719929641907E-2</v>
      </c>
      <c r="Q332" s="156">
        <f ca="1"/>
        <v>0</v>
      </c>
      <c r="R332" s="89">
        <f ca="1"/>
        <v>-6.73908142639532E-2</v>
      </c>
      <c r="S332" s="90">
        <f ca="1"/>
        <v>9.255853419359511E-2</v>
      </c>
      <c r="T332" s="156">
        <f ca="1"/>
        <v>0</v>
      </c>
      <c r="U332" s="156">
        <f ca="1"/>
        <v>5.3881604089603213E-2</v>
      </c>
      <c r="V332" s="89">
        <f ca="1"/>
        <v>2.8037719392948829E-2</v>
      </c>
      <c r="W332" s="90">
        <f ca="1"/>
        <v>-8.1919323482552042E-2</v>
      </c>
      <c r="X332" s="156">
        <f ca="1"/>
        <v>7.1583481517842801E-2</v>
      </c>
      <c r="Y332" s="156">
        <f ca="1"/>
        <v>1.9873233936601314E-2</v>
      </c>
      <c r="Z332" s="89">
        <f ca="1"/>
        <v>0</v>
      </c>
      <c r="AA332" s="90">
        <f ca="1"/>
        <v>-9.1456715454444115E-2</v>
      </c>
      <c r="AB332" s="156">
        <f ca="1"/>
        <v>0</v>
      </c>
      <c r="AC332" s="156">
        <f ca="1"/>
        <v>1.4671180218614901E-2</v>
      </c>
      <c r="AD332" s="89">
        <f ca="1"/>
        <v>5.2845659713688577E-2</v>
      </c>
      <c r="AE332" s="90">
        <f ca="1"/>
        <v>-6.751683993230348E-2</v>
      </c>
      <c r="AF332" s="156">
        <f ca="1"/>
        <v>-0.1553545017790943</v>
      </c>
      <c r="AG332" s="156">
        <f ca="1"/>
        <v>0</v>
      </c>
      <c r="AH332" s="89">
        <f ca="1"/>
        <v>-8.0839945300627963E-2</v>
      </c>
      <c r="AI332" s="90">
        <f ca="1"/>
        <v>0.23619444707972226</v>
      </c>
      <c r="AJ332" s="27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</row>
    <row r="333" spans="2:69" ht="13.5" customHeight="1" x14ac:dyDescent="0.15">
      <c r="B333" s="241" t="s">
        <v>47</v>
      </c>
      <c r="C333" s="100" t="s">
        <v>32</v>
      </c>
      <c r="D333" s="158">
        <f t="array" aca="1" ref="D333:D334" ca="1">L333:L334+P333:P334+T333:T334+X333:X334+AB333:AB334+AF333:AF334</f>
        <v>-8.3411128323989288E-3</v>
      </c>
      <c r="E333" s="10"/>
      <c r="F333" s="10"/>
      <c r="G333" s="153"/>
      <c r="H333" s="5"/>
      <c r="I333" s="240"/>
      <c r="J333" s="99" t="s">
        <v>20</v>
      </c>
      <c r="K333" s="92"/>
      <c r="L333" s="85">
        <f t="array" aca="1" ref="L333:L334" ca="1">M328:M329*L314:L315</f>
        <v>9.1769863418328431E-3</v>
      </c>
      <c r="M333" s="85"/>
      <c r="N333" s="85"/>
      <c r="O333" s="96"/>
      <c r="P333" s="85">
        <f t="array" aca="1" ref="P333:P334" ca="1">Q328:Q329*P314:P315</f>
        <v>-9.3618304658687178E-4</v>
      </c>
      <c r="Q333" s="85"/>
      <c r="R333" s="85"/>
      <c r="S333" s="96"/>
      <c r="T333" s="85">
        <f t="array" aca="1" ref="T333:T334" ca="1">U328:U329*T314:T315</f>
        <v>-5.2150908531382965E-3</v>
      </c>
      <c r="U333" s="85"/>
      <c r="V333" s="85"/>
      <c r="W333" s="96"/>
      <c r="X333" s="85">
        <f t="array" aca="1" ref="X333:X334" ca="1">Y328:Y329*X314:X315</f>
        <v>1.5097808295284463E-2</v>
      </c>
      <c r="Y333" s="85"/>
      <c r="Z333" s="85"/>
      <c r="AA333" s="96"/>
      <c r="AB333" s="85">
        <f t="array" aca="1" ref="AB333:AB334" ca="1">AC328:AC329*AB314:AB315</f>
        <v>-2.1991889307049185E-2</v>
      </c>
      <c r="AC333" s="85"/>
      <c r="AD333" s="85"/>
      <c r="AE333" s="96"/>
      <c r="AF333" s="85">
        <f t="array" aca="1" ref="AF333:AF334" ca="1">AG328:AG329*AF314:AF315</f>
        <v>-4.4727442627418819E-3</v>
      </c>
      <c r="AG333" s="85"/>
      <c r="AH333" s="85"/>
      <c r="AI333" s="96"/>
      <c r="AJ333" s="27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</row>
    <row r="334" spans="2:69" ht="13.5" customHeight="1" x14ac:dyDescent="0.15">
      <c r="B334" s="243"/>
      <c r="C334" s="74" t="s">
        <v>33</v>
      </c>
      <c r="D334" s="159">
        <f ca="1"/>
        <v>-4.5107253417206443E-2</v>
      </c>
      <c r="E334" s="10"/>
      <c r="F334" s="191" t="s">
        <v>5</v>
      </c>
      <c r="G334" s="10"/>
      <c r="H334" s="5"/>
      <c r="I334" s="240"/>
      <c r="J334" s="88"/>
      <c r="K334" s="94"/>
      <c r="L334" s="89">
        <f ca="1"/>
        <v>1.6922930888007344E-2</v>
      </c>
      <c r="M334" s="89"/>
      <c r="N334" s="89"/>
      <c r="O334" s="90"/>
      <c r="P334" s="89">
        <f ca="1"/>
        <v>-1.3893499324951689E-2</v>
      </c>
      <c r="Q334" s="89"/>
      <c r="R334" s="89"/>
      <c r="S334" s="90"/>
      <c r="T334" s="89">
        <f ca="1"/>
        <v>3.4926403228613109E-2</v>
      </c>
      <c r="U334" s="89"/>
      <c r="V334" s="89"/>
      <c r="W334" s="90"/>
      <c r="X334" s="89">
        <f ca="1"/>
        <v>1.0147459520861891E-2</v>
      </c>
      <c r="Y334" s="89"/>
      <c r="Z334" s="89"/>
      <c r="AA334" s="90"/>
      <c r="AB334" s="89">
        <f ca="1"/>
        <v>7.4912421333437392E-3</v>
      </c>
      <c r="AC334" s="89"/>
      <c r="AD334" s="89"/>
      <c r="AE334" s="90"/>
      <c r="AF334" s="89">
        <f ca="1"/>
        <v>-0.10070178986308084</v>
      </c>
      <c r="AG334" s="89"/>
      <c r="AH334" s="89"/>
      <c r="AI334" s="90"/>
      <c r="AJ334" s="27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</row>
    <row r="335" spans="2:69" ht="13.5" customHeight="1" x14ac:dyDescent="0.15">
      <c r="B335" s="241" t="s">
        <v>4</v>
      </c>
      <c r="C335" s="100">
        <v>1</v>
      </c>
      <c r="D335" s="152">
        <f t="array" aca="1" ref="D335:F337" ca="1">L335:N337+P335:R337+T335:V337+X335:Z337+AB335:AD337+AF335:AH337</f>
        <v>-8.2257910246878271E-2</v>
      </c>
      <c r="E335" s="154">
        <f ca="1"/>
        <v>-0.10713495831402051</v>
      </c>
      <c r="F335" s="153">
        <f ca="1"/>
        <v>0.13476973413646184</v>
      </c>
      <c r="G335" s="160"/>
      <c r="H335" s="5"/>
      <c r="I335" s="240"/>
      <c r="J335" s="99" t="s">
        <v>4</v>
      </c>
      <c r="K335" s="92"/>
      <c r="L335" s="78">
        <f t="array" aca="1" ref="L335:L337" ca="1">M314*N328:N330</f>
        <v>4.1026527956726698E-2</v>
      </c>
      <c r="M335" s="78">
        <f t="array" aca="1" ref="M335:M337" ca="1">M315*N328:N330</f>
        <v>1.4205185623216139E-2</v>
      </c>
      <c r="N335" s="78">
        <f t="array" aca="1" ref="N335:N337" ca="1">-1*N328:N330</f>
        <v>-6.7933050189467992E-2</v>
      </c>
      <c r="O335" s="81"/>
      <c r="P335" s="78">
        <f t="array" aca="1" ref="P335:P337" ca="1">Q314*R328:R330</f>
        <v>4.2888996923953057E-3</v>
      </c>
      <c r="Q335" s="78">
        <f t="array" aca="1" ref="Q335:Q337" ca="1">Q315*R328:R330</f>
        <v>1.86652602484292E-2</v>
      </c>
      <c r="R335" s="78">
        <f t="array" aca="1" ref="R335:R337" ca="1">-1*R328:R330</f>
        <v>-2.4993683007276443E-2</v>
      </c>
      <c r="S335" s="81"/>
      <c r="T335" s="78">
        <f t="array" aca="1" ref="T335:T337" ca="1">U314*V328:V330</f>
        <v>-8.3049229879895117E-2</v>
      </c>
      <c r="U335" s="78">
        <f t="array" aca="1" ref="U335:U337" ca="1">U315*V328:V330</f>
        <v>-5.7881900752125272E-2</v>
      </c>
      <c r="V335" s="78">
        <f t="array" aca="1" ref="V335:V337" ca="1">-1*V328:V330</f>
        <v>0.13772158117928707</v>
      </c>
      <c r="W335" s="81"/>
      <c r="X335" s="78">
        <f t="array" aca="1" ref="X335:X337" ca="1">Y314*Z328:Z330</f>
        <v>1.5943506027912162E-2</v>
      </c>
      <c r="Y335" s="78">
        <f t="array" aca="1" ref="Y335:Y337" ca="1">Y315*Z328:Z330</f>
        <v>9.0657712394317646E-3</v>
      </c>
      <c r="Z335" s="78">
        <f t="array" aca="1" ref="Z335:Z337" ca="1">-1*Z328:Z330</f>
        <v>-3.4326167400033851E-2</v>
      </c>
      <c r="AA335" s="81"/>
      <c r="AB335" s="78">
        <f t="array" aca="1" ref="AB335:AB337" ca="1">AC314*AD328:AD330</f>
        <v>-6.2271777991128381E-2</v>
      </c>
      <c r="AC335" s="78">
        <f t="array" aca="1" ref="AC335:AC337" ca="1">AC315*AD328:AD330</f>
        <v>-9.6762854526509637E-2</v>
      </c>
      <c r="AD335" s="78">
        <f t="array" aca="1" ref="AD335:AD337" ca="1">-1*AD328:AD330</f>
        <v>0.13476413750617541</v>
      </c>
      <c r="AE335" s="81"/>
      <c r="AF335" s="78">
        <f t="array" aca="1" ref="AF335:AF337" ca="1">AG314*AH328:AH330</f>
        <v>1.8041639471110735E-3</v>
      </c>
      <c r="AG335" s="78">
        <f t="array" aca="1" ref="AG335:AG337" ca="1">AG315*AH328:AH330</f>
        <v>5.5735798535372976E-3</v>
      </c>
      <c r="AH335" s="78">
        <f t="array" aca="1" ref="AH335:AH337" ca="1">-1*AH328:AH330</f>
        <v>-1.0463083952222344E-2</v>
      </c>
      <c r="AI335" s="81"/>
      <c r="AJ335" s="27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</row>
    <row r="336" spans="2:69" ht="13.5" customHeight="1" x14ac:dyDescent="0.15">
      <c r="B336" s="242"/>
      <c r="C336" s="72">
        <v>2</v>
      </c>
      <c r="D336" s="160">
        <f ca="1"/>
        <v>0.17370268927450558</v>
      </c>
      <c r="E336" s="164">
        <f ca="1"/>
        <v>3.9238671624992408E-2</v>
      </c>
      <c r="F336" s="10">
        <f ca="1"/>
        <v>-0.16249792634855825</v>
      </c>
      <c r="G336" s="160"/>
      <c r="H336" s="5"/>
      <c r="I336" s="240"/>
      <c r="J336" s="76"/>
      <c r="K336" s="98"/>
      <c r="L336" s="78">
        <f ca="1"/>
        <v>4.1542517162341627E-2</v>
      </c>
      <c r="M336" s="78">
        <f ca="1"/>
        <v>1.4383843745421046E-2</v>
      </c>
      <c r="N336" s="78">
        <f ca="1"/>
        <v>-6.8787441783103101E-2</v>
      </c>
      <c r="O336" s="81"/>
      <c r="P336" s="78">
        <f ca="1"/>
        <v>-1.6171550683605432E-2</v>
      </c>
      <c r="Q336" s="78">
        <f ca="1"/>
        <v>-7.0378470885053654E-2</v>
      </c>
      <c r="R336" s="78">
        <f ca="1"/>
        <v>9.4240164263763623E-2</v>
      </c>
      <c r="S336" s="81"/>
      <c r="T336" s="78">
        <f ca="1"/>
        <v>8.0908580238899408E-2</v>
      </c>
      <c r="U336" s="78">
        <f ca="1"/>
        <v>5.638995591116315E-2</v>
      </c>
      <c r="V336" s="78">
        <f ca="1"/>
        <v>-0.13417171498865341</v>
      </c>
      <c r="W336" s="81"/>
      <c r="X336" s="78">
        <f ca="1"/>
        <v>2.7545996810681476E-2</v>
      </c>
      <c r="Y336" s="78">
        <f ca="1"/>
        <v>1.566316124010381E-2</v>
      </c>
      <c r="Z336" s="78">
        <f ca="1"/>
        <v>-5.9306183725768166E-2</v>
      </c>
      <c r="AA336" s="81"/>
      <c r="AB336" s="78">
        <f ca="1"/>
        <v>6.5136966933030047E-2</v>
      </c>
      <c r="AC336" s="78">
        <f ca="1"/>
        <v>0.10121501358989293</v>
      </c>
      <c r="AD336" s="78">
        <f ca="1"/>
        <v>-0.14096477492177351</v>
      </c>
      <c r="AE336" s="81"/>
      <c r="AF336" s="78">
        <f ca="1"/>
        <v>-2.5259821186841541E-2</v>
      </c>
      <c r="AG336" s="78">
        <f ca="1"/>
        <v>-7.803483197653488E-2</v>
      </c>
      <c r="AH336" s="78">
        <f ca="1"/>
        <v>0.14649202480697632</v>
      </c>
      <c r="AI336" s="81"/>
      <c r="AJ336" s="27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</row>
    <row r="337" spans="1:69" ht="13.5" customHeight="1" thickBot="1" x14ac:dyDescent="0.2">
      <c r="B337" s="243"/>
      <c r="C337" s="74">
        <v>3</v>
      </c>
      <c r="D337" s="160">
        <f ca="1"/>
        <v>-3.8256315796447837E-2</v>
      </c>
      <c r="E337" s="157">
        <f ca="1"/>
        <v>9.8687684241335547E-2</v>
      </c>
      <c r="F337" s="156">
        <f ca="1"/>
        <v>2.8749427171233938E-3</v>
      </c>
      <c r="G337" s="160"/>
      <c r="H337" s="5"/>
      <c r="I337" s="245"/>
      <c r="J337" s="88"/>
      <c r="K337" s="94"/>
      <c r="L337" s="82">
        <f ca="1"/>
        <v>-8.5537226673114516E-2</v>
      </c>
      <c r="M337" s="82">
        <f ca="1"/>
        <v>-2.9616744167781411E-2</v>
      </c>
      <c r="N337" s="82">
        <f ca="1"/>
        <v>0.14163530286505396</v>
      </c>
      <c r="O337" s="83"/>
      <c r="P337" s="82">
        <f ca="1"/>
        <v>8.8706470661301402E-3</v>
      </c>
      <c r="Q337" s="82">
        <f ca="1"/>
        <v>3.8604991474821194E-2</v>
      </c>
      <c r="R337" s="82">
        <f ca="1"/>
        <v>-5.1693944074607333E-2</v>
      </c>
      <c r="S337" s="83"/>
      <c r="T337" s="82">
        <f ca="1"/>
        <v>5.9974556586879342E-2</v>
      </c>
      <c r="U337" s="82">
        <f ca="1"/>
        <v>4.179980160002484E-2</v>
      </c>
      <c r="V337" s="82">
        <f ca="1"/>
        <v>-9.9456560592035198E-2</v>
      </c>
      <c r="W337" s="83"/>
      <c r="X337" s="82">
        <f ca="1"/>
        <v>-6.8257524105039616E-2</v>
      </c>
      <c r="Y337" s="82">
        <f ca="1"/>
        <v>-3.8812485649200888E-2</v>
      </c>
      <c r="Z337" s="82">
        <f ca="1"/>
        <v>0.14695758854040836</v>
      </c>
      <c r="AA337" s="83"/>
      <c r="AB337" s="82">
        <f ca="1"/>
        <v>3.7473230285643304E-2</v>
      </c>
      <c r="AC337" s="82">
        <f ca="1"/>
        <v>5.822889353319384E-2</v>
      </c>
      <c r="AD337" s="82">
        <f ca="1"/>
        <v>-8.1096890468334973E-2</v>
      </c>
      <c r="AE337" s="83"/>
      <c r="AF337" s="82">
        <f ca="1"/>
        <v>9.2200010430535211E-3</v>
      </c>
      <c r="AG337" s="82">
        <f ca="1"/>
        <v>2.8483227450277964E-2</v>
      </c>
      <c r="AH337" s="82">
        <f ca="1"/>
        <v>-5.3470553553361416E-2</v>
      </c>
      <c r="AI337" s="83"/>
      <c r="AJ337" s="27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</row>
    <row r="338" spans="1:69" ht="13.5" customHeight="1" thickBot="1" x14ac:dyDescent="0.2">
      <c r="B338" s="246" t="s">
        <v>29</v>
      </c>
      <c r="C338" s="227"/>
      <c r="D338" s="102">
        <f ca="1">SUM(L338:AI338)</f>
        <v>1.7747959990988689</v>
      </c>
      <c r="E338" s="192"/>
      <c r="H338" s="5"/>
      <c r="I338" s="225" t="s">
        <v>45</v>
      </c>
      <c r="J338" s="226"/>
      <c r="K338" s="227"/>
      <c r="L338" s="134">
        <f ca="1">SUMXMY2(N$5:N$7,M321:M323)/2</f>
        <v>0.26952318601971448</v>
      </c>
      <c r="M338" s="78"/>
      <c r="N338" s="78"/>
      <c r="O338" s="78"/>
      <c r="P338" s="134">
        <f ca="1">SUMXMY2(R$5:R$7,Q321:Q323)/2</f>
        <v>0.12812858492297663</v>
      </c>
      <c r="Q338" s="78"/>
      <c r="R338" s="78"/>
      <c r="S338" s="78"/>
      <c r="T338" s="134">
        <f ca="1">SUMXMY2(V$5:V$7,U321:U323)/2</f>
        <v>0.38629063793864404</v>
      </c>
      <c r="U338" s="78"/>
      <c r="V338" s="78"/>
      <c r="W338" s="78"/>
      <c r="X338" s="134">
        <f ca="1">SUMXMY2(Z$5:Z$7,Y321:Y323)/2</f>
        <v>0.26278994601172578</v>
      </c>
      <c r="Y338" s="78"/>
      <c r="Z338" s="78"/>
      <c r="AA338" s="78"/>
      <c r="AB338" s="134">
        <f ca="1">SUMXMY2(AD$5:AD$7,AC321:AC323)/2</f>
        <v>0.49015949998914526</v>
      </c>
      <c r="AC338" s="78"/>
      <c r="AD338" s="78"/>
      <c r="AE338" s="78"/>
      <c r="AF338" s="134">
        <f ca="1">SUMXMY2(AH$5:AH$7,AG321:AG323)/2</f>
        <v>0.23790414421666278</v>
      </c>
      <c r="AG338" s="78"/>
      <c r="AH338" s="78"/>
      <c r="AI338" s="78"/>
      <c r="AJ338" s="27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</row>
    <row r="340" spans="1:69" ht="15.75" customHeight="1" x14ac:dyDescent="0.15">
      <c r="A340" s="163"/>
      <c r="B340" s="162">
        <f>B310+1</f>
        <v>12</v>
      </c>
      <c r="C340" s="163" t="s">
        <v>28</v>
      </c>
      <c r="D340" s="189"/>
      <c r="E340" s="189"/>
      <c r="F340" s="189"/>
      <c r="G340" s="189"/>
      <c r="H340" s="163"/>
      <c r="I340" s="167"/>
      <c r="J340" s="163"/>
      <c r="K340" s="163"/>
      <c r="L340" s="163"/>
      <c r="M340" s="163"/>
      <c r="N340" s="163"/>
      <c r="O340" s="163"/>
      <c r="P340" s="163"/>
      <c r="Q340" s="163"/>
      <c r="R340" s="163"/>
      <c r="S340" s="163"/>
      <c r="T340" s="163"/>
      <c r="U340" s="163"/>
      <c r="V340" s="163"/>
      <c r="W340" s="163"/>
      <c r="X340" s="163"/>
      <c r="Y340" s="163"/>
      <c r="Z340" s="163"/>
      <c r="AA340" s="163"/>
      <c r="AB340" s="163"/>
      <c r="AC340" s="163"/>
      <c r="AD340" s="163"/>
      <c r="AE340" s="163"/>
      <c r="AF340" s="163"/>
      <c r="AG340" s="163"/>
      <c r="AH340" s="163"/>
      <c r="AI340" s="163"/>
      <c r="AJ340" s="27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</row>
    <row r="341" spans="1:69" s="24" customFormat="1" ht="13.5" customHeight="1" thickBot="1" x14ac:dyDescent="0.2">
      <c r="A341"/>
      <c r="D341" s="166"/>
      <c r="E341" s="166"/>
      <c r="F341" s="166"/>
      <c r="G341" s="166"/>
      <c r="H341" s="27"/>
      <c r="I341" s="5"/>
      <c r="J341" s="223"/>
      <c r="K341" s="224"/>
      <c r="L341" s="57">
        <v>1</v>
      </c>
      <c r="M341" s="57">
        <v>2</v>
      </c>
      <c r="N341" s="57">
        <v>3</v>
      </c>
      <c r="O341" s="107"/>
      <c r="P341" s="84">
        <v>1</v>
      </c>
      <c r="Q341" s="57">
        <v>2</v>
      </c>
      <c r="R341" s="57">
        <v>3</v>
      </c>
      <c r="S341" s="57"/>
      <c r="T341" s="57">
        <v>1</v>
      </c>
      <c r="U341" s="57">
        <v>2</v>
      </c>
      <c r="V341" s="57">
        <v>3</v>
      </c>
      <c r="W341" s="107"/>
      <c r="X341" s="84">
        <v>1</v>
      </c>
      <c r="Y341" s="57">
        <v>2</v>
      </c>
      <c r="Z341" s="57">
        <v>3</v>
      </c>
      <c r="AA341" s="57"/>
      <c r="AB341" s="57">
        <v>1</v>
      </c>
      <c r="AC341" s="57">
        <v>2</v>
      </c>
      <c r="AD341" s="57">
        <v>3</v>
      </c>
      <c r="AE341" s="57"/>
      <c r="AF341" s="57">
        <v>1</v>
      </c>
      <c r="AG341" s="57">
        <v>2</v>
      </c>
      <c r="AH341" s="57">
        <v>3</v>
      </c>
      <c r="AI341" s="57"/>
      <c r="AJ341" s="27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</row>
    <row r="342" spans="1:69" ht="13.5" customHeight="1" x14ac:dyDescent="0.15">
      <c r="B342" t="s">
        <v>0</v>
      </c>
      <c r="G342" s="156"/>
      <c r="H342" s="27"/>
      <c r="I342" s="254" t="s">
        <v>14</v>
      </c>
      <c r="J342" s="239" t="s">
        <v>11</v>
      </c>
      <c r="K342" s="22">
        <v>1</v>
      </c>
      <c r="L342" s="108">
        <f t="array" aca="1" ref="L342:L343" ca="1">MMULT($D344:$G345,L$5:L$8)</f>
        <v>-2.0063722964843085</v>
      </c>
      <c r="M342" s="50">
        <f t="array" aca="1" ref="M342:M343" ca="1">MMULT($D344:$G345,M$5:M$8)+$D346:$D347*L344:L345</f>
        <v>0.42903504126909536</v>
      </c>
      <c r="N342" s="50"/>
      <c r="O342" s="51"/>
      <c r="P342" s="108">
        <f t="array" aca="1" ref="P342:P343" ca="1">MMULT($D344:$G345,P$5:P$8)</f>
        <v>-2.0063722964843085</v>
      </c>
      <c r="Q342" s="50">
        <f t="array" aca="1" ref="Q342:Q343" ca="1">MMULT($D344:$G345,Q$5:Q$8)+$D346:$D347*P344:P345</f>
        <v>-1.5461827758546431</v>
      </c>
      <c r="R342" s="50"/>
      <c r="S342" s="51"/>
      <c r="T342" s="108">
        <f t="array" aca="1" ref="T342:T343" ca="1">MMULT($D344:$G345,T$5:T$8)</f>
        <v>-1.9950467651284016</v>
      </c>
      <c r="U342" s="50">
        <f t="array" aca="1" ref="U342:U343" ca="1">MMULT($D344:$G345,U$5:U$8)+$D346:$D347*T344:T345</f>
        <v>0.43353546971394646</v>
      </c>
      <c r="V342" s="50"/>
      <c r="W342" s="51"/>
      <c r="X342" s="108">
        <f t="array" aca="1" ref="X342:X343" ca="1">MMULT($D344:$G345,X$5:X$8)</f>
        <v>-1.9828948004663172E-2</v>
      </c>
      <c r="Y342" s="50">
        <f t="array" aca="1" ref="Y342:Y343" ca="1">MMULT($D344:$G345,Y$5:Y$8)+$D346:$D347*X344:X345</f>
        <v>-0.13176971405632876</v>
      </c>
      <c r="Z342" s="50"/>
      <c r="AA342" s="51"/>
      <c r="AB342" s="108">
        <f t="array" aca="1" ref="AB342:AB343" ca="1">MMULT($D344:$G345,AB$5:AB$8)</f>
        <v>-1.9828948004663172E-2</v>
      </c>
      <c r="AC342" s="50">
        <f t="array" aca="1" ref="AC342:AC343" ca="1">MMULT($D344:$G345,AC$5:AC$8)+$D346:$D347*AB344:AB345</f>
        <v>-0.1204441827004219</v>
      </c>
      <c r="AD342" s="50"/>
      <c r="AE342" s="51"/>
      <c r="AF342" s="108">
        <f t="array" aca="1" ref="AF342:AF343" ca="1">MMULT($D344:$G345,AF$5:AF$8)</f>
        <v>-1.9950467651284016</v>
      </c>
      <c r="AG342" s="50">
        <f t="array" aca="1" ref="AG342:AG343" ca="1">MMULT($D344:$G345,AG$5:AG$8)+$D346:$D347*AF344:AF345</f>
        <v>-1.5530078787656989</v>
      </c>
      <c r="AH342" s="50"/>
      <c r="AI342" s="51"/>
      <c r="AJ342" s="27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</row>
    <row r="343" spans="1:69" ht="13.5" customHeight="1" x14ac:dyDescent="0.15">
      <c r="B343" s="66"/>
      <c r="C343" s="66"/>
      <c r="D343" s="195">
        <v>1</v>
      </c>
      <c r="E343" s="196">
        <v>2</v>
      </c>
      <c r="F343" s="196">
        <v>3</v>
      </c>
      <c r="G343" s="184" t="s">
        <v>3</v>
      </c>
      <c r="H343" s="27"/>
      <c r="I343" s="255"/>
      <c r="J343" s="240"/>
      <c r="K343" s="23">
        <v>2</v>
      </c>
      <c r="L343" s="109">
        <f ca="1"/>
        <v>-1.3375298546592476</v>
      </c>
      <c r="M343" s="28">
        <f ca="1"/>
        <v>-1.3635260361566677</v>
      </c>
      <c r="N343" s="28"/>
      <c r="O343" s="40"/>
      <c r="P343" s="109">
        <f ca="1"/>
        <v>-1.3375298546592476</v>
      </c>
      <c r="Q343" s="28">
        <f ca="1"/>
        <v>1.0959833722461707</v>
      </c>
      <c r="R343" s="28"/>
      <c r="S343" s="40"/>
      <c r="T343" s="109">
        <f ca="1"/>
        <v>0.61965811033865936</v>
      </c>
      <c r="U343" s="28">
        <f ca="1"/>
        <v>-0.35041500234928291</v>
      </c>
      <c r="V343" s="28"/>
      <c r="W343" s="40"/>
      <c r="X343" s="109">
        <f ca="1"/>
        <v>-1.8398512980641788</v>
      </c>
      <c r="Y343" s="28">
        <f ca="1"/>
        <v>-1.0235126920862863</v>
      </c>
      <c r="Z343" s="28"/>
      <c r="AA343" s="40"/>
      <c r="AB343" s="109">
        <f ca="1"/>
        <v>-1.8398512980641788</v>
      </c>
      <c r="AC343" s="28">
        <f ca="1"/>
        <v>0.93367527291162078</v>
      </c>
      <c r="AD343" s="28"/>
      <c r="AE343" s="40"/>
      <c r="AF343" s="109">
        <f ca="1"/>
        <v>0.61965811033865936</v>
      </c>
      <c r="AG343" s="28">
        <f ca="1"/>
        <v>0.15190644105564832</v>
      </c>
      <c r="AH343" s="28"/>
      <c r="AI343" s="40"/>
      <c r="AJ343" s="27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</row>
    <row r="344" spans="1:69" ht="13.5" customHeight="1" x14ac:dyDescent="0.15">
      <c r="B344" s="239" t="s">
        <v>7</v>
      </c>
      <c r="C344" s="100">
        <v>1</v>
      </c>
      <c r="D344" s="137">
        <f t="array" aca="1" ref="D344:G345" ca="1">D314:G315-$G$3*D331:G332</f>
        <v>1.5979907190031883</v>
      </c>
      <c r="E344" s="138">
        <f ca="1"/>
        <v>3.5845340674828337</v>
      </c>
      <c r="F344" s="138">
        <f ca="1"/>
        <v>1.6093162503590952</v>
      </c>
      <c r="G344" s="139">
        <f ca="1"/>
        <v>3.6043630154874968</v>
      </c>
      <c r="I344" s="255"/>
      <c r="J344" s="252" t="s">
        <v>12</v>
      </c>
      <c r="K344" s="22">
        <v>1</v>
      </c>
      <c r="L344" s="110">
        <f t="array" aca="1" ref="L344:L345" ca="1">1/(1+EXP(-L342:L343))</f>
        <v>0.11853549357520343</v>
      </c>
      <c r="M344" s="38">
        <f t="array" aca="1" ref="M344:M345" ca="1">1/(1+EXP(-M342:M343))</f>
        <v>0.60564322167151152</v>
      </c>
      <c r="N344" s="38"/>
      <c r="O344" s="39"/>
      <c r="P344" s="110">
        <f t="array" aca="1" ref="P344:P345" ca="1">1/(1+EXP(-P342:P343))</f>
        <v>0.11853549357520343</v>
      </c>
      <c r="Q344" s="38">
        <f t="array" aca="1" ref="Q344:Q345" ca="1">1/(1+EXP(-Q342:Q343))</f>
        <v>0.17563827788982544</v>
      </c>
      <c r="R344" s="38"/>
      <c r="S344" s="39"/>
      <c r="T344" s="110">
        <f t="array" aca="1" ref="T344:T345" ca="1">1/(1+EXP(-T342:T343))</f>
        <v>0.11972396161843725</v>
      </c>
      <c r="U344" s="38">
        <f t="array" aca="1" ref="U344:U345" ca="1">1/(1+EXP(-U342:U343))</f>
        <v>0.60671758918441443</v>
      </c>
      <c r="V344" s="38"/>
      <c r="W344" s="39"/>
      <c r="X344" s="110">
        <f t="array" aca="1" ref="X344:X345" ca="1">1/(1+EXP(-X342:X343))</f>
        <v>0.49504292541928402</v>
      </c>
      <c r="Y344" s="38">
        <f t="array" aca="1" ref="Y344:Y345" ca="1">1/(1+EXP(-Y342:Y343))</f>
        <v>0.46710515452383483</v>
      </c>
      <c r="Z344" s="38"/>
      <c r="AA344" s="39"/>
      <c r="AB344" s="110">
        <f t="array" aca="1" ref="AB344:AB345" ca="1">1/(1+EXP(-AB342:AB343))</f>
        <v>0.49504292541928402</v>
      </c>
      <c r="AC344" s="38">
        <f t="array" aca="1" ref="AC344:AC345" ca="1">1/(1+EXP(-AC342:AC343))</f>
        <v>0.46992530284172768</v>
      </c>
      <c r="AD344" s="38"/>
      <c r="AE344" s="39"/>
      <c r="AF344" s="110">
        <f t="array" aca="1" ref="AF344:AF345" ca="1">1/(1+EXP(-AF342:AF343))</f>
        <v>0.11972396161843725</v>
      </c>
      <c r="AG344" s="38">
        <f t="array" aca="1" ref="AG344:AG345" ca="1">1/(1+EXP(-AG342:AG343))</f>
        <v>0.17465226150731736</v>
      </c>
      <c r="AH344" s="38"/>
      <c r="AI344" s="39"/>
      <c r="AJ344" s="27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</row>
    <row r="345" spans="1:69" ht="13.5" customHeight="1" x14ac:dyDescent="0.15">
      <c r="B345" s="244"/>
      <c r="C345" s="74">
        <v>2</v>
      </c>
      <c r="D345" s="140">
        <f ca="1"/>
        <v>1.8582181160547979</v>
      </c>
      <c r="E345" s="141">
        <f ca="1"/>
        <v>1.3558966726498667</v>
      </c>
      <c r="F345" s="141">
        <f ca="1"/>
        <v>3.8154060810527048</v>
      </c>
      <c r="G345" s="142">
        <f ca="1"/>
        <v>3.1957479707140455</v>
      </c>
      <c r="I345" s="255"/>
      <c r="J345" s="253"/>
      <c r="K345" s="54">
        <v>2</v>
      </c>
      <c r="L345" s="109">
        <f ca="1"/>
        <v>0.20791656654958013</v>
      </c>
      <c r="M345" s="28">
        <f ca="1"/>
        <v>0.20366782662697247</v>
      </c>
      <c r="N345" s="28"/>
      <c r="O345" s="40"/>
      <c r="P345" s="109">
        <f ca="1"/>
        <v>0.20791656654958013</v>
      </c>
      <c r="Q345" s="28">
        <f ca="1"/>
        <v>0.74950675427951952</v>
      </c>
      <c r="R345" s="28"/>
      <c r="S345" s="40"/>
      <c r="T345" s="109">
        <f ca="1"/>
        <v>0.65014078711512258</v>
      </c>
      <c r="U345" s="28">
        <f ca="1"/>
        <v>0.41328178771290225</v>
      </c>
      <c r="V345" s="28"/>
      <c r="W345" s="40"/>
      <c r="X345" s="109">
        <f ca="1"/>
        <v>0.13706888024026068</v>
      </c>
      <c r="Y345" s="28">
        <f ca="1"/>
        <v>0.26434373568832015</v>
      </c>
      <c r="Z345" s="28"/>
      <c r="AA345" s="40"/>
      <c r="AB345" s="109">
        <f ca="1"/>
        <v>0.13706888024026068</v>
      </c>
      <c r="AC345" s="28">
        <f ca="1"/>
        <v>0.7178203234503403</v>
      </c>
      <c r="AD345" s="28"/>
      <c r="AE345" s="40"/>
      <c r="AF345" s="109">
        <f ca="1"/>
        <v>0.65014078711512258</v>
      </c>
      <c r="AG345" s="28">
        <f ca="1"/>
        <v>0.53790375073609487</v>
      </c>
      <c r="AH345" s="28"/>
      <c r="AI345" s="40"/>
      <c r="AJ345" s="27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</row>
    <row r="346" spans="1:69" ht="13.5" customHeight="1" x14ac:dyDescent="0.15">
      <c r="B346" s="241" t="s">
        <v>47</v>
      </c>
      <c r="C346" s="100" t="s">
        <v>32</v>
      </c>
      <c r="D346" s="139">
        <f t="array" aca="1" ref="D346:D347" ca="1">D316:D317-$G$3*D333:D334</f>
        <v>3.7867475448523114</v>
      </c>
      <c r="E346" s="190"/>
      <c r="F346" s="190"/>
      <c r="I346" s="255"/>
      <c r="J346" s="236" t="s">
        <v>18</v>
      </c>
      <c r="K346" s="22">
        <v>1</v>
      </c>
      <c r="L346" s="110">
        <f t="array" aca="1" ref="L346:L347" ca="1">L344:L345*(1-L344:L345)</f>
        <v>0.10448483033808634</v>
      </c>
      <c r="M346" s="38">
        <f t="array" aca="1" ref="M346:M347" ca="1">M344:M345*(1-M344:M345)</f>
        <v>0.23883950971486387</v>
      </c>
      <c r="N346" s="38"/>
      <c r="O346" s="39"/>
      <c r="P346" s="110">
        <f t="array" aca="1" ref="P346:P347" ca="1">P344:P345*(1-P344:P345)</f>
        <v>0.10448483033808634</v>
      </c>
      <c r="Q346" s="38">
        <f t="array" aca="1" ref="Q346:Q347" ca="1">Q344:Q345*(1-Q344:Q345)</f>
        <v>0.14478947322972191</v>
      </c>
      <c r="R346" s="38"/>
      <c r="S346" s="39"/>
      <c r="T346" s="110">
        <f t="array" aca="1" ref="T346:T347" ca="1">T344:T345*(1-T344:T345)</f>
        <v>0.10539013463282422</v>
      </c>
      <c r="U346" s="38">
        <f t="array" aca="1" ref="U346:U347" ca="1">U344:U345*(1-U344:U345)</f>
        <v>0.23861135615866655</v>
      </c>
      <c r="V346" s="38"/>
      <c r="W346" s="39"/>
      <c r="X346" s="110">
        <f t="array" aca="1" ref="X346:X347" ca="1">X344:X345*(1-X344:X345)</f>
        <v>0.2499754274116012</v>
      </c>
      <c r="Y346" s="38">
        <f t="array" aca="1" ref="Y346:Y347" ca="1">Y344:Y345*(1-Y344:Y345)</f>
        <v>0.24891792914109923</v>
      </c>
      <c r="Z346" s="38"/>
      <c r="AA346" s="39"/>
      <c r="AB346" s="110">
        <f t="array" aca="1" ref="AB346:AB347" ca="1">AB344:AB345*(1-AB344:AB345)</f>
        <v>0.2499754274116012</v>
      </c>
      <c r="AC346" s="38">
        <f t="array" aca="1" ref="AC346:AC347" ca="1">AC344:AC345*(1-AC344:AC345)</f>
        <v>0.24909551259083823</v>
      </c>
      <c r="AD346" s="38"/>
      <c r="AE346" s="39"/>
      <c r="AF346" s="110">
        <f t="array" aca="1" ref="AF346:AF347" ca="1">AF344:AF345*(1-AF344:AF345)</f>
        <v>0.10539013463282422</v>
      </c>
      <c r="AG346" s="38">
        <f t="array" aca="1" ref="AG346:AG347" ca="1">AG344:AG345*(1-AG344:AG345)</f>
        <v>0.14414884905769698</v>
      </c>
      <c r="AH346" s="38"/>
      <c r="AI346" s="39"/>
      <c r="AJ346" s="27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</row>
    <row r="347" spans="1:69" ht="13.5" customHeight="1" thickBot="1" x14ac:dyDescent="0.2">
      <c r="B347" s="243"/>
      <c r="C347" s="74" t="s">
        <v>33</v>
      </c>
      <c r="D347" s="142">
        <f ca="1"/>
        <v>2.2909442465900183</v>
      </c>
      <c r="F347" s="191" t="s">
        <v>5</v>
      </c>
      <c r="I347" s="256"/>
      <c r="J347" s="244"/>
      <c r="K347" s="54">
        <v>2</v>
      </c>
      <c r="L347" s="111">
        <f ca="1"/>
        <v>0.16468726790381413</v>
      </c>
      <c r="M347" s="41">
        <f ca="1"/>
        <v>0.16218724302401796</v>
      </c>
      <c r="N347" s="41"/>
      <c r="O347" s="42"/>
      <c r="P347" s="111">
        <f ca="1"/>
        <v>0.16468726790381413</v>
      </c>
      <c r="Q347" s="41">
        <f ca="1"/>
        <v>0.18774637956889947</v>
      </c>
      <c r="R347" s="41"/>
      <c r="S347" s="42"/>
      <c r="T347" s="111">
        <f ca="1"/>
        <v>0.22745774404445143</v>
      </c>
      <c r="U347" s="41">
        <f ca="1"/>
        <v>0.24247995165772984</v>
      </c>
      <c r="V347" s="41"/>
      <c r="W347" s="42"/>
      <c r="X347" s="111">
        <f ca="1"/>
        <v>0.11828100230994176</v>
      </c>
      <c r="Y347" s="41">
        <f ca="1"/>
        <v>0.19446612509066369</v>
      </c>
      <c r="Z347" s="41"/>
      <c r="AA347" s="42"/>
      <c r="AB347" s="111">
        <f ca="1"/>
        <v>0.11828100230994176</v>
      </c>
      <c r="AC347" s="41">
        <f ca="1"/>
        <v>0.20255430669198912</v>
      </c>
      <c r="AD347" s="41"/>
      <c r="AE347" s="42"/>
      <c r="AF347" s="111">
        <f ca="1"/>
        <v>0.22745774404445143</v>
      </c>
      <c r="AG347" s="41">
        <f ca="1"/>
        <v>0.24856330568013599</v>
      </c>
      <c r="AH347" s="41"/>
      <c r="AI347" s="42"/>
      <c r="AJ347" s="27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</row>
    <row r="348" spans="1:69" ht="13.5" customHeight="1" x14ac:dyDescent="0.15">
      <c r="B348" s="239" t="s">
        <v>4</v>
      </c>
      <c r="C348" s="100">
        <v>1</v>
      </c>
      <c r="D348" s="143">
        <f t="array" aca="1" ref="D348:F350" ca="1">D318:F320-$G$3*D335:F337</f>
        <v>5.041376129625422</v>
      </c>
      <c r="E348" s="144">
        <f ca="1"/>
        <v>2.60994905340536</v>
      </c>
      <c r="F348" s="145">
        <f ca="1"/>
        <v>4.326352059912062</v>
      </c>
      <c r="H348" s="26"/>
      <c r="I348" s="228" t="s">
        <v>4</v>
      </c>
      <c r="J348" s="231" t="s">
        <v>11</v>
      </c>
      <c r="K348" s="161">
        <v>1</v>
      </c>
      <c r="L348" s="112"/>
      <c r="M348" s="30">
        <f t="array" aca="1" ref="M348:M350" ca="1">MMULT($D348:$E350,M344:M345)-$F348:$F350</f>
        <v>-0.7415141277936721</v>
      </c>
      <c r="N348" s="30"/>
      <c r="O348" s="31"/>
      <c r="P348" s="112"/>
      <c r="Q348" s="30">
        <f t="array" aca="1" ref="Q348:Q350" ca="1">MMULT($D348:$E350,Q344:Q345)-$F348:$F350</f>
        <v>-1.4847189944570238</v>
      </c>
      <c r="R348" s="30"/>
      <c r="S348" s="31"/>
      <c r="T348" s="112"/>
      <c r="U348" s="30">
        <f t="array" aca="1" ref="U348:U350" ca="1">MMULT($D348:$E350,U344:U345)-$F348:$F350</f>
        <v>-0.18901607774290774</v>
      </c>
      <c r="V348" s="30"/>
      <c r="W348" s="31"/>
      <c r="X348" s="112"/>
      <c r="Y348" s="30">
        <f t="array" aca="1" ref="Y348:Y350" ca="1">MMULT($D348:$E350,Y344:Y345)-$F348:$F350</f>
        <v>-1.2815756011372388</v>
      </c>
      <c r="Z348" s="30"/>
      <c r="AA348" s="31"/>
      <c r="AB348" s="112"/>
      <c r="AC348" s="30">
        <f t="array" aca="1" ref="AC348:AC350" ca="1">MMULT($D348:$E350,AC344:AC345)-$F348:$F350</f>
        <v>-8.3807381754433585E-2</v>
      </c>
      <c r="AD348" s="30"/>
      <c r="AE348" s="31"/>
      <c r="AF348" s="112"/>
      <c r="AG348" s="30">
        <f t="array" aca="1" ref="AG348:AG350" ca="1">MMULT($D348:$E350,AG344:AG345)-$F348:$F350</f>
        <v>-2.0419629327071118</v>
      </c>
      <c r="AH348" s="30"/>
      <c r="AI348" s="31"/>
      <c r="AJ348" s="27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</row>
    <row r="349" spans="1:69" ht="13.5" customHeight="1" x14ac:dyDescent="0.15">
      <c r="B349" s="240"/>
      <c r="C349" s="72">
        <v>2</v>
      </c>
      <c r="D349" s="146">
        <f ca="1"/>
        <v>2.6749396008922015</v>
      </c>
      <c r="E349" s="147">
        <f ca="1"/>
        <v>4.3911014154426065</v>
      </c>
      <c r="F349" s="148">
        <f ca="1"/>
        <v>3.3542534232223624</v>
      </c>
      <c r="H349" s="26"/>
      <c r="I349" s="229"/>
      <c r="J349" s="232"/>
      <c r="K349" s="77">
        <v>2</v>
      </c>
      <c r="L349" s="113"/>
      <c r="M349" s="29">
        <f ca="1"/>
        <v>-0.83986830377948385</v>
      </c>
      <c r="N349" s="29"/>
      <c r="O349" s="32"/>
      <c r="P349" s="113"/>
      <c r="Q349" s="29">
        <f ca="1"/>
        <v>0.40672853133823272</v>
      </c>
      <c r="R349" s="29"/>
      <c r="S349" s="32"/>
      <c r="T349" s="113"/>
      <c r="U349" s="29">
        <f ca="1"/>
        <v>8.3441725647649623E-2</v>
      </c>
      <c r="V349" s="29"/>
      <c r="W349" s="32"/>
      <c r="X349" s="113"/>
      <c r="Y349" s="29">
        <f ca="1"/>
        <v>-0.94401519566131675</v>
      </c>
      <c r="Z349" s="29"/>
      <c r="AA349" s="32"/>
      <c r="AB349" s="113"/>
      <c r="AC349" s="29">
        <f ca="1"/>
        <v>1.0547902171464947</v>
      </c>
      <c r="AD349" s="29"/>
      <c r="AE349" s="32"/>
      <c r="AF349" s="113"/>
      <c r="AG349" s="29">
        <f ca="1"/>
        <v>-0.52507925130190536</v>
      </c>
      <c r="AH349" s="29"/>
      <c r="AI349" s="32"/>
      <c r="AJ349" s="27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</row>
    <row r="350" spans="1:69" ht="13.5" customHeight="1" x14ac:dyDescent="0.15">
      <c r="B350" s="245"/>
      <c r="C350" s="74">
        <v>3</v>
      </c>
      <c r="D350" s="149">
        <f ca="1"/>
        <v>1.4384427982187777</v>
      </c>
      <c r="E350" s="150">
        <f ca="1"/>
        <v>-0.14613681734234263</v>
      </c>
      <c r="F350" s="151">
        <f ca="1"/>
        <v>1.1694310429325863</v>
      </c>
      <c r="H350" s="26"/>
      <c r="I350" s="229"/>
      <c r="J350" s="232"/>
      <c r="K350" s="77">
        <v>3</v>
      </c>
      <c r="L350" s="113"/>
      <c r="M350" s="29">
        <f ca="1"/>
        <v>-0.32801128040747951</v>
      </c>
      <c r="N350" s="29"/>
      <c r="O350" s="32"/>
      <c r="P350" s="113"/>
      <c r="Q350" s="29">
        <f ca="1"/>
        <v>-1.0263159586574166</v>
      </c>
      <c r="R350" s="29"/>
      <c r="S350" s="32"/>
      <c r="T350" s="113"/>
      <c r="U350" s="29">
        <f ca="1"/>
        <v>-0.35709818133952353</v>
      </c>
      <c r="V350" s="29"/>
      <c r="W350" s="32"/>
      <c r="X350" s="113"/>
      <c r="Y350" s="29">
        <f ca="1"/>
        <v>-0.53615734961478334</v>
      </c>
      <c r="Z350" s="29"/>
      <c r="AA350" s="32"/>
      <c r="AB350" s="113"/>
      <c r="AC350" s="29">
        <f ca="1"/>
        <v>-0.59837035285180862</v>
      </c>
      <c r="AD350" s="29"/>
      <c r="AE350" s="32"/>
      <c r="AF350" s="113"/>
      <c r="AG350" s="29">
        <f ca="1"/>
        <v>-0.99681129734384466</v>
      </c>
      <c r="AH350" s="29"/>
      <c r="AI350" s="32"/>
      <c r="AJ350" s="27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</row>
    <row r="351" spans="1:69" ht="13.5" customHeight="1" x14ac:dyDescent="0.15">
      <c r="H351" s="5"/>
      <c r="I351" s="229"/>
      <c r="J351" s="233" t="s">
        <v>16</v>
      </c>
      <c r="K351" s="53">
        <v>1</v>
      </c>
      <c r="L351" s="114"/>
      <c r="M351" s="43">
        <f t="array" aca="1" ref="M351:M353" ca="1">1/(1+EXP(-M348:M350))</f>
        <v>0.32267313447352791</v>
      </c>
      <c r="N351" s="43"/>
      <c r="O351" s="44"/>
      <c r="P351" s="114"/>
      <c r="Q351" s="43">
        <f t="array" aca="1" ref="Q351:Q353" ca="1">1/(1+EXP(-Q348:Q350))</f>
        <v>0.18471570090528375</v>
      </c>
      <c r="R351" s="43"/>
      <c r="S351" s="44"/>
      <c r="T351" s="114"/>
      <c r="U351" s="43">
        <f t="array" aca="1" ref="U351:U353" ca="1">1/(1+EXP(-U348:U350))</f>
        <v>0.45288616707524992</v>
      </c>
      <c r="V351" s="43"/>
      <c r="W351" s="44"/>
      <c r="X351" s="114"/>
      <c r="Y351" s="43">
        <f t="array" aca="1" ref="Y351:Y353" ca="1">1/(1+EXP(-Y348:Y350))</f>
        <v>0.2172821407649157</v>
      </c>
      <c r="Z351" s="43"/>
      <c r="AA351" s="44"/>
      <c r="AB351" s="114"/>
      <c r="AC351" s="43">
        <f t="array" aca="1" ref="AC351:AC353" ca="1">1/(1+EXP(-AC348:AC350))</f>
        <v>0.47906040920418724</v>
      </c>
      <c r="AD351" s="43"/>
      <c r="AE351" s="44"/>
      <c r="AF351" s="114"/>
      <c r="AG351" s="43">
        <f t="array" aca="1" ref="AG351:AG353" ca="1">1/(1+EXP(-AG348:AG350))</f>
        <v>0.11486700469306763</v>
      </c>
      <c r="AH351" s="43"/>
      <c r="AI351" s="44"/>
      <c r="AJ351" s="27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</row>
    <row r="352" spans="1:69" ht="13.5" customHeight="1" x14ac:dyDescent="0.15">
      <c r="I352" s="229"/>
      <c r="J352" s="234"/>
      <c r="K352" s="23">
        <v>2</v>
      </c>
      <c r="L352" s="113"/>
      <c r="M352" s="29">
        <f ca="1"/>
        <v>0.3015625214685892</v>
      </c>
      <c r="N352" s="29"/>
      <c r="O352" s="32"/>
      <c r="P352" s="113"/>
      <c r="Q352" s="29">
        <f ca="1"/>
        <v>0.60030318323001342</v>
      </c>
      <c r="R352" s="29"/>
      <c r="S352" s="32"/>
      <c r="T352" s="113"/>
      <c r="U352" s="29">
        <f ca="1"/>
        <v>0.52084833639936667</v>
      </c>
      <c r="V352" s="29"/>
      <c r="W352" s="32"/>
      <c r="X352" s="113"/>
      <c r="Y352" s="29">
        <f ca="1"/>
        <v>0.28009000573504361</v>
      </c>
      <c r="Z352" s="29"/>
      <c r="AA352" s="32"/>
      <c r="AB352" s="113"/>
      <c r="AC352" s="29">
        <f ca="1"/>
        <v>0.74169369089756587</v>
      </c>
      <c r="AD352" s="29"/>
      <c r="AE352" s="32"/>
      <c r="AF352" s="113"/>
      <c r="AG352" s="29">
        <f ca="1"/>
        <v>0.37166530394356373</v>
      </c>
      <c r="AH352" s="29"/>
      <c r="AI352" s="32"/>
      <c r="AJ352" s="27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</row>
    <row r="353" spans="2:69" ht="13.5" customHeight="1" x14ac:dyDescent="0.15">
      <c r="H353" s="5"/>
      <c r="I353" s="229"/>
      <c r="J353" s="235"/>
      <c r="K353" s="54">
        <v>3</v>
      </c>
      <c r="L353" s="113"/>
      <c r="M353" s="29">
        <f ca="1"/>
        <v>0.41872458780129207</v>
      </c>
      <c r="N353" s="29"/>
      <c r="O353" s="32"/>
      <c r="P353" s="113"/>
      <c r="Q353" s="29">
        <f ca="1"/>
        <v>0.2637989555431462</v>
      </c>
      <c r="R353" s="29"/>
      <c r="S353" s="32"/>
      <c r="T353" s="113"/>
      <c r="U353" s="29">
        <f ca="1"/>
        <v>0.41166219546275457</v>
      </c>
      <c r="V353" s="29"/>
      <c r="W353" s="32"/>
      <c r="X353" s="113"/>
      <c r="Y353" s="29">
        <f ca="1"/>
        <v>0.36908193257534699</v>
      </c>
      <c r="Z353" s="29"/>
      <c r="AA353" s="32"/>
      <c r="AB353" s="113"/>
      <c r="AC353" s="29">
        <f ca="1"/>
        <v>0.35471661979753022</v>
      </c>
      <c r="AD353" s="29"/>
      <c r="AE353" s="32"/>
      <c r="AF353" s="113"/>
      <c r="AG353" s="29">
        <f ca="1"/>
        <v>0.26956882008515554</v>
      </c>
      <c r="AH353" s="29"/>
      <c r="AI353" s="32"/>
      <c r="AJ353" s="27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</row>
    <row r="354" spans="2:69" ht="13.5" customHeight="1" x14ac:dyDescent="0.15">
      <c r="H354" s="5"/>
      <c r="I354" s="229"/>
      <c r="J354" s="236" t="s">
        <v>18</v>
      </c>
      <c r="K354" s="53">
        <v>1</v>
      </c>
      <c r="L354" s="114"/>
      <c r="M354" s="43">
        <f t="array" aca="1" ref="M354:M356" ca="1">M351:M353*(1-M351:M353)</f>
        <v>0.2185551827625565</v>
      </c>
      <c r="N354" s="43"/>
      <c r="O354" s="44"/>
      <c r="P354" s="114"/>
      <c r="Q354" s="43">
        <f t="array" aca="1" ref="Q354:Q356" ca="1">Q351:Q353*(1-Q351:Q353)</f>
        <v>0.15059581074435349</v>
      </c>
      <c r="R354" s="43"/>
      <c r="S354" s="44"/>
      <c r="T354" s="114"/>
      <c r="U354" s="43">
        <f t="array" aca="1" ref="U354:U356" ca="1">U351:U353*(1-U351:U353)</f>
        <v>0.2477802867471387</v>
      </c>
      <c r="V354" s="43"/>
      <c r="W354" s="44"/>
      <c r="X354" s="114"/>
      <c r="Y354" s="43">
        <f t="array" aca="1" ref="Y354:Y356" ca="1">Y351:Y353*(1-Y351:Y353)</f>
        <v>0.17007061206953106</v>
      </c>
      <c r="Z354" s="43"/>
      <c r="AA354" s="44"/>
      <c r="AB354" s="114"/>
      <c r="AC354" s="43">
        <f t="array" aca="1" ref="AC354:AC356" ca="1">AC351:AC353*(1-AC351:AC353)</f>
        <v>0.24956153353730393</v>
      </c>
      <c r="AD354" s="43"/>
      <c r="AE354" s="44"/>
      <c r="AF354" s="114"/>
      <c r="AG354" s="43">
        <f t="array" aca="1" ref="AG354:AG356" ca="1">AG351:AG353*(1-AG351:AG353)</f>
        <v>0.10167257592591041</v>
      </c>
      <c r="AH354" s="43"/>
      <c r="AI354" s="44"/>
      <c r="AJ354" s="27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</row>
    <row r="355" spans="2:69" ht="13.5" customHeight="1" x14ac:dyDescent="0.15">
      <c r="H355" s="5"/>
      <c r="I355" s="229"/>
      <c r="J355" s="237"/>
      <c r="K355" s="23">
        <v>2</v>
      </c>
      <c r="L355" s="113"/>
      <c r="M355" s="29">
        <f ca="1"/>
        <v>0.21062256711409588</v>
      </c>
      <c r="N355" s="29"/>
      <c r="O355" s="32"/>
      <c r="P355" s="113"/>
      <c r="Q355" s="29">
        <f ca="1"/>
        <v>0.23993927143392635</v>
      </c>
      <c r="R355" s="29"/>
      <c r="S355" s="32"/>
      <c r="T355" s="113"/>
      <c r="U355" s="29">
        <f ca="1"/>
        <v>0.24956534686937884</v>
      </c>
      <c r="V355" s="29"/>
      <c r="W355" s="32"/>
      <c r="X355" s="113"/>
      <c r="Y355" s="29">
        <f ca="1"/>
        <v>0.20163959442238685</v>
      </c>
      <c r="Z355" s="29"/>
      <c r="AA355" s="32"/>
      <c r="AB355" s="113"/>
      <c r="AC355" s="29">
        <f ca="1"/>
        <v>0.19158415978031187</v>
      </c>
      <c r="AD355" s="29"/>
      <c r="AE355" s="32"/>
      <c r="AF355" s="113"/>
      <c r="AG355" s="29">
        <f ca="1"/>
        <v>0.2335302057881021</v>
      </c>
      <c r="AH355" s="29"/>
      <c r="AI355" s="32"/>
      <c r="AJ355" s="27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</row>
    <row r="356" spans="2:69" ht="13.5" customHeight="1" thickBot="1" x14ac:dyDescent="0.2">
      <c r="H356" s="5"/>
      <c r="I356" s="230"/>
      <c r="J356" s="238"/>
      <c r="K356" s="54">
        <v>3</v>
      </c>
      <c r="L356" s="115"/>
      <c r="M356" s="33">
        <f ca="1"/>
        <v>0.24339430737193013</v>
      </c>
      <c r="N356" s="33"/>
      <c r="O356" s="34"/>
      <c r="P356" s="115"/>
      <c r="Q356" s="33">
        <f ca="1"/>
        <v>0.19420906659749138</v>
      </c>
      <c r="R356" s="33"/>
      <c r="S356" s="34"/>
      <c r="T356" s="115"/>
      <c r="U356" s="33">
        <f ca="1"/>
        <v>0.24219643228953941</v>
      </c>
      <c r="V356" s="33"/>
      <c r="W356" s="34"/>
      <c r="X356" s="115"/>
      <c r="Y356" s="33">
        <f ca="1"/>
        <v>0.23286045962179402</v>
      </c>
      <c r="Z356" s="33"/>
      <c r="AA356" s="34"/>
      <c r="AB356" s="115"/>
      <c r="AC356" s="33">
        <f ca="1"/>
        <v>0.2288927394369446</v>
      </c>
      <c r="AD356" s="33"/>
      <c r="AE356" s="34"/>
      <c r="AF356" s="115"/>
      <c r="AG356" s="33">
        <f ca="1"/>
        <v>0.19690147132305258</v>
      </c>
      <c r="AH356" s="33"/>
      <c r="AI356" s="34"/>
      <c r="AJ356" s="27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</row>
    <row r="357" spans="2:69" ht="15.75" customHeight="1" x14ac:dyDescent="0.15">
      <c r="H357" s="5"/>
      <c r="I357" s="95" t="s">
        <v>26</v>
      </c>
      <c r="J357" s="91"/>
      <c r="K357" s="125" t="s">
        <v>17</v>
      </c>
      <c r="L357" s="116" t="s">
        <v>22</v>
      </c>
      <c r="M357" s="87" t="s">
        <v>23</v>
      </c>
      <c r="N357" s="87" t="s">
        <v>25</v>
      </c>
      <c r="O357" s="31"/>
      <c r="P357" s="116" t="s">
        <v>30</v>
      </c>
      <c r="Q357" s="87" t="s">
        <v>31</v>
      </c>
      <c r="R357" s="87" t="s">
        <v>24</v>
      </c>
      <c r="S357" s="31"/>
      <c r="T357" s="116" t="s">
        <v>30</v>
      </c>
      <c r="U357" s="87" t="s">
        <v>31</v>
      </c>
      <c r="V357" s="87" t="s">
        <v>24</v>
      </c>
      <c r="W357" s="31"/>
      <c r="X357" s="116" t="s">
        <v>30</v>
      </c>
      <c r="Y357" s="87" t="s">
        <v>31</v>
      </c>
      <c r="Z357" s="87" t="s">
        <v>24</v>
      </c>
      <c r="AA357" s="31"/>
      <c r="AB357" s="116" t="s">
        <v>30</v>
      </c>
      <c r="AC357" s="87" t="s">
        <v>31</v>
      </c>
      <c r="AD357" s="87" t="s">
        <v>24</v>
      </c>
      <c r="AE357" s="31"/>
      <c r="AF357" s="116" t="s">
        <v>30</v>
      </c>
      <c r="AG357" s="87" t="s">
        <v>31</v>
      </c>
      <c r="AH357" s="87" t="s">
        <v>24</v>
      </c>
      <c r="AI357" s="31"/>
      <c r="AJ357" s="27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</row>
    <row r="358" spans="2:69" ht="13.5" customHeight="1" x14ac:dyDescent="0.15">
      <c r="H358" s="5"/>
      <c r="I358" s="117"/>
      <c r="J358" s="76"/>
      <c r="K358" s="53">
        <v>1</v>
      </c>
      <c r="L358" s="113">
        <f t="array" aca="1" ref="L358:L359" ca="1">M358:M359*$D346:$D347*L346:L347</f>
        <v>3.0420907461894547E-2</v>
      </c>
      <c r="M358" s="29">
        <f t="array" aca="1" ref="M358:M359" ca="1">MMULT(TRANSPOSE($D348:$E350),N358:N360)*M346:M347</f>
        <v>7.6886938893763537E-2</v>
      </c>
      <c r="N358" s="29">
        <f t="array" aca="1" ref="N358:N360" ca="1">(M351:M353-N$5:N$7)*M354:M356</f>
        <v>7.0521885877428858E-2</v>
      </c>
      <c r="O358" s="32"/>
      <c r="P358" s="113">
        <f t="array" aca="1" ref="P358:P359" ca="1">Q358:Q359*$D346:$D347*P346:P347</f>
        <v>-2.4405486098600599E-3</v>
      </c>
      <c r="Q358" s="29">
        <f t="array" aca="1" ref="Q358:Q359" ca="1">MMULT(TRANSPOSE($D348:$E350),R358:R360)*Q346:Q347</f>
        <v>-6.1683338036058639E-3</v>
      </c>
      <c r="R358" s="29">
        <f t="array" aca="1" ref="R358:R360" ca="1">(Q351:Q353-R$5:R$7)*Q354:Q356</f>
        <v>2.7817410735042715E-2</v>
      </c>
      <c r="S358" s="32"/>
      <c r="T358" s="113">
        <f t="array" aca="1" ref="T358:T359" ca="1">U358:U359*$D346:$D347*T346:T347</f>
        <v>-1.8312811661186677E-2</v>
      </c>
      <c r="U358" s="29">
        <f t="array" aca="1" ref="U358:U359" ca="1">MMULT(TRANSPOSE($D348:$E350),V358:V360)*U346:U347</f>
        <v>-4.5886899811139997E-2</v>
      </c>
      <c r="V358" s="29">
        <f t="array" aca="1" ref="V358:V360" ca="1">(U351:U353-V$5:V$7)*U354:U356</f>
        <v>-0.1355640224054207</v>
      </c>
      <c r="W358" s="32"/>
      <c r="X358" s="113">
        <f t="array" aca="1" ref="X358:X359" ca="1">Y358:Y359*$D346:$D347*X346:X347</f>
        <v>2.969774950849079E-2</v>
      </c>
      <c r="Y358" s="29">
        <f t="array" aca="1" ref="Y358:Y359" ca="1">MMULT(TRANSPOSE($D348:$E350),Z358:Z360)*Y346:Y347</f>
        <v>3.1373275821467317E-2</v>
      </c>
      <c r="Z358" s="29">
        <f t="array" aca="1" ref="Z358:Z360" ca="1">(Y351:Y353-Z$5:Z$7)*Y354:Y356</f>
        <v>3.695330667166722E-2</v>
      </c>
      <c r="AA358" s="32"/>
      <c r="AB358" s="113">
        <f t="array" aca="1" ref="AB358:AB359" ca="1">AC358:AC359*$D346:$D347*AB346:AB347</f>
        <v>-3.7378072594820816E-2</v>
      </c>
      <c r="AC358" s="29">
        <f t="array" aca="1" ref="AC358:AC359" ca="1">MMULT(TRANSPOSE($D348:$E350),AD358:AD360)*AC346:AC347</f>
        <v>-3.9486917379273699E-2</v>
      </c>
      <c r="AD358" s="29">
        <f t="array" aca="1" ref="AD358:AD360" ca="1">(AC351:AC353-AD$5:AD$7)*AC354:AC356</f>
        <v>-0.13000648315929861</v>
      </c>
      <c r="AE358" s="32"/>
      <c r="AF358" s="113">
        <f t="array" aca="1" ref="AF358:AF359" ca="1">AG358:AG359*$D346:$D347*AF346:AF347</f>
        <v>-1.4800736365562039E-2</v>
      </c>
      <c r="AG358" s="29">
        <f t="array" aca="1" ref="AG358:AG359" ca="1">MMULT(TRANSPOSE($D348:$E350),AH358:AH360)*AG346:AG347</f>
        <v>-3.7086599223706093E-2</v>
      </c>
      <c r="AH358" s="29">
        <f t="array" aca="1" ref="AH358:AH360" ca="1">(AG351:AG353-AH$5:AH$7)*AG354:AG356</f>
        <v>1.1678824256037825E-2</v>
      </c>
      <c r="AI358" s="32"/>
      <c r="AJ358" s="27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</row>
    <row r="359" spans="2:69" ht="13.5" customHeight="1" x14ac:dyDescent="0.15">
      <c r="H359" s="5"/>
      <c r="I359" s="97"/>
      <c r="J359" s="76"/>
      <c r="K359" s="23">
        <v>2</v>
      </c>
      <c r="L359" s="113">
        <f ca="1"/>
        <v>2.9594573135809196E-2</v>
      </c>
      <c r="M359" s="29">
        <f ca="1"/>
        <v>7.8439991011697491E-2</v>
      </c>
      <c r="N359" s="29">
        <f ca="1"/>
        <v>6.3515872417113914E-2</v>
      </c>
      <c r="O359" s="32"/>
      <c r="P359" s="113">
        <f ca="1"/>
        <v>-2.5217476330494121E-2</v>
      </c>
      <c r="Q359" s="29">
        <f ca="1"/>
        <v>-6.6838558800100353E-2</v>
      </c>
      <c r="R359" s="29">
        <f ca="1"/>
        <v>-9.5902963010250142E-2</v>
      </c>
      <c r="S359" s="32"/>
      <c r="T359" s="113">
        <f ca="1"/>
        <v>2.557352629309367E-2</v>
      </c>
      <c r="U359" s="29">
        <f ca="1"/>
        <v>4.9076701854244648E-2</v>
      </c>
      <c r="V359" s="29">
        <f ca="1"/>
        <v>0.12998569573984686</v>
      </c>
      <c r="W359" s="32"/>
      <c r="X359" s="113">
        <f ca="1"/>
        <v>1.9281983683491783E-2</v>
      </c>
      <c r="Y359" s="29">
        <f ca="1"/>
        <v>7.1157747956461626E-2</v>
      </c>
      <c r="Z359" s="29">
        <f ca="1"/>
        <v>5.64772351581782E-2</v>
      </c>
      <c r="AA359" s="32"/>
      <c r="AB359" s="113">
        <f ca="1"/>
        <v>1.4972448718369802E-2</v>
      </c>
      <c r="AC359" s="29">
        <f ca="1"/>
        <v>5.5253948436070371E-2</v>
      </c>
      <c r="AD359" s="29">
        <f ca="1"/>
        <v>0.14209676258496851</v>
      </c>
      <c r="AE359" s="32"/>
      <c r="AF359" s="113">
        <f ca="1"/>
        <v>-8.0513065508248369E-2</v>
      </c>
      <c r="AG359" s="29">
        <f ca="1"/>
        <v>-0.15450805125715716</v>
      </c>
      <c r="AH359" s="29">
        <f ca="1"/>
        <v>-0.14673513087386414</v>
      </c>
      <c r="AI359" s="32"/>
      <c r="AJ359" s="27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</row>
    <row r="360" spans="2:69" ht="13.5" customHeight="1" thickBot="1" x14ac:dyDescent="0.2">
      <c r="B360" s="135" t="s">
        <v>19</v>
      </c>
      <c r="C360" s="136"/>
      <c r="D360" s="195">
        <v>1</v>
      </c>
      <c r="E360" s="196">
        <v>2</v>
      </c>
      <c r="F360" s="196">
        <v>3</v>
      </c>
      <c r="G360" s="184" t="s">
        <v>3</v>
      </c>
      <c r="H360" s="5"/>
      <c r="I360" s="93"/>
      <c r="J360" s="88"/>
      <c r="K360" s="54">
        <v>3</v>
      </c>
      <c r="L360" s="132"/>
      <c r="M360" s="133"/>
      <c r="N360" s="33">
        <f ca="1"/>
        <v>-0.14147912634443771</v>
      </c>
      <c r="O360" s="34"/>
      <c r="P360" s="132"/>
      <c r="Q360" s="133"/>
      <c r="R360" s="33">
        <f ca="1"/>
        <v>5.1232148925427545E-2</v>
      </c>
      <c r="S360" s="34"/>
      <c r="T360" s="132"/>
      <c r="U360" s="133"/>
      <c r="V360" s="33">
        <f ca="1"/>
        <v>9.9703115049558172E-2</v>
      </c>
      <c r="W360" s="34"/>
      <c r="X360" s="132"/>
      <c r="Y360" s="133"/>
      <c r="Z360" s="33">
        <f ca="1"/>
        <v>-0.14691587116419874</v>
      </c>
      <c r="AA360" s="34"/>
      <c r="AB360" s="132"/>
      <c r="AC360" s="133"/>
      <c r="AD360" s="33">
        <f ca="1"/>
        <v>8.1192058829269831E-2</v>
      </c>
      <c r="AE360" s="34"/>
      <c r="AF360" s="132"/>
      <c r="AG360" s="133"/>
      <c r="AH360" s="33">
        <f ca="1"/>
        <v>5.3078497297586374E-2</v>
      </c>
      <c r="AI360" s="34"/>
      <c r="AJ360" s="27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</row>
    <row r="361" spans="2:69" ht="13.5" customHeight="1" x14ac:dyDescent="0.15">
      <c r="B361" s="241" t="s">
        <v>35</v>
      </c>
      <c r="C361" s="100">
        <v>1</v>
      </c>
      <c r="D361" s="152">
        <f t="array" aca="1" ref="D361:G362" ca="1">L361:O362+P361:S362+T361:W362+X361:AA362+AB361:AE362+AF361:AI362</f>
        <v>2.2267035449795712E-2</v>
      </c>
      <c r="E361" s="153">
        <f ca="1"/>
        <v>2.3319715996293511E-2</v>
      </c>
      <c r="F361" s="153">
        <f ca="1"/>
        <v>-7.8768799209628274E-2</v>
      </c>
      <c r="G361" s="154">
        <f ca="1"/>
        <v>3.3182047763539065E-2</v>
      </c>
      <c r="H361" s="7"/>
      <c r="I361" s="239" t="s">
        <v>19</v>
      </c>
      <c r="J361" s="99" t="s">
        <v>13</v>
      </c>
      <c r="K361" s="92"/>
      <c r="L361" s="176">
        <f t="array" aca="1" ref="L361:O362" ca="1">MMULT(L358:M359,TRANSPOSE(L$5:M$8))</f>
        <v>3.0420907461894547E-2</v>
      </c>
      <c r="M361" s="176">
        <f ca="1"/>
        <v>7.6886938893763537E-2</v>
      </c>
      <c r="N361" s="79">
        <f ca="1"/>
        <v>0</v>
      </c>
      <c r="O361" s="80">
        <f ca="1"/>
        <v>-0.10730784635565808</v>
      </c>
      <c r="P361" s="176">
        <f t="array" aca="1" ref="P361:S362" ca="1">MMULT(P358:Q359,TRANSPOSE(P$5:Q$8))</f>
        <v>-2.4405486098600599E-3</v>
      </c>
      <c r="Q361" s="176">
        <f ca="1"/>
        <v>0</v>
      </c>
      <c r="R361" s="79">
        <f ca="1"/>
        <v>-6.1683338036058639E-3</v>
      </c>
      <c r="S361" s="80">
        <f ca="1"/>
        <v>8.608882413465923E-3</v>
      </c>
      <c r="T361" s="176">
        <f t="array" aca="1" ref="T361:W362" ca="1">MMULT(T358:U359,TRANSPOSE(T$5:U$8))</f>
        <v>0</v>
      </c>
      <c r="U361" s="176">
        <f ca="1"/>
        <v>-4.5886899811139997E-2</v>
      </c>
      <c r="V361" s="79">
        <f ca="1"/>
        <v>-1.8312811661186677E-2</v>
      </c>
      <c r="W361" s="80">
        <f ca="1"/>
        <v>6.419971147232667E-2</v>
      </c>
      <c r="X361" s="176">
        <f t="array" aca="1" ref="X361:AA362" ca="1">MMULT(X358:Y359,TRANSPOSE(X$5:Y$8))</f>
        <v>3.1373275821467317E-2</v>
      </c>
      <c r="Y361" s="176">
        <f ca="1"/>
        <v>2.969774950849079E-2</v>
      </c>
      <c r="Z361" s="79">
        <f ca="1"/>
        <v>0</v>
      </c>
      <c r="AA361" s="80">
        <f ca="1"/>
        <v>-6.1071025329958104E-2</v>
      </c>
      <c r="AB361" s="176">
        <f t="array" aca="1" ref="AB361:AE362" ca="1">MMULT(AB358:AC359,TRANSPOSE(AB$5:AC$8))</f>
        <v>0</v>
      </c>
      <c r="AC361" s="176">
        <f ca="1"/>
        <v>-3.7378072594820816E-2</v>
      </c>
      <c r="AD361" s="79">
        <f ca="1"/>
        <v>-3.9486917379273699E-2</v>
      </c>
      <c r="AE361" s="80">
        <f ca="1"/>
        <v>7.6864989974094522E-2</v>
      </c>
      <c r="AF361" s="176">
        <f t="array" aca="1" ref="AF361:AI362" ca="1">MMULT(AF358:AG359,TRANSPOSE(AF$5:AG$8))</f>
        <v>-3.7086599223706093E-2</v>
      </c>
      <c r="AG361" s="176">
        <f ca="1"/>
        <v>0</v>
      </c>
      <c r="AH361" s="79">
        <f ca="1"/>
        <v>-1.4800736365562039E-2</v>
      </c>
      <c r="AI361" s="80">
        <f ca="1"/>
        <v>5.1887335589268134E-2</v>
      </c>
      <c r="AJ361" s="27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</row>
    <row r="362" spans="2:69" ht="13.5" customHeight="1" x14ac:dyDescent="0.15">
      <c r="B362" s="243"/>
      <c r="C362" s="74">
        <v>2</v>
      </c>
      <c r="D362" s="155">
        <f ca="1"/>
        <v>-7.8973206495380463E-2</v>
      </c>
      <c r="E362" s="156">
        <f ca="1"/>
        <v>0.16177112526780374</v>
      </c>
      <c r="F362" s="156">
        <f ca="1"/>
        <v>-6.6524149579184677E-2</v>
      </c>
      <c r="G362" s="157">
        <f ca="1"/>
        <v>-1.6273769193238585E-2</v>
      </c>
      <c r="H362" s="5"/>
      <c r="I362" s="240"/>
      <c r="J362" s="88"/>
      <c r="K362" s="94"/>
      <c r="L362" s="156">
        <f ca="1"/>
        <v>2.9594573135809196E-2</v>
      </c>
      <c r="M362" s="156">
        <f ca="1"/>
        <v>7.8439991011697491E-2</v>
      </c>
      <c r="N362" s="89">
        <f ca="1"/>
        <v>0</v>
      </c>
      <c r="O362" s="90">
        <f ca="1"/>
        <v>-0.10803456414750669</v>
      </c>
      <c r="P362" s="156">
        <f ca="1"/>
        <v>-2.5217476330494121E-2</v>
      </c>
      <c r="Q362" s="156">
        <f ca="1"/>
        <v>0</v>
      </c>
      <c r="R362" s="89">
        <f ca="1"/>
        <v>-6.6838558800100353E-2</v>
      </c>
      <c r="S362" s="90">
        <f ca="1"/>
        <v>9.2056035130594474E-2</v>
      </c>
      <c r="T362" s="156">
        <f ca="1"/>
        <v>0</v>
      </c>
      <c r="U362" s="156">
        <f ca="1"/>
        <v>4.9076701854244648E-2</v>
      </c>
      <c r="V362" s="89">
        <f ca="1"/>
        <v>2.557352629309367E-2</v>
      </c>
      <c r="W362" s="90">
        <f ca="1"/>
        <v>-7.4650228147338321E-2</v>
      </c>
      <c r="X362" s="156">
        <f ca="1"/>
        <v>7.1157747956461626E-2</v>
      </c>
      <c r="Y362" s="156">
        <f ca="1"/>
        <v>1.9281983683491783E-2</v>
      </c>
      <c r="Z362" s="89">
        <f ca="1"/>
        <v>0</v>
      </c>
      <c r="AA362" s="90">
        <f ca="1"/>
        <v>-9.0439731639953405E-2</v>
      </c>
      <c r="AB362" s="156">
        <f ca="1"/>
        <v>0</v>
      </c>
      <c r="AC362" s="156">
        <f ca="1"/>
        <v>1.4972448718369802E-2</v>
      </c>
      <c r="AD362" s="89">
        <f ca="1"/>
        <v>5.5253948436070371E-2</v>
      </c>
      <c r="AE362" s="90">
        <f ca="1"/>
        <v>-7.0226397154440179E-2</v>
      </c>
      <c r="AF362" s="156">
        <f ca="1"/>
        <v>-0.15450805125715716</v>
      </c>
      <c r="AG362" s="156">
        <f ca="1"/>
        <v>0</v>
      </c>
      <c r="AH362" s="89">
        <f ca="1"/>
        <v>-8.0513065508248369E-2</v>
      </c>
      <c r="AI362" s="90">
        <f ca="1"/>
        <v>0.23502111676540555</v>
      </c>
      <c r="AJ362" s="27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</row>
    <row r="363" spans="2:69" ht="13.5" customHeight="1" x14ac:dyDescent="0.15">
      <c r="B363" s="241" t="s">
        <v>47</v>
      </c>
      <c r="C363" s="100" t="s">
        <v>32</v>
      </c>
      <c r="D363" s="158">
        <f t="array" aca="1" ref="D363:D364" ca="1">L363:L364+P363:P364+T363:T364+X363:X364+AB363:AB364+AF363:AF364</f>
        <v>-5.567852107063568E-3</v>
      </c>
      <c r="E363" s="10"/>
      <c r="F363" s="10"/>
      <c r="G363" s="153"/>
      <c r="H363" s="5"/>
      <c r="I363" s="240"/>
      <c r="J363" s="99" t="s">
        <v>20</v>
      </c>
      <c r="K363" s="92"/>
      <c r="L363" s="85">
        <f t="array" aca="1" ref="L363:L364" ca="1">M358:M359*L344:L345</f>
        <v>9.1138312512587666E-3</v>
      </c>
      <c r="M363" s="85"/>
      <c r="N363" s="85"/>
      <c r="O363" s="96"/>
      <c r="P363" s="85">
        <f t="array" aca="1" ref="P363:P364" ca="1">Q358:Q359*P344:P345</f>
        <v>-7.3116649194703302E-4</v>
      </c>
      <c r="Q363" s="85"/>
      <c r="R363" s="85"/>
      <c r="S363" s="96"/>
      <c r="T363" s="85">
        <f t="array" aca="1" ref="T363:T364" ca="1">U358:U359*T344:T345</f>
        <v>-5.4937614317780003E-3</v>
      </c>
      <c r="U363" s="85"/>
      <c r="V363" s="85"/>
      <c r="W363" s="96"/>
      <c r="X363" s="85">
        <f t="array" aca="1" ref="X363:X364" ca="1">Y358:Y359*X344:X345</f>
        <v>1.5531118242645272E-2</v>
      </c>
      <c r="Y363" s="85"/>
      <c r="Z363" s="85"/>
      <c r="AA363" s="96"/>
      <c r="AB363" s="85">
        <f t="array" aca="1" ref="AB363:AB364" ca="1">AC358:AC359*AB344:AB345</f>
        <v>-1.9547719095225218E-2</v>
      </c>
      <c r="AC363" s="85"/>
      <c r="AD363" s="85"/>
      <c r="AE363" s="96"/>
      <c r="AF363" s="85">
        <f t="array" aca="1" ref="AF363:AF364" ca="1">AG358:AG359*AF344:AF345</f>
        <v>-4.4401545820173527E-3</v>
      </c>
      <c r="AG363" s="85"/>
      <c r="AH363" s="85"/>
      <c r="AI363" s="96"/>
      <c r="AJ363" s="27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</row>
    <row r="364" spans="2:69" ht="13.5" customHeight="1" x14ac:dyDescent="0.15">
      <c r="B364" s="243"/>
      <c r="C364" s="74" t="s">
        <v>33</v>
      </c>
      <c r="D364" s="159">
        <f ca="1"/>
        <v>-4.8805980861129902E-2</v>
      </c>
      <c r="E364" s="10"/>
      <c r="F364" s="191" t="s">
        <v>5</v>
      </c>
      <c r="G364" s="10"/>
      <c r="H364" s="5"/>
      <c r="I364" s="240"/>
      <c r="J364" s="88"/>
      <c r="K364" s="94"/>
      <c r="L364" s="89">
        <f ca="1"/>
        <v>1.6308973611332069E-2</v>
      </c>
      <c r="M364" s="89"/>
      <c r="N364" s="89"/>
      <c r="O364" s="90"/>
      <c r="P364" s="89">
        <f ca="1"/>
        <v>-1.389684365883909E-2</v>
      </c>
      <c r="Q364" s="89"/>
      <c r="R364" s="89"/>
      <c r="S364" s="90"/>
      <c r="T364" s="89">
        <f ca="1"/>
        <v>3.1906765572532809E-2</v>
      </c>
      <c r="U364" s="89"/>
      <c r="V364" s="89"/>
      <c r="W364" s="90"/>
      <c r="X364" s="89">
        <f ca="1"/>
        <v>9.7535128328108921E-3</v>
      </c>
      <c r="Y364" s="89"/>
      <c r="Z364" s="89"/>
      <c r="AA364" s="90"/>
      <c r="AB364" s="89">
        <f ca="1"/>
        <v>7.5735968409852686E-3</v>
      </c>
      <c r="AC364" s="89"/>
      <c r="AD364" s="89"/>
      <c r="AE364" s="90"/>
      <c r="AF364" s="89">
        <f ca="1"/>
        <v>-0.10045198605995186</v>
      </c>
      <c r="AG364" s="89"/>
      <c r="AH364" s="89"/>
      <c r="AI364" s="90"/>
      <c r="AJ364" s="27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</row>
    <row r="365" spans="2:69" ht="13.5" customHeight="1" x14ac:dyDescent="0.15">
      <c r="B365" s="241" t="s">
        <v>4</v>
      </c>
      <c r="C365" s="100">
        <v>1</v>
      </c>
      <c r="D365" s="152">
        <f t="array" aca="1" ref="D365:F367" ca="1">L365:N367+P365:R367+T365:V367+X365:Z367+AB365:AD367+AF365:AH367</f>
        <v>-7.6444695454867345E-2</v>
      </c>
      <c r="E365" s="154">
        <f ca="1"/>
        <v>-9.8084602359404638E-2</v>
      </c>
      <c r="F365" s="153">
        <f ca="1"/>
        <v>0.11859907802454271</v>
      </c>
      <c r="G365" s="160"/>
      <c r="H365" s="5"/>
      <c r="I365" s="240"/>
      <c r="J365" s="99" t="s">
        <v>4</v>
      </c>
      <c r="K365" s="92"/>
      <c r="L365" s="78">
        <f t="array" aca="1" ref="L365:L367" ca="1">M344*N358:N360</f>
        <v>4.2711102161156686E-2</v>
      </c>
      <c r="M365" s="78">
        <f t="array" aca="1" ref="M365:M367" ca="1">M345*N358:N360</f>
        <v>1.4363039226291318E-2</v>
      </c>
      <c r="N365" s="78">
        <f t="array" aca="1" ref="N365:N367" ca="1">-1*N358:N360</f>
        <v>-7.0521885877428858E-2</v>
      </c>
      <c r="O365" s="81"/>
      <c r="P365" s="78">
        <f t="array" aca="1" ref="P365:P367" ca="1">Q344*R358:R360</f>
        <v>4.8858021168568461E-3</v>
      </c>
      <c r="Q365" s="78">
        <f t="array" aca="1" ref="Q365:Q367" ca="1">Q345*R358:R360</f>
        <v>2.084933723248213E-2</v>
      </c>
      <c r="R365" s="78">
        <f t="array" aca="1" ref="R365:R367" ca="1">-1*R358:R360</f>
        <v>-2.7817410735042715E-2</v>
      </c>
      <c r="S365" s="81"/>
      <c r="T365" s="78">
        <f t="array" aca="1" ref="T365:T367" ca="1">U344*V358:V360</f>
        <v>-8.2249076853958797E-2</v>
      </c>
      <c r="U365" s="78">
        <f t="array" aca="1" ref="U365:U367" ca="1">U345*V358:V360</f>
        <v>-5.6026141529264203E-2</v>
      </c>
      <c r="V365" s="78">
        <f t="array" aca="1" ref="V365:V367" ca="1">-1*V358:V360</f>
        <v>0.1355640224054207</v>
      </c>
      <c r="W365" s="81"/>
      <c r="X365" s="78">
        <f t="array" aca="1" ref="X365:X367" ca="1">Y344*Z358:Z360</f>
        <v>1.7261080023035773E-2</v>
      </c>
      <c r="Y365" s="78">
        <f t="array" aca="1" ref="Y365:Y367" ca="1">Y345*Z358:Z360</f>
        <v>9.7683751316246376E-3</v>
      </c>
      <c r="Z365" s="78">
        <f t="array" aca="1" ref="Z365:Z367" ca="1">-1*Z358:Z360</f>
        <v>-3.695330667166722E-2</v>
      </c>
      <c r="AA365" s="81"/>
      <c r="AB365" s="78">
        <f t="array" aca="1" ref="AB365:AB367" ca="1">AC344*AD358:AD360</f>
        <v>-6.1093335970021367E-2</v>
      </c>
      <c r="AC365" s="78">
        <f t="array" aca="1" ref="AC365:AC367" ca="1">AC345*AD358:AD360</f>
        <v>-9.3321295792048953E-2</v>
      </c>
      <c r="AD365" s="78">
        <f t="array" aca="1" ref="AD365:AD367" ca="1">-1*AD358:AD360</f>
        <v>0.13000648315929861</v>
      </c>
      <c r="AE365" s="81"/>
      <c r="AF365" s="78">
        <f t="array" aca="1" ref="AF365:AF367" ca="1">AG344*AH358:AH360</f>
        <v>2.0397330680635194E-3</v>
      </c>
      <c r="AG365" s="78">
        <f t="array" aca="1" ref="AG365:AG367" ca="1">AG345*AH358:AH360</f>
        <v>6.2820833715104291E-3</v>
      </c>
      <c r="AH365" s="78">
        <f t="array" aca="1" ref="AH365:AH367" ca="1">-1*AH358:AH360</f>
        <v>-1.1678824256037825E-2</v>
      </c>
      <c r="AI365" s="81"/>
      <c r="AJ365" s="27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</row>
    <row r="366" spans="2:69" ht="13.5" customHeight="1" x14ac:dyDescent="0.15">
      <c r="B366" s="242"/>
      <c r="C366" s="72">
        <v>2</v>
      </c>
      <c r="D366" s="160">
        <f ca="1"/>
        <v>0.16801638367458194</v>
      </c>
      <c r="E366" s="164">
        <f ca="1"/>
        <v>3.277691201362315E-2</v>
      </c>
      <c r="F366" s="10">
        <f ca="1"/>
        <v>-0.14943747201599322</v>
      </c>
      <c r="G366" s="160"/>
      <c r="H366" s="5"/>
      <c r="I366" s="240"/>
      <c r="J366" s="76"/>
      <c r="K366" s="98"/>
      <c r="L366" s="78">
        <f ca="1"/>
        <v>3.8467957597977567E-2</v>
      </c>
      <c r="M366" s="78">
        <f ca="1"/>
        <v>1.293613969150966E-2</v>
      </c>
      <c r="N366" s="78">
        <f ca="1"/>
        <v>-6.3515872417113914E-2</v>
      </c>
      <c r="O366" s="81"/>
      <c r="P366" s="78">
        <f ca="1"/>
        <v>-1.6844231267651964E-2</v>
      </c>
      <c r="Q366" s="78">
        <f ca="1"/>
        <v>-7.1879918531601403E-2</v>
      </c>
      <c r="R366" s="78">
        <f ca="1"/>
        <v>9.5902963010250142E-2</v>
      </c>
      <c r="S366" s="81"/>
      <c r="T366" s="78">
        <f ca="1"/>
        <v>7.8864607947738696E-2</v>
      </c>
      <c r="U366" s="78">
        <f ca="1"/>
        <v>5.3720720712469291E-2</v>
      </c>
      <c r="V366" s="78">
        <f ca="1"/>
        <v>-0.12998569573984686</v>
      </c>
      <c r="W366" s="81"/>
      <c r="X366" s="78">
        <f ca="1"/>
        <v>2.6380807655639785E-2</v>
      </c>
      <c r="Y366" s="78">
        <f ca="1"/>
        <v>1.492940332306056E-2</v>
      </c>
      <c r="Z366" s="78">
        <f ca="1"/>
        <v>-5.64772351581782E-2</v>
      </c>
      <c r="AA366" s="81"/>
      <c r="AB366" s="78">
        <f ca="1"/>
        <v>6.677486419057041E-2</v>
      </c>
      <c r="AC366" s="78">
        <f ca="1"/>
        <v>0.1019999440799883</v>
      </c>
      <c r="AD366" s="78">
        <f ca="1"/>
        <v>-0.14209676258496851</v>
      </c>
      <c r="AE366" s="81"/>
      <c r="AF366" s="78">
        <f ca="1"/>
        <v>-2.5627622449692557E-2</v>
      </c>
      <c r="AG366" s="78">
        <f ca="1"/>
        <v>-7.8929377261803269E-2</v>
      </c>
      <c r="AH366" s="78">
        <f ca="1"/>
        <v>0.14673513087386414</v>
      </c>
      <c r="AI366" s="81"/>
      <c r="AJ366" s="27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</row>
    <row r="367" spans="2:69" ht="13.5" customHeight="1" thickBot="1" x14ac:dyDescent="0.2">
      <c r="B367" s="243"/>
      <c r="C367" s="74">
        <v>3</v>
      </c>
      <c r="D367" s="160">
        <f ca="1"/>
        <v>-3.7396592149650042E-2</v>
      </c>
      <c r="E367" s="157">
        <f ca="1"/>
        <v>9.8785719603218941E-2</v>
      </c>
      <c r="F367" s="156">
        <f ca="1"/>
        <v>3.18917740679453E-3</v>
      </c>
      <c r="G367" s="160"/>
      <c r="H367" s="5"/>
      <c r="I367" s="245"/>
      <c r="J367" s="88"/>
      <c r="K367" s="94"/>
      <c r="L367" s="82">
        <f ca="1"/>
        <v>-8.5685873878516075E-2</v>
      </c>
      <c r="M367" s="82">
        <f ca="1"/>
        <v>-2.8814746175654472E-2</v>
      </c>
      <c r="N367" s="82">
        <f ca="1"/>
        <v>0.14147912634443771</v>
      </c>
      <c r="O367" s="83"/>
      <c r="P367" s="82">
        <f ca="1"/>
        <v>8.9983264098571648E-3</v>
      </c>
      <c r="Q367" s="82">
        <f ca="1"/>
        <v>3.8398841655862173E-2</v>
      </c>
      <c r="R367" s="82">
        <f ca="1"/>
        <v>-5.1232148925427545E-2</v>
      </c>
      <c r="S367" s="83"/>
      <c r="T367" s="82">
        <f ca="1"/>
        <v>6.0491633597044243E-2</v>
      </c>
      <c r="U367" s="82">
        <f ca="1"/>
        <v>4.120548162822657E-2</v>
      </c>
      <c r="V367" s="82">
        <f ca="1"/>
        <v>-9.9703115049558172E-2</v>
      </c>
      <c r="W367" s="83"/>
      <c r="X367" s="82">
        <f ca="1"/>
        <v>-6.8625160702156865E-2</v>
      </c>
      <c r="Y367" s="82">
        <f ca="1"/>
        <v>-3.8836290215448245E-2</v>
      </c>
      <c r="Z367" s="82">
        <f ca="1"/>
        <v>0.14691587116419874</v>
      </c>
      <c r="AA367" s="83"/>
      <c r="AB367" s="82">
        <f ca="1"/>
        <v>3.8154202833687992E-2</v>
      </c>
      <c r="AC367" s="82">
        <f ca="1"/>
        <v>5.8281309930425532E-2</v>
      </c>
      <c r="AD367" s="82">
        <f ca="1"/>
        <v>-8.1192058829269831E-2</v>
      </c>
      <c r="AE367" s="83"/>
      <c r="AF367" s="82">
        <f ca="1"/>
        <v>9.2702795904334931E-3</v>
      </c>
      <c r="AG367" s="82">
        <f ca="1"/>
        <v>2.8551122779807387E-2</v>
      </c>
      <c r="AH367" s="82">
        <f ca="1"/>
        <v>-5.3078497297586374E-2</v>
      </c>
      <c r="AI367" s="83"/>
      <c r="AJ367" s="27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</row>
    <row r="368" spans="2:69" ht="13.5" customHeight="1" thickBot="1" x14ac:dyDescent="0.2">
      <c r="B368" s="246" t="s">
        <v>29</v>
      </c>
      <c r="C368" s="227"/>
      <c r="D368" s="102">
        <f ca="1">SUM(L368:AI368)</f>
        <v>1.7440929592802725</v>
      </c>
      <c r="E368" s="192"/>
      <c r="H368" s="5"/>
      <c r="I368" s="225" t="s">
        <v>45</v>
      </c>
      <c r="J368" s="226"/>
      <c r="K368" s="227"/>
      <c r="L368" s="134">
        <f ca="1">SUMXMY2(N$5:N$7,M351:M353)/2</f>
        <v>0.26646950544612125</v>
      </c>
      <c r="M368" s="78"/>
      <c r="N368" s="78"/>
      <c r="O368" s="78"/>
      <c r="P368" s="134">
        <f ca="1">SUMXMY2(R$5:R$7,Q351:Q353)/2</f>
        <v>0.13173366222132266</v>
      </c>
      <c r="Q368" s="78"/>
      <c r="R368" s="78"/>
      <c r="S368" s="78"/>
      <c r="T368" s="134">
        <f ca="1">SUMXMY2(V$5:V$7,U351:U353)/2</f>
        <v>0.37004114944040711</v>
      </c>
      <c r="U368" s="78"/>
      <c r="V368" s="78"/>
      <c r="W368" s="78"/>
      <c r="X368" s="134">
        <f ca="1">SUMXMY2(Z$5:Z$7,Y351:Y353)/2</f>
        <v>0.26185977390545023</v>
      </c>
      <c r="Y368" s="78"/>
      <c r="Z368" s="78"/>
      <c r="AA368" s="78"/>
      <c r="AB368" s="134">
        <f ca="1">SUMXMY2(AD$5:AD$7,AC351:AC353)/2</f>
        <v>0.47365573436817421</v>
      </c>
      <c r="AC368" s="78"/>
      <c r="AD368" s="78"/>
      <c r="AE368" s="78"/>
      <c r="AF368" s="134">
        <f ca="1">SUMXMY2(AH$5:AH$7,AG351:AG353)/2</f>
        <v>0.24033313389879712</v>
      </c>
      <c r="AG368" s="78"/>
      <c r="AH368" s="78"/>
      <c r="AI368" s="78"/>
      <c r="AJ368" s="27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</row>
    <row r="369" spans="1:69" ht="15.75" customHeight="1" x14ac:dyDescent="0.15">
      <c r="I369" s="5"/>
      <c r="J369" s="165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7"/>
      <c r="AK369" s="5"/>
      <c r="AL369" s="5"/>
      <c r="AM369" s="5"/>
      <c r="AN369" s="5"/>
      <c r="AO369" s="5"/>
      <c r="AP369" s="5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</row>
    <row r="370" spans="1:69" ht="15.75" customHeight="1" x14ac:dyDescent="0.15">
      <c r="A370" s="163"/>
      <c r="B370" s="162">
        <f>B340+1</f>
        <v>13</v>
      </c>
      <c r="C370" s="163" t="s">
        <v>28</v>
      </c>
      <c r="D370" s="189"/>
      <c r="E370" s="189"/>
      <c r="F370" s="189"/>
      <c r="G370" s="189"/>
      <c r="H370" s="163"/>
      <c r="I370" s="167"/>
      <c r="J370" s="163"/>
      <c r="K370" s="163"/>
      <c r="L370" s="163"/>
      <c r="M370" s="163"/>
      <c r="N370" s="163"/>
      <c r="O370" s="163"/>
      <c r="P370" s="163"/>
      <c r="Q370" s="163"/>
      <c r="R370" s="163"/>
      <c r="S370" s="163"/>
      <c r="T370" s="163"/>
      <c r="U370" s="163"/>
      <c r="V370" s="163"/>
      <c r="W370" s="163"/>
      <c r="X370" s="163"/>
      <c r="Y370" s="163"/>
      <c r="Z370" s="163"/>
      <c r="AA370" s="163"/>
      <c r="AB370" s="163"/>
      <c r="AC370" s="163"/>
      <c r="AD370" s="163"/>
      <c r="AE370" s="163"/>
      <c r="AF370" s="163"/>
      <c r="AG370" s="163"/>
      <c r="AH370" s="163"/>
      <c r="AI370" s="163"/>
      <c r="AJ370" s="27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</row>
    <row r="371" spans="1:69" s="24" customFormat="1" ht="13.5" customHeight="1" thickBot="1" x14ac:dyDescent="0.2">
      <c r="A371"/>
      <c r="D371" s="166"/>
      <c r="E371" s="166"/>
      <c r="F371" s="166"/>
      <c r="G371" s="166"/>
      <c r="H371" s="27"/>
      <c r="I371" s="5"/>
      <c r="J371" s="223"/>
      <c r="K371" s="224"/>
      <c r="L371" s="57">
        <v>1</v>
      </c>
      <c r="M371" s="57">
        <v>2</v>
      </c>
      <c r="N371" s="57">
        <v>3</v>
      </c>
      <c r="O371" s="107"/>
      <c r="P371" s="84">
        <v>1</v>
      </c>
      <c r="Q371" s="57">
        <v>2</v>
      </c>
      <c r="R371" s="57">
        <v>3</v>
      </c>
      <c r="S371" s="57"/>
      <c r="T371" s="57">
        <v>1</v>
      </c>
      <c r="U371" s="57">
        <v>2</v>
      </c>
      <c r="V371" s="57">
        <v>3</v>
      </c>
      <c r="W371" s="107"/>
      <c r="X371" s="84">
        <v>1</v>
      </c>
      <c r="Y371" s="57">
        <v>2</v>
      </c>
      <c r="Z371" s="57">
        <v>3</v>
      </c>
      <c r="AA371" s="57"/>
      <c r="AB371" s="57">
        <v>1</v>
      </c>
      <c r="AC371" s="57">
        <v>2</v>
      </c>
      <c r="AD371" s="57">
        <v>3</v>
      </c>
      <c r="AE371" s="57"/>
      <c r="AF371" s="57">
        <v>1</v>
      </c>
      <c r="AG371" s="57">
        <v>2</v>
      </c>
      <c r="AH371" s="57">
        <v>3</v>
      </c>
      <c r="AI371" s="57"/>
      <c r="AJ371" s="27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</row>
    <row r="372" spans="1:69" ht="13.5" customHeight="1" x14ac:dyDescent="0.15">
      <c r="B372" t="s">
        <v>0</v>
      </c>
      <c r="G372" s="156"/>
      <c r="H372" s="27"/>
      <c r="I372" s="254" t="s">
        <v>14</v>
      </c>
      <c r="J372" s="239" t="s">
        <v>11</v>
      </c>
      <c r="K372" s="22">
        <v>1</v>
      </c>
      <c r="L372" s="108">
        <f t="array" aca="1" ref="L372:L373" ca="1">MMULT($D374:$G375,L$5:L$8)</f>
        <v>-2.0041892940215602</v>
      </c>
      <c r="M372" s="50">
        <f t="array" aca="1" ref="M372:M373" ca="1">MMULT($D374:$G375,M$5:M$8)+$D376:$D377*L374:L375</f>
        <v>0.43200420063675377</v>
      </c>
      <c r="N372" s="50"/>
      <c r="O372" s="51"/>
      <c r="P372" s="108">
        <f t="array" aca="1" ref="P372:P373" ca="1">MMULT($D374:$G375,P$5:P$8)</f>
        <v>-2.0041892940215602</v>
      </c>
      <c r="Q372" s="50">
        <f t="array" aca="1" ref="Q372:Q373" ca="1">MMULT($D374:$G375,Q$5:Q$8)+$D376:$D377*P374:P375</f>
        <v>-1.5227959134458005</v>
      </c>
      <c r="R372" s="50"/>
      <c r="S372" s="51"/>
      <c r="T372" s="108">
        <f t="array" aca="1" ref="T372:T373" ca="1">MMULT($D374:$G375,T$5:T$8)</f>
        <v>-1.9726565957337683</v>
      </c>
      <c r="U372" s="50">
        <f t="array" aca="1" ref="U372:U373" ca="1">MMULT($D374:$G375,U$5:U$8)+$D376:$D377*T374:T375</f>
        <v>0.44465586200176488</v>
      </c>
      <c r="V372" s="50"/>
      <c r="W372" s="51"/>
      <c r="X372" s="108">
        <f t="array" aca="1" ref="X372:X373" ca="1">MMULT($D374:$G375,X$5:X$8)</f>
        <v>-1.7856481651214118E-2</v>
      </c>
      <c r="Y372" s="50">
        <f t="array" aca="1" ref="Y372:Y373" ca="1">MMULT($D374:$G375,Y$5:Y$8)+$D376:$D377*X374:X375</f>
        <v>-0.12716775522037471</v>
      </c>
      <c r="Z372" s="50"/>
      <c r="AA372" s="51"/>
      <c r="AB372" s="108">
        <f t="array" aca="1" ref="AB372:AB373" ca="1">MMULT($D374:$G375,AB$5:AB$8)</f>
        <v>-1.7856481651214118E-2</v>
      </c>
      <c r="AC372" s="50">
        <f t="array" aca="1" ref="AC372:AC373" ca="1">MMULT($D374:$G375,AC$5:AC$8)+$D376:$D377*AB374:AB375</f>
        <v>-9.5635056932582785E-2</v>
      </c>
      <c r="AD372" s="50"/>
      <c r="AE372" s="51"/>
      <c r="AF372" s="108">
        <f t="array" aca="1" ref="AF372:AF373" ca="1">MMULT($D374:$G375,AF$5:AF$8)</f>
        <v>-1.9726565957337683</v>
      </c>
      <c r="AG372" s="50">
        <f t="array" aca="1" ref="AG372:AG373" ca="1">MMULT($D374:$G375,AG$5:AG$8)+$D376:$D377*AF374:AF375</f>
        <v>-1.5416769503685812</v>
      </c>
      <c r="AH372" s="50"/>
      <c r="AI372" s="51"/>
      <c r="AJ372" s="27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</row>
    <row r="373" spans="1:69" ht="13.5" customHeight="1" x14ac:dyDescent="0.15">
      <c r="B373" s="66"/>
      <c r="C373" s="66"/>
      <c r="D373" s="195">
        <v>1</v>
      </c>
      <c r="E373" s="196">
        <v>2</v>
      </c>
      <c r="F373" s="196">
        <v>3</v>
      </c>
      <c r="G373" s="184" t="s">
        <v>3</v>
      </c>
      <c r="H373" s="27"/>
      <c r="I373" s="255"/>
      <c r="J373" s="240"/>
      <c r="K373" s="23">
        <v>2</v>
      </c>
      <c r="L373" s="109">
        <f ca="1"/>
        <v>-1.324989967198819</v>
      </c>
      <c r="M373" s="28">
        <f ca="1"/>
        <v>-1.3923367723501747</v>
      </c>
      <c r="N373" s="28"/>
      <c r="O373" s="40"/>
      <c r="P373" s="109">
        <f ca="1"/>
        <v>-1.324989967198819</v>
      </c>
      <c r="Q373" s="28">
        <f ca="1"/>
        <v>1.1128316910220613</v>
      </c>
      <c r="R373" s="28"/>
      <c r="S373" s="40"/>
      <c r="T373" s="109">
        <f ca="1"/>
        <v>0.62970818641584891</v>
      </c>
      <c r="U373" s="28">
        <f ca="1"/>
        <v>-0.37442645943724973</v>
      </c>
      <c r="V373" s="28"/>
      <c r="W373" s="40"/>
      <c r="X373" s="109">
        <f ca="1"/>
        <v>-1.8754602769563871</v>
      </c>
      <c r="Y373" s="28">
        <f ca="1"/>
        <v>-1.0192004775957171</v>
      </c>
      <c r="Z373" s="28"/>
      <c r="AA373" s="40"/>
      <c r="AB373" s="109">
        <f ca="1"/>
        <v>-1.8754602769563871</v>
      </c>
      <c r="AC373" s="28">
        <f ca="1"/>
        <v>0.93549767601895084</v>
      </c>
      <c r="AD373" s="28"/>
      <c r="AE373" s="40"/>
      <c r="AF373" s="109">
        <f ca="1"/>
        <v>0.62970818641584891</v>
      </c>
      <c r="AG373" s="28">
        <f ca="1"/>
        <v>0.17604385032031833</v>
      </c>
      <c r="AH373" s="28"/>
      <c r="AI373" s="40"/>
      <c r="AJ373" s="27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</row>
    <row r="374" spans="1:69" ht="13.5" customHeight="1" x14ac:dyDescent="0.15">
      <c r="B374" s="239" t="s">
        <v>7</v>
      </c>
      <c r="C374" s="100">
        <v>1</v>
      </c>
      <c r="D374" s="137">
        <f t="array" aca="1" ref="D374:G375" ca="1">D344:G345-$G$3*D361:G362</f>
        <v>1.5935373119132292</v>
      </c>
      <c r="E374" s="138">
        <f ca="1"/>
        <v>3.5798701242835751</v>
      </c>
      <c r="F374" s="138">
        <f ca="1"/>
        <v>1.6250700102010209</v>
      </c>
      <c r="G374" s="139">
        <f ca="1"/>
        <v>3.5977266059347892</v>
      </c>
      <c r="I374" s="255"/>
      <c r="J374" s="252" t="s">
        <v>12</v>
      </c>
      <c r="K374" s="22">
        <v>1</v>
      </c>
      <c r="L374" s="110">
        <f t="array" aca="1" ref="L374:L375" ca="1">1/(1+EXP(-L372:L373))</f>
        <v>0.11876377422445684</v>
      </c>
      <c r="M374" s="38">
        <f t="array" aca="1" ref="M374:M375" ca="1">1/(1+EXP(-M372:M373))</f>
        <v>0.60635215134724862</v>
      </c>
      <c r="N374" s="38"/>
      <c r="O374" s="39"/>
      <c r="P374" s="110">
        <f t="array" aca="1" ref="P374:P375" ca="1">1/(1+EXP(-P372:P373))</f>
        <v>0.11876377422445684</v>
      </c>
      <c r="Q374" s="38">
        <f t="array" aca="1" ref="Q374:Q375" ca="1">1/(1+EXP(-Q372:Q373))</f>
        <v>0.17905017585548269</v>
      </c>
      <c r="R374" s="38"/>
      <c r="S374" s="39"/>
      <c r="T374" s="110">
        <f t="array" aca="1" ref="T374:T375" ca="1">1/(1+EXP(-T372:T373))</f>
        <v>0.12210382840806881</v>
      </c>
      <c r="U374" s="38">
        <f t="array" aca="1" ref="U374:U375" ca="1">1/(1+EXP(-U372:U373))</f>
        <v>0.60936786856105885</v>
      </c>
      <c r="V374" s="38"/>
      <c r="W374" s="39"/>
      <c r="X374" s="110">
        <f t="array" aca="1" ref="X374:X375" ca="1">1/(1+EXP(-X372:X373))</f>
        <v>0.4955359982002786</v>
      </c>
      <c r="Y374" s="38">
        <f t="array" aca="1" ref="Y374:Y375" ca="1">1/(1+EXP(-Y372:Y373))</f>
        <v>0.46825083599942668</v>
      </c>
      <c r="Z374" s="38"/>
      <c r="AA374" s="39"/>
      <c r="AB374" s="110">
        <f t="array" aca="1" ref="AB374:AB375" ca="1">1/(1+EXP(-AB372:AB373))</f>
        <v>0.4955359982002786</v>
      </c>
      <c r="AC374" s="38">
        <f t="array" aca="1" ref="AC374:AC375" ca="1">1/(1+EXP(-AC372:AC373))</f>
        <v>0.47610944170664754</v>
      </c>
      <c r="AD374" s="38"/>
      <c r="AE374" s="39"/>
      <c r="AF374" s="110">
        <f t="array" aca="1" ref="AF374:AF375" ca="1">1/(1+EXP(-AF372:AF373))</f>
        <v>0.12210382840806881</v>
      </c>
      <c r="AG374" s="38">
        <f t="array" aca="1" ref="AG374:AG375" ca="1">1/(1+EXP(-AG372:AG373))</f>
        <v>0.17629162776518856</v>
      </c>
      <c r="AH374" s="38"/>
      <c r="AI374" s="39"/>
      <c r="AJ374" s="27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</row>
    <row r="375" spans="1:69" ht="13.5" customHeight="1" x14ac:dyDescent="0.15">
      <c r="B375" s="244"/>
      <c r="C375" s="74">
        <v>2</v>
      </c>
      <c r="D375" s="140">
        <f ca="1"/>
        <v>1.8740127573538741</v>
      </c>
      <c r="E375" s="141">
        <f ca="1"/>
        <v>1.323542447596306</v>
      </c>
      <c r="F375" s="141">
        <f ca="1"/>
        <v>3.828710910968542</v>
      </c>
      <c r="G375" s="142">
        <f ca="1"/>
        <v>3.1990027245526931</v>
      </c>
      <c r="I375" s="255"/>
      <c r="J375" s="253"/>
      <c r="K375" s="54">
        <v>2</v>
      </c>
      <c r="L375" s="109">
        <f ca="1"/>
        <v>0.20998929094815835</v>
      </c>
      <c r="M375" s="28">
        <f ca="1"/>
        <v>0.19903496647814325</v>
      </c>
      <c r="N375" s="28"/>
      <c r="O375" s="40"/>
      <c r="P375" s="109">
        <f ca="1"/>
        <v>0.20998929094815835</v>
      </c>
      <c r="Q375" s="28">
        <f ca="1"/>
        <v>0.75265664918795194</v>
      </c>
      <c r="R375" s="28"/>
      <c r="S375" s="40"/>
      <c r="T375" s="109">
        <f ca="1"/>
        <v>0.65242329140447664</v>
      </c>
      <c r="U375" s="28">
        <f ca="1"/>
        <v>0.40747186749264963</v>
      </c>
      <c r="V375" s="28"/>
      <c r="W375" s="40"/>
      <c r="X375" s="109">
        <f ca="1"/>
        <v>0.13291118624727932</v>
      </c>
      <c r="Y375" s="28">
        <f ca="1"/>
        <v>0.26518316706053968</v>
      </c>
      <c r="Z375" s="28"/>
      <c r="AA375" s="40"/>
      <c r="AB375" s="109">
        <f ca="1"/>
        <v>0.13291118624727932</v>
      </c>
      <c r="AC375" s="28">
        <f ca="1"/>
        <v>0.71818931247356954</v>
      </c>
      <c r="AD375" s="28"/>
      <c r="AE375" s="40"/>
      <c r="AF375" s="109">
        <f ca="1"/>
        <v>0.65242329140447664</v>
      </c>
      <c r="AG375" s="28">
        <f ca="1"/>
        <v>0.54389765015657388</v>
      </c>
      <c r="AH375" s="28"/>
      <c r="AI375" s="40"/>
      <c r="AJ375" s="27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</row>
    <row r="376" spans="1:69" ht="13.5" customHeight="1" x14ac:dyDescent="0.15">
      <c r="B376" s="241" t="s">
        <v>47</v>
      </c>
      <c r="C376" s="100" t="s">
        <v>32</v>
      </c>
      <c r="D376" s="139">
        <f t="array" aca="1" ref="D376:D377" ca="1">D346:D347-$G$3*D363:D364</f>
        <v>3.7878611152737243</v>
      </c>
      <c r="E376" s="190"/>
      <c r="F376" s="190"/>
      <c r="I376" s="255"/>
      <c r="J376" s="236" t="s">
        <v>18</v>
      </c>
      <c r="K376" s="22">
        <v>1</v>
      </c>
      <c r="L376" s="110">
        <f t="array" aca="1" ref="L376:L377" ca="1">L374:L375*(1-L374:L375)</f>
        <v>0.10465894015641909</v>
      </c>
      <c r="M376" s="38">
        <f t="array" aca="1" ref="M376:M377" ca="1">M374:M375*(1-M374:M375)</f>
        <v>0.23868921990381192</v>
      </c>
      <c r="N376" s="38"/>
      <c r="O376" s="39"/>
      <c r="P376" s="110">
        <f t="array" aca="1" ref="P376:P377" ca="1">P374:P375*(1-P374:P375)</f>
        <v>0.10465894015641909</v>
      </c>
      <c r="Q376" s="38">
        <f t="array" aca="1" ref="Q376:Q377" ca="1">Q374:Q375*(1-Q374:Q375)</f>
        <v>0.14699121038160343</v>
      </c>
      <c r="R376" s="38"/>
      <c r="S376" s="39"/>
      <c r="T376" s="110">
        <f t="array" aca="1" ref="T376:T377" ca="1">T374:T375*(1-T374:T375)</f>
        <v>0.1071944834961617</v>
      </c>
      <c r="U376" s="38">
        <f t="array" aca="1" ref="U376:U377" ca="1">U374:U375*(1-U374:U375)</f>
        <v>0.23803866932641096</v>
      </c>
      <c r="V376" s="38"/>
      <c r="W376" s="39"/>
      <c r="X376" s="110">
        <f t="array" aca="1" ref="X376:X377" ca="1">X374:X375*(1-X374:X375)</f>
        <v>0.2499800726879321</v>
      </c>
      <c r="Y376" s="38">
        <f t="array" aca="1" ref="Y376:Y377" ca="1">Y374:Y375*(1-Y374:Y375)</f>
        <v>0.24899199058526472</v>
      </c>
      <c r="Z376" s="38"/>
      <c r="AA376" s="39"/>
      <c r="AB376" s="110">
        <f t="array" aca="1" ref="AB376:AB377" ca="1">AB374:AB375*(1-AB374:AB375)</f>
        <v>0.2499800726879321</v>
      </c>
      <c r="AC376" s="38">
        <f t="array" aca="1" ref="AC376:AC377" ca="1">AC374:AC375*(1-AC374:AC375)</f>
        <v>0.24942924122443191</v>
      </c>
      <c r="AD376" s="38"/>
      <c r="AE376" s="39"/>
      <c r="AF376" s="110">
        <f t="array" aca="1" ref="AF376:AF377" ca="1">AF374:AF375*(1-AF374:AF375)</f>
        <v>0.1071944834961617</v>
      </c>
      <c r="AG376" s="38">
        <f t="array" aca="1" ref="AG376:AG377" ca="1">AG374:AG375*(1-AG374:AG375)</f>
        <v>0.14521288974508875</v>
      </c>
      <c r="AH376" s="38"/>
      <c r="AI376" s="39"/>
      <c r="AJ376" s="27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</row>
    <row r="377" spans="1:69" ht="13.5" customHeight="1" thickBot="1" x14ac:dyDescent="0.2">
      <c r="B377" s="243"/>
      <c r="C377" s="74" t="s">
        <v>33</v>
      </c>
      <c r="D377" s="142">
        <f ca="1"/>
        <v>2.3007054427622444</v>
      </c>
      <c r="F377" s="191" t="s">
        <v>5</v>
      </c>
      <c r="I377" s="256"/>
      <c r="J377" s="244"/>
      <c r="K377" s="54">
        <v>2</v>
      </c>
      <c r="L377" s="111">
        <f ca="1"/>
        <v>0.16589378863524806</v>
      </c>
      <c r="M377" s="41">
        <f ca="1"/>
        <v>0.15942004859718764</v>
      </c>
      <c r="N377" s="41"/>
      <c r="O377" s="42"/>
      <c r="P377" s="111">
        <f ca="1"/>
        <v>0.16589378863524806</v>
      </c>
      <c r="Q377" s="41">
        <f ca="1"/>
        <v>0.18616461762111619</v>
      </c>
      <c r="R377" s="41"/>
      <c r="S377" s="42"/>
      <c r="T377" s="111">
        <f ca="1"/>
        <v>0.226767140237426</v>
      </c>
      <c r="U377" s="41">
        <f ca="1"/>
        <v>0.24143854469470222</v>
      </c>
      <c r="V377" s="41"/>
      <c r="W377" s="42"/>
      <c r="X377" s="111">
        <f ca="1"/>
        <v>0.11524580281762034</v>
      </c>
      <c r="Y377" s="41">
        <f ca="1"/>
        <v>0.19486105496828157</v>
      </c>
      <c r="Z377" s="41"/>
      <c r="AA377" s="42"/>
      <c r="AB377" s="111">
        <f ca="1"/>
        <v>0.11524580281762034</v>
      </c>
      <c r="AC377" s="41">
        <f ca="1"/>
        <v>0.20239342392231102</v>
      </c>
      <c r="AD377" s="41"/>
      <c r="AE377" s="42"/>
      <c r="AF377" s="111">
        <f ca="1"/>
        <v>0.226767140237426</v>
      </c>
      <c r="AG377" s="41">
        <f ca="1"/>
        <v>0.24807299631073104</v>
      </c>
      <c r="AH377" s="41"/>
      <c r="AI377" s="42"/>
      <c r="AJ377" s="27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</row>
    <row r="378" spans="1:69" ht="13.5" customHeight="1" x14ac:dyDescent="0.15">
      <c r="B378" s="239" t="s">
        <v>4</v>
      </c>
      <c r="C378" s="100">
        <v>1</v>
      </c>
      <c r="D378" s="143">
        <f t="array" aca="1" ref="D378:F380" ca="1">D348:F350-$G$3*D365:F367</f>
        <v>5.0566650687163959</v>
      </c>
      <c r="E378" s="144">
        <f ca="1"/>
        <v>2.629565973877241</v>
      </c>
      <c r="F378" s="145">
        <f ca="1"/>
        <v>4.3026322443071532</v>
      </c>
      <c r="H378" s="26"/>
      <c r="I378" s="228" t="s">
        <v>4</v>
      </c>
      <c r="J378" s="231" t="s">
        <v>11</v>
      </c>
      <c r="K378" s="161">
        <v>1</v>
      </c>
      <c r="L378" s="112"/>
      <c r="M378" s="30">
        <f t="array" aca="1" ref="M378:M380" ca="1">MMULT($D378:$E380,M374:M375)-$F378:$F380</f>
        <v>-0.71313692578576138</v>
      </c>
      <c r="N378" s="30"/>
      <c r="O378" s="31"/>
      <c r="P378" s="112"/>
      <c r="Q378" s="30">
        <f t="array" aca="1" ref="Q378:Q380" ca="1">MMULT($D378:$E380,Q374:Q375)-$F378:$F380</f>
        <v>-1.4180751597941081</v>
      </c>
      <c r="R378" s="30"/>
      <c r="S378" s="31"/>
      <c r="T378" s="112"/>
      <c r="U378" s="30">
        <f t="array" aca="1" ref="U378:U380" ca="1">MMULT($D378:$E380,U374:U375)-$F378:$F380</f>
        <v>-0.14978887128539498</v>
      </c>
      <c r="V378" s="30"/>
      <c r="W378" s="31"/>
      <c r="X378" s="112"/>
      <c r="Y378" s="30">
        <f t="array" aca="1" ref="Y378:Y380" ca="1">MMULT($D378:$E380,Y374:Y375)-$F378:$F380</f>
        <v>-1.2375279655642033</v>
      </c>
      <c r="Z378" s="30"/>
      <c r="AA378" s="31"/>
      <c r="AB378" s="112"/>
      <c r="AC378" s="30">
        <f t="array" aca="1" ref="AC378:AC380" ca="1">MMULT($D378:$E380,AC374:AC375)-$F378:$F380</f>
        <v>-6.5800826602950835E-3</v>
      </c>
      <c r="AD378" s="30"/>
      <c r="AE378" s="31"/>
      <c r="AF378" s="112"/>
      <c r="AG378" s="30">
        <f t="array" aca="1" ref="AG378:AG380" ca="1">MMULT($D378:$E380,AG374:AG375)-$F378:$F380</f>
        <v>-1.9809697741562564</v>
      </c>
      <c r="AH378" s="30"/>
      <c r="AI378" s="31"/>
      <c r="AJ378" s="27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</row>
    <row r="379" spans="1:69" ht="13.5" customHeight="1" x14ac:dyDescent="0.15">
      <c r="B379" s="240"/>
      <c r="C379" s="72">
        <v>2</v>
      </c>
      <c r="D379" s="146">
        <f ca="1"/>
        <v>2.6413363241572849</v>
      </c>
      <c r="E379" s="147">
        <f ca="1"/>
        <v>4.3845460330398822</v>
      </c>
      <c r="F379" s="148">
        <f ca="1"/>
        <v>3.3841409176255612</v>
      </c>
      <c r="H379" s="26"/>
      <c r="I379" s="229"/>
      <c r="J379" s="232"/>
      <c r="K379" s="77">
        <v>2</v>
      </c>
      <c r="L379" s="113"/>
      <c r="M379" s="29">
        <f ca="1"/>
        <v>-0.90988298233318909</v>
      </c>
      <c r="N379" s="29"/>
      <c r="O379" s="32"/>
      <c r="P379" s="113"/>
      <c r="Q379" s="29">
        <f ca="1"/>
        <v>0.38884854114639955</v>
      </c>
      <c r="R379" s="29"/>
      <c r="S379" s="32"/>
      <c r="T379" s="113"/>
      <c r="U379" s="29">
        <f ca="1"/>
        <v>1.1983728569314955E-2</v>
      </c>
      <c r="V379" s="29"/>
      <c r="W379" s="32"/>
      <c r="X379" s="113"/>
      <c r="Y379" s="29">
        <f ca="1"/>
        <v>-0.98462517251901849</v>
      </c>
      <c r="Z379" s="29"/>
      <c r="AA379" s="32"/>
      <c r="AB379" s="113"/>
      <c r="AC379" s="29">
        <f ca="1"/>
        <v>1.0223583460060826</v>
      </c>
      <c r="AD379" s="29"/>
      <c r="AE379" s="32"/>
      <c r="AF379" s="113"/>
      <c r="AG379" s="29">
        <f ca="1"/>
        <v>-0.53375115319083433</v>
      </c>
      <c r="AH379" s="29"/>
      <c r="AI379" s="32"/>
      <c r="AJ379" s="27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</row>
    <row r="380" spans="1:69" ht="13.5" customHeight="1" x14ac:dyDescent="0.15">
      <c r="B380" s="245"/>
      <c r="C380" s="74">
        <v>3</v>
      </c>
      <c r="D380" s="149">
        <f ca="1"/>
        <v>1.4459221166487077</v>
      </c>
      <c r="E380" s="150">
        <f ca="1"/>
        <v>-0.16589396126298642</v>
      </c>
      <c r="F380" s="151">
        <f ca="1"/>
        <v>1.1687932074512273</v>
      </c>
      <c r="H380" s="26"/>
      <c r="I380" s="229"/>
      <c r="J380" s="232"/>
      <c r="K380" s="77">
        <v>3</v>
      </c>
      <c r="L380" s="113"/>
      <c r="M380" s="29">
        <f ca="1"/>
        <v>-0.32507392035962079</v>
      </c>
      <c r="N380" s="29"/>
      <c r="O380" s="32"/>
      <c r="P380" s="113"/>
      <c r="Q380" s="29">
        <f ca="1"/>
        <v>-1.0347617911966598</v>
      </c>
      <c r="R380" s="29"/>
      <c r="S380" s="32"/>
      <c r="T380" s="113"/>
      <c r="U380" s="29">
        <f ca="1"/>
        <v>-0.35529185132529184</v>
      </c>
      <c r="V380" s="29"/>
      <c r="W380" s="32"/>
      <c r="X380" s="113"/>
      <c r="Y380" s="29">
        <f ca="1"/>
        <v>-0.53573125358434659</v>
      </c>
      <c r="Z380" s="29"/>
      <c r="AA380" s="32"/>
      <c r="AB380" s="113"/>
      <c r="AC380" s="29">
        <f ca="1"/>
        <v>-0.5995193057252981</v>
      </c>
      <c r="AD380" s="29"/>
      <c r="AE380" s="32"/>
      <c r="AF380" s="113"/>
      <c r="AG380" s="29">
        <f ca="1"/>
        <v>-1.0041185795916439</v>
      </c>
      <c r="AH380" s="29"/>
      <c r="AI380" s="32"/>
      <c r="AJ380" s="27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</row>
    <row r="381" spans="1:69" ht="13.5" customHeight="1" x14ac:dyDescent="0.15">
      <c r="H381" s="5"/>
      <c r="I381" s="229"/>
      <c r="J381" s="233" t="s">
        <v>16</v>
      </c>
      <c r="K381" s="53">
        <v>1</v>
      </c>
      <c r="L381" s="114"/>
      <c r="M381" s="43">
        <f t="array" aca="1" ref="M381:M383" ca="1">1/(1+EXP(-M378:M380))</f>
        <v>0.32890606514478021</v>
      </c>
      <c r="N381" s="43"/>
      <c r="O381" s="44"/>
      <c r="P381" s="114"/>
      <c r="Q381" s="43">
        <f t="array" aca="1" ref="Q381:Q383" ca="1">1/(1+EXP(-Q378:Q380))</f>
        <v>0.19496351517029226</v>
      </c>
      <c r="R381" s="43"/>
      <c r="S381" s="44"/>
      <c r="T381" s="114"/>
      <c r="U381" s="43">
        <f t="array" aca="1" ref="U381:U383" ca="1">1/(1+EXP(-U378:U380))</f>
        <v>0.46262264145956516</v>
      </c>
      <c r="V381" s="43"/>
      <c r="W381" s="44"/>
      <c r="X381" s="114"/>
      <c r="Y381" s="43">
        <f t="array" aca="1" ref="Y381:Y383" ca="1">1/(1+EXP(-Y378:Y380))</f>
        <v>0.22486657220263928</v>
      </c>
      <c r="Z381" s="43"/>
      <c r="AA381" s="44"/>
      <c r="AB381" s="114"/>
      <c r="AC381" s="43">
        <f t="array" aca="1" ref="AC381:AC383" ca="1">1/(1+EXP(-AC378:AC380))</f>
        <v>0.49835498527033911</v>
      </c>
      <c r="AD381" s="43"/>
      <c r="AE381" s="44"/>
      <c r="AF381" s="114"/>
      <c r="AG381" s="43">
        <f t="array" aca="1" ref="AG381:AG383" ca="1">1/(1+EXP(-AG378:AG380))</f>
        <v>0.12121549736504837</v>
      </c>
      <c r="AH381" s="43"/>
      <c r="AI381" s="44"/>
      <c r="AJ381" s="27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</row>
    <row r="382" spans="1:69" ht="13.5" customHeight="1" x14ac:dyDescent="0.15">
      <c r="I382" s="229"/>
      <c r="J382" s="234"/>
      <c r="K382" s="23">
        <v>2</v>
      </c>
      <c r="L382" s="113"/>
      <c r="M382" s="29">
        <f ca="1"/>
        <v>0.28702378327860467</v>
      </c>
      <c r="N382" s="29"/>
      <c r="O382" s="32"/>
      <c r="P382" s="113"/>
      <c r="Q382" s="29">
        <f ca="1"/>
        <v>0.59600547831576312</v>
      </c>
      <c r="R382" s="29"/>
      <c r="S382" s="32"/>
      <c r="T382" s="113"/>
      <c r="U382" s="29">
        <f ca="1"/>
        <v>0.50299589628908803</v>
      </c>
      <c r="V382" s="29"/>
      <c r="W382" s="32"/>
      <c r="X382" s="113"/>
      <c r="Y382" s="29">
        <f ca="1"/>
        <v>0.27197501295746768</v>
      </c>
      <c r="Z382" s="29"/>
      <c r="AA382" s="32"/>
      <c r="AB382" s="113"/>
      <c r="AC382" s="29">
        <f ca="1"/>
        <v>0.73543172204540064</v>
      </c>
      <c r="AD382" s="29"/>
      <c r="AE382" s="32"/>
      <c r="AF382" s="113"/>
      <c r="AG382" s="29">
        <f ca="1"/>
        <v>0.36964241687087274</v>
      </c>
      <c r="AH382" s="29"/>
      <c r="AI382" s="32"/>
      <c r="AJ382" s="27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</row>
    <row r="383" spans="1:69" ht="13.5" customHeight="1" x14ac:dyDescent="0.15">
      <c r="H383" s="5"/>
      <c r="I383" s="229"/>
      <c r="J383" s="235"/>
      <c r="K383" s="54">
        <v>3</v>
      </c>
      <c r="L383" s="113"/>
      <c r="M383" s="29">
        <f ca="1"/>
        <v>0.41943969472263298</v>
      </c>
      <c r="N383" s="29"/>
      <c r="O383" s="32"/>
      <c r="P383" s="113"/>
      <c r="Q383" s="29">
        <f ca="1"/>
        <v>0.26216197365867111</v>
      </c>
      <c r="R383" s="29"/>
      <c r="S383" s="32"/>
      <c r="T383" s="113"/>
      <c r="U383" s="29">
        <f ca="1"/>
        <v>0.41209975184842584</v>
      </c>
      <c r="V383" s="29"/>
      <c r="W383" s="32"/>
      <c r="X383" s="113"/>
      <c r="Y383" s="29">
        <f ca="1"/>
        <v>0.36918115902655169</v>
      </c>
      <c r="Z383" s="29"/>
      <c r="AA383" s="32"/>
      <c r="AB383" s="113"/>
      <c r="AC383" s="29">
        <f ca="1"/>
        <v>0.35445367674720091</v>
      </c>
      <c r="AD383" s="29"/>
      <c r="AE383" s="32"/>
      <c r="AF383" s="113"/>
      <c r="AG383" s="29">
        <f ca="1"/>
        <v>0.26813243048037416</v>
      </c>
      <c r="AH383" s="29"/>
      <c r="AI383" s="32"/>
      <c r="AJ383" s="27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</row>
    <row r="384" spans="1:69" ht="13.5" customHeight="1" x14ac:dyDescent="0.15">
      <c r="H384" s="5"/>
      <c r="I384" s="229"/>
      <c r="J384" s="236" t="s">
        <v>18</v>
      </c>
      <c r="K384" s="53">
        <v>1</v>
      </c>
      <c r="L384" s="114"/>
      <c r="M384" s="43">
        <f t="array" aca="1" ref="M384:M386" ca="1">M381:M383*(1-M381:M383)</f>
        <v>0.22072686545575781</v>
      </c>
      <c r="N384" s="43"/>
      <c r="O384" s="44"/>
      <c r="P384" s="114"/>
      <c r="Q384" s="43">
        <f t="array" aca="1" ref="Q384:Q386" ca="1">Q381:Q383*(1-Q381:Q383)</f>
        <v>0.15695274292273548</v>
      </c>
      <c r="R384" s="43"/>
      <c r="S384" s="44"/>
      <c r="T384" s="114"/>
      <c r="U384" s="43">
        <f t="array" aca="1" ref="U384:U386" ca="1">U381:U383*(1-U381:U383)</f>
        <v>0.24860293306853981</v>
      </c>
      <c r="V384" s="43"/>
      <c r="W384" s="44"/>
      <c r="X384" s="114"/>
      <c r="Y384" s="43">
        <f t="array" aca="1" ref="Y384:Y386" ca="1">Y381:Y383*(1-Y381:Y383)</f>
        <v>0.17430159690847449</v>
      </c>
      <c r="Z384" s="43"/>
      <c r="AA384" s="44"/>
      <c r="AB384" s="114"/>
      <c r="AC384" s="43">
        <f t="array" aca="1" ref="AC384:AC386" ca="1">AC381:AC383*(1-AC381:AC383)</f>
        <v>0.24999729392653922</v>
      </c>
      <c r="AD384" s="43"/>
      <c r="AE384" s="44"/>
      <c r="AF384" s="114"/>
      <c r="AG384" s="43">
        <f t="array" aca="1" ref="AG384:AG386" ca="1">AG381:AG383*(1-AG381:AG383)</f>
        <v>0.10652230056359233</v>
      </c>
      <c r="AH384" s="43"/>
      <c r="AI384" s="44"/>
      <c r="AJ384" s="27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</row>
    <row r="385" spans="1:69" ht="13.5" customHeight="1" x14ac:dyDescent="0.15">
      <c r="H385" s="5"/>
      <c r="I385" s="229"/>
      <c r="J385" s="237"/>
      <c r="K385" s="23">
        <v>2</v>
      </c>
      <c r="L385" s="113"/>
      <c r="M385" s="29">
        <f ca="1"/>
        <v>0.20464113111104124</v>
      </c>
      <c r="N385" s="29"/>
      <c r="O385" s="32"/>
      <c r="P385" s="113"/>
      <c r="Q385" s="29">
        <f ca="1"/>
        <v>0.24078294813336154</v>
      </c>
      <c r="R385" s="29"/>
      <c r="S385" s="32"/>
      <c r="T385" s="113"/>
      <c r="U385" s="29">
        <f ca="1"/>
        <v>0.24999102460542502</v>
      </c>
      <c r="V385" s="29"/>
      <c r="W385" s="32"/>
      <c r="X385" s="113"/>
      <c r="Y385" s="29">
        <f ca="1"/>
        <v>0.19800460528425298</v>
      </c>
      <c r="Z385" s="29"/>
      <c r="AA385" s="32"/>
      <c r="AB385" s="113"/>
      <c r="AC385" s="29">
        <f ca="1"/>
        <v>0.19457190425473722</v>
      </c>
      <c r="AD385" s="29"/>
      <c r="AE385" s="32"/>
      <c r="AF385" s="113"/>
      <c r="AG385" s="29">
        <f ca="1"/>
        <v>0.23300690052073267</v>
      </c>
      <c r="AH385" s="29"/>
      <c r="AI385" s="32"/>
      <c r="AJ385" s="27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</row>
    <row r="386" spans="1:69" ht="13.5" customHeight="1" thickBot="1" x14ac:dyDescent="0.2">
      <c r="H386" s="5"/>
      <c r="I386" s="230"/>
      <c r="J386" s="238"/>
      <c r="K386" s="54">
        <v>3</v>
      </c>
      <c r="L386" s="115"/>
      <c r="M386" s="33">
        <f ca="1"/>
        <v>0.24351003721361744</v>
      </c>
      <c r="N386" s="33"/>
      <c r="O386" s="34"/>
      <c r="P386" s="115"/>
      <c r="Q386" s="33">
        <f ca="1"/>
        <v>0.19343307322606135</v>
      </c>
      <c r="R386" s="33"/>
      <c r="S386" s="34"/>
      <c r="T386" s="115"/>
      <c r="U386" s="33">
        <f ca="1"/>
        <v>0.24227354637489168</v>
      </c>
      <c r="V386" s="33"/>
      <c r="W386" s="34"/>
      <c r="X386" s="115"/>
      <c r="Y386" s="33">
        <f ca="1"/>
        <v>0.23288643084636365</v>
      </c>
      <c r="Z386" s="33"/>
      <c r="AA386" s="34"/>
      <c r="AB386" s="115"/>
      <c r="AC386" s="33">
        <f ca="1"/>
        <v>0.22881626778759173</v>
      </c>
      <c r="AD386" s="33"/>
      <c r="AE386" s="34"/>
      <c r="AF386" s="115"/>
      <c r="AG386" s="33">
        <f ca="1"/>
        <v>0.19623743020506149</v>
      </c>
      <c r="AH386" s="33"/>
      <c r="AI386" s="34"/>
      <c r="AJ386" s="27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</row>
    <row r="387" spans="1:69" ht="15.75" customHeight="1" x14ac:dyDescent="0.15">
      <c r="H387" s="5"/>
      <c r="I387" s="95" t="s">
        <v>26</v>
      </c>
      <c r="J387" s="91"/>
      <c r="K387" s="125" t="s">
        <v>17</v>
      </c>
      <c r="L387" s="116" t="s">
        <v>22</v>
      </c>
      <c r="M387" s="87" t="s">
        <v>23</v>
      </c>
      <c r="N387" s="87" t="s">
        <v>25</v>
      </c>
      <c r="O387" s="31"/>
      <c r="P387" s="116" t="s">
        <v>30</v>
      </c>
      <c r="Q387" s="87" t="s">
        <v>31</v>
      </c>
      <c r="R387" s="87" t="s">
        <v>24</v>
      </c>
      <c r="S387" s="31"/>
      <c r="T387" s="116" t="s">
        <v>30</v>
      </c>
      <c r="U387" s="87" t="s">
        <v>31</v>
      </c>
      <c r="V387" s="87" t="s">
        <v>24</v>
      </c>
      <c r="W387" s="31"/>
      <c r="X387" s="116" t="s">
        <v>30</v>
      </c>
      <c r="Y387" s="87" t="s">
        <v>31</v>
      </c>
      <c r="Z387" s="87" t="s">
        <v>24</v>
      </c>
      <c r="AA387" s="31"/>
      <c r="AB387" s="116" t="s">
        <v>30</v>
      </c>
      <c r="AC387" s="87" t="s">
        <v>31</v>
      </c>
      <c r="AD387" s="87" t="s">
        <v>24</v>
      </c>
      <c r="AE387" s="31"/>
      <c r="AF387" s="116" t="s">
        <v>30</v>
      </c>
      <c r="AG387" s="87" t="s">
        <v>31</v>
      </c>
      <c r="AH387" s="87" t="s">
        <v>24</v>
      </c>
      <c r="AI387" s="31"/>
      <c r="AJ387" s="27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</row>
    <row r="388" spans="1:69" ht="13.5" customHeight="1" x14ac:dyDescent="0.15">
      <c r="H388" s="5"/>
      <c r="I388" s="117"/>
      <c r="J388" s="76"/>
      <c r="K388" s="53">
        <v>1</v>
      </c>
      <c r="L388" s="113">
        <f t="array" aca="1" ref="L388:L389" ca="1">M388:M389*$D376:$D377*L376:L377</f>
        <v>3.0075079033717939E-2</v>
      </c>
      <c r="M388" s="29">
        <f t="array" aca="1" ref="M388:M389" ca="1">MMULT(TRANSPOSE($D378:$E380),N388:N390)*M376:M377</f>
        <v>7.5864115353928049E-2</v>
      </c>
      <c r="N388" s="29">
        <f t="array" aca="1" ref="N388:N390" ca="1">(M381:M383-N$5:N$7)*M384:M386</f>
        <v>7.2598404788794618E-2</v>
      </c>
      <c r="O388" s="32"/>
      <c r="P388" s="113">
        <f t="array" aca="1" ref="P388:P389" ca="1">Q388:Q389*$D376:$D377*P376:P377</f>
        <v>-1.6827777765534571E-3</v>
      </c>
      <c r="Q388" s="29">
        <f t="array" aca="1" ref="Q388:Q389" ca="1">MMULT(TRANSPOSE($D378:$E380),R388:R390)*Q376:Q377</f>
        <v>-4.2447917497524246E-3</v>
      </c>
      <c r="R388" s="29">
        <f t="array" aca="1" ref="R388:R390" ca="1">(Q381:Q383-R$5:R$7)*Q384:Q386</f>
        <v>3.0600058475835717E-2</v>
      </c>
      <c r="S388" s="32"/>
      <c r="T388" s="113">
        <f t="array" aca="1" ref="T388:T389" ca="1">U388:U389*$D376:$D377*T376:T377</f>
        <v>-1.9237995237671279E-2</v>
      </c>
      <c r="U388" s="29">
        <f t="array" aca="1" ref="U388:U389" ca="1">MMULT(TRANSPOSE($D378:$E380),V388:V390)*U376:U377</f>
        <v>-4.7379811654827214E-2</v>
      </c>
      <c r="V388" s="29">
        <f t="array" aca="1" ref="V388:V390" ca="1">(U381:U383-V$5:V$7)*U384:U386</f>
        <v>-0.13359358749777644</v>
      </c>
      <c r="W388" s="32"/>
      <c r="X388" s="113">
        <f t="array" aca="1" ref="X388:X389" ca="1">Y388:Y389*$D376:$D377*X376:X377</f>
        <v>3.0182271363964779E-2</v>
      </c>
      <c r="Y388" s="29">
        <f t="array" aca="1" ref="Y388:Y389" ca="1">MMULT(TRANSPOSE($D378:$E380),Z388:Z390)*Y376:Y377</f>
        <v>3.1875168009928859E-2</v>
      </c>
      <c r="Z388" s="29">
        <f t="array" aca="1" ref="Z388:Z390" ca="1">(Y381:Y383-Z$5:Z$7)*Y384:Y386</f>
        <v>3.9194602626254807E-2</v>
      </c>
      <c r="AA388" s="32"/>
      <c r="AB388" s="113">
        <f t="array" aca="1" ref="AB388:AB389" ca="1">AC388:AC389*$D376:$D377*AB376:AB377</f>
        <v>-3.2811433297718837E-2</v>
      </c>
      <c r="AC388" s="29">
        <f t="array" aca="1" ref="AC388:AC389" ca="1">MMULT(TRANSPOSE($D378:$E380),AD388:AD390)*AC376:AC377</f>
        <v>-3.4651797288525056E-2</v>
      </c>
      <c r="AD388" s="29">
        <f t="array" aca="1" ref="AD388:AD390" ca="1">(AC381:AC383-AD$5:AD$7)*AC384:AC386</f>
        <v>-0.12540989619415413</v>
      </c>
      <c r="AE388" s="32"/>
      <c r="AF388" s="113">
        <f t="array" aca="1" ref="AF388:AF389" ca="1">AG388:AG389*$D376:$D377*AF376:AF377</f>
        <v>-1.4538825506580224E-2</v>
      </c>
      <c r="AG388" s="29">
        <f t="array" aca="1" ref="AG388:AG389" ca="1">MMULT(TRANSPOSE($D378:$E380),AH388:AH390)*AG376:AG377</f>
        <v>-3.5806579930703443E-2</v>
      </c>
      <c r="AH388" s="29">
        <f t="array" aca="1" ref="AH388:AH390" ca="1">(AG381:AG383-AH$5:AH$7)*AG384:AG386</f>
        <v>1.2912153643285016E-2</v>
      </c>
      <c r="AI388" s="32"/>
      <c r="AJ388" s="186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</row>
    <row r="389" spans="1:69" ht="13.5" customHeight="1" x14ac:dyDescent="0.15">
      <c r="H389" s="5"/>
      <c r="I389" s="97"/>
      <c r="J389" s="76"/>
      <c r="K389" s="23">
        <v>2</v>
      </c>
      <c r="L389" s="113">
        <f ca="1"/>
        <v>2.8712731145348201E-2</v>
      </c>
      <c r="M389" s="29">
        <f ca="1"/>
        <v>7.5228665694789684E-2</v>
      </c>
      <c r="N389" s="29">
        <f ca="1"/>
        <v>5.8736871665904022E-2</v>
      </c>
      <c r="O389" s="32"/>
      <c r="P389" s="113">
        <f ca="1"/>
        <v>-2.5185390406000076E-2</v>
      </c>
      <c r="Q389" s="29">
        <f ca="1"/>
        <v>-6.598687201348663E-2</v>
      </c>
      <c r="R389" s="29">
        <f ca="1"/>
        <v>-9.7274991960857815E-2</v>
      </c>
      <c r="S389" s="32"/>
      <c r="T389" s="113">
        <f ca="1"/>
        <v>2.3111468231348645E-2</v>
      </c>
      <c r="U389" s="29">
        <f ca="1"/>
        <v>4.4298231991281189E-2</v>
      </c>
      <c r="V389" s="29">
        <f ca="1"/>
        <v>0.12574445948563323</v>
      </c>
      <c r="W389" s="32"/>
      <c r="X389" s="113">
        <f ca="1"/>
        <v>1.8783657797838488E-2</v>
      </c>
      <c r="Y389" s="29">
        <f ca="1"/>
        <v>7.0842524676508367E-2</v>
      </c>
      <c r="Z389" s="29">
        <f ca="1"/>
        <v>5.3852305087822981E-2</v>
      </c>
      <c r="AA389" s="32"/>
      <c r="AB389" s="113">
        <f ca="1"/>
        <v>1.5249969845421917E-2</v>
      </c>
      <c r="AC389" s="29">
        <f ca="1"/>
        <v>5.7515228222195916E-2</v>
      </c>
      <c r="AD389" s="29">
        <f ca="1"/>
        <v>0.14309435060771422</v>
      </c>
      <c r="AE389" s="32"/>
      <c r="AF389" s="113">
        <f ca="1"/>
        <v>-8.0084434532706666E-2</v>
      </c>
      <c r="AG389" s="29">
        <f ca="1"/>
        <v>-0.15349950181911892</v>
      </c>
      <c r="AH389" s="29">
        <f ca="1"/>
        <v>-0.14687766666465804</v>
      </c>
      <c r="AI389" s="32"/>
      <c r="AJ389" s="186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</row>
    <row r="390" spans="1:69" ht="13.5" customHeight="1" thickBot="1" x14ac:dyDescent="0.2">
      <c r="B390" s="135" t="s">
        <v>19</v>
      </c>
      <c r="C390" s="136"/>
      <c r="D390" s="195">
        <v>1</v>
      </c>
      <c r="E390" s="196">
        <v>2</v>
      </c>
      <c r="F390" s="196">
        <v>3</v>
      </c>
      <c r="G390" s="184" t="s">
        <v>3</v>
      </c>
      <c r="H390" s="5"/>
      <c r="I390" s="93"/>
      <c r="J390" s="88"/>
      <c r="K390" s="54">
        <v>3</v>
      </c>
      <c r="L390" s="132"/>
      <c r="M390" s="133"/>
      <c r="N390" s="33">
        <f ca="1"/>
        <v>-0.14137226154284074</v>
      </c>
      <c r="O390" s="34"/>
      <c r="P390" s="132"/>
      <c r="Q390" s="133"/>
      <c r="R390" s="33">
        <f ca="1"/>
        <v>5.0710796247806493E-2</v>
      </c>
      <c r="S390" s="34"/>
      <c r="T390" s="132"/>
      <c r="U390" s="133"/>
      <c r="V390" s="33">
        <f ca="1"/>
        <v>9.984086834053095E-2</v>
      </c>
      <c r="W390" s="34"/>
      <c r="X390" s="132"/>
      <c r="Y390" s="133"/>
      <c r="Z390" s="33">
        <f ca="1"/>
        <v>-0.14690914838494623</v>
      </c>
      <c r="AA390" s="34"/>
      <c r="AB390" s="132"/>
      <c r="AC390" s="133"/>
      <c r="AD390" s="33">
        <f ca="1"/>
        <v>8.1104767416883994E-2</v>
      </c>
      <c r="AE390" s="34"/>
      <c r="AF390" s="132"/>
      <c r="AG390" s="133"/>
      <c r="AH390" s="33">
        <f ca="1"/>
        <v>5.2617619112105926E-2</v>
      </c>
      <c r="AI390" s="34"/>
      <c r="AJ390" s="186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</row>
    <row r="391" spans="1:69" ht="13.5" customHeight="1" x14ac:dyDescent="0.15">
      <c r="B391" s="241" t="s">
        <v>35</v>
      </c>
      <c r="C391" s="100">
        <v>1</v>
      </c>
      <c r="D391" s="152">
        <f t="array" aca="1" ref="D391:G392" ca="1">L391:O392+P391:S392+T391:W392+X391:AA392+AB391:AE392+AF391:AI392</f>
        <v>2.4460889336389895E-2</v>
      </c>
      <c r="E391" s="153">
        <f ca="1"/>
        <v>2.5855141765346777E-2</v>
      </c>
      <c r="F391" s="153">
        <f ca="1"/>
        <v>-7.267340978252898E-2</v>
      </c>
      <c r="G391" s="154">
        <f ca="1"/>
        <v>2.2357378680792322E-2</v>
      </c>
      <c r="H391" s="7"/>
      <c r="I391" s="239" t="s">
        <v>19</v>
      </c>
      <c r="J391" s="99" t="s">
        <v>13</v>
      </c>
      <c r="K391" s="92"/>
      <c r="L391" s="176">
        <f t="array" aca="1" ref="L391:O392" ca="1">MMULT(L388:M389,TRANSPOSE(L$5:M$8))</f>
        <v>3.0075079033717939E-2</v>
      </c>
      <c r="M391" s="176">
        <f ca="1"/>
        <v>7.5864115353928049E-2</v>
      </c>
      <c r="N391" s="79">
        <f ca="1"/>
        <v>0</v>
      </c>
      <c r="O391" s="80">
        <f ca="1"/>
        <v>-0.10593919438764599</v>
      </c>
      <c r="P391" s="176">
        <f t="array" aca="1" ref="P391:S392" ca="1">MMULT(P388:Q389,TRANSPOSE(P$5:Q$8))</f>
        <v>-1.6827777765534571E-3</v>
      </c>
      <c r="Q391" s="176">
        <f ca="1"/>
        <v>0</v>
      </c>
      <c r="R391" s="79">
        <f ca="1"/>
        <v>-4.2447917497524246E-3</v>
      </c>
      <c r="S391" s="80">
        <f ca="1"/>
        <v>5.9275695263058814E-3</v>
      </c>
      <c r="T391" s="176">
        <f t="array" aca="1" ref="T391:W392" ca="1">MMULT(T388:U389,TRANSPOSE(T$5:U$8))</f>
        <v>0</v>
      </c>
      <c r="U391" s="176">
        <f ca="1"/>
        <v>-4.7379811654827214E-2</v>
      </c>
      <c r="V391" s="79">
        <f ca="1"/>
        <v>-1.9237995237671279E-2</v>
      </c>
      <c r="W391" s="80">
        <f ca="1"/>
        <v>6.6617806892498493E-2</v>
      </c>
      <c r="X391" s="176">
        <f t="array" aca="1" ref="X391:AA392" ca="1">MMULT(X388:Y389,TRANSPOSE(X$5:Y$8))</f>
        <v>3.1875168009928859E-2</v>
      </c>
      <c r="Y391" s="176">
        <f ca="1"/>
        <v>3.0182271363964779E-2</v>
      </c>
      <c r="Z391" s="79">
        <f ca="1"/>
        <v>0</v>
      </c>
      <c r="AA391" s="80">
        <f ca="1"/>
        <v>-6.2057439373893637E-2</v>
      </c>
      <c r="AB391" s="176">
        <f t="array" aca="1" ref="AB391:AE392" ca="1">MMULT(AB388:AC389,TRANSPOSE(AB$5:AC$8))</f>
        <v>0</v>
      </c>
      <c r="AC391" s="176">
        <f ca="1"/>
        <v>-3.2811433297718837E-2</v>
      </c>
      <c r="AD391" s="79">
        <f ca="1"/>
        <v>-3.4651797288525056E-2</v>
      </c>
      <c r="AE391" s="80">
        <f ca="1"/>
        <v>6.74632305862439E-2</v>
      </c>
      <c r="AF391" s="176">
        <f t="array" aca="1" ref="AF391:AI392" ca="1">MMULT(AF388:AG389,TRANSPOSE(AF$5:AG$8))</f>
        <v>-3.5806579930703443E-2</v>
      </c>
      <c r="AG391" s="176">
        <f ca="1"/>
        <v>0</v>
      </c>
      <c r="AH391" s="79">
        <f ca="1"/>
        <v>-1.4538825506580224E-2</v>
      </c>
      <c r="AI391" s="80">
        <f ca="1"/>
        <v>5.0345405437283663E-2</v>
      </c>
      <c r="AJ391" s="186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</row>
    <row r="392" spans="1:69" ht="13.5" customHeight="1" x14ac:dyDescent="0.15">
      <c r="B392" s="243"/>
      <c r="C392" s="74">
        <v>2</v>
      </c>
      <c r="D392" s="155">
        <f ca="1"/>
        <v>-7.9129636403262427E-2</v>
      </c>
      <c r="E392" s="156">
        <f ca="1"/>
        <v>0.15356052532933129</v>
      </c>
      <c r="F392" s="156">
        <f ca="1"/>
        <v>-6.5444610092648736E-2</v>
      </c>
      <c r="G392" s="157">
        <f ca="1"/>
        <v>-8.9862788334200971E-3</v>
      </c>
      <c r="H392" s="5"/>
      <c r="I392" s="240"/>
      <c r="J392" s="88"/>
      <c r="K392" s="94"/>
      <c r="L392" s="156">
        <f ca="1"/>
        <v>2.8712731145348201E-2</v>
      </c>
      <c r="M392" s="156">
        <f ca="1"/>
        <v>7.5228665694789684E-2</v>
      </c>
      <c r="N392" s="89">
        <f ca="1"/>
        <v>0</v>
      </c>
      <c r="O392" s="90">
        <f ca="1"/>
        <v>-0.10394139684013788</v>
      </c>
      <c r="P392" s="156">
        <f ca="1"/>
        <v>-2.5185390406000076E-2</v>
      </c>
      <c r="Q392" s="156">
        <f ca="1"/>
        <v>0</v>
      </c>
      <c r="R392" s="89">
        <f ca="1"/>
        <v>-6.598687201348663E-2</v>
      </c>
      <c r="S392" s="90">
        <f ca="1"/>
        <v>9.1172262419486699E-2</v>
      </c>
      <c r="T392" s="156">
        <f ca="1"/>
        <v>0</v>
      </c>
      <c r="U392" s="156">
        <f ca="1"/>
        <v>4.4298231991281189E-2</v>
      </c>
      <c r="V392" s="89">
        <f ca="1"/>
        <v>2.3111468231348645E-2</v>
      </c>
      <c r="W392" s="90">
        <f ca="1"/>
        <v>-6.7409700222629834E-2</v>
      </c>
      <c r="X392" s="156">
        <f ca="1"/>
        <v>7.0842524676508367E-2</v>
      </c>
      <c r="Y392" s="156">
        <f ca="1"/>
        <v>1.8783657797838488E-2</v>
      </c>
      <c r="Z392" s="89">
        <f ca="1"/>
        <v>0</v>
      </c>
      <c r="AA392" s="90">
        <f ca="1"/>
        <v>-8.9626182474346852E-2</v>
      </c>
      <c r="AB392" s="156">
        <f ca="1"/>
        <v>0</v>
      </c>
      <c r="AC392" s="156">
        <f ca="1"/>
        <v>1.5249969845421917E-2</v>
      </c>
      <c r="AD392" s="89">
        <f ca="1"/>
        <v>5.7515228222195916E-2</v>
      </c>
      <c r="AE392" s="90">
        <f ca="1"/>
        <v>-7.2765198067617831E-2</v>
      </c>
      <c r="AF392" s="156">
        <f ca="1"/>
        <v>-0.15349950181911892</v>
      </c>
      <c r="AG392" s="156">
        <f ca="1"/>
        <v>0</v>
      </c>
      <c r="AH392" s="89">
        <f ca="1"/>
        <v>-8.0084434532706666E-2</v>
      </c>
      <c r="AI392" s="90">
        <f ca="1"/>
        <v>0.23358393635182559</v>
      </c>
      <c r="AJ392" s="186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</row>
    <row r="393" spans="1:69" ht="13.5" customHeight="1" x14ac:dyDescent="0.15">
      <c r="B393" s="241" t="s">
        <v>47</v>
      </c>
      <c r="C393" s="100" t="s">
        <v>32</v>
      </c>
      <c r="D393" s="158">
        <f t="array" aca="1" ref="D393:D394" ca="1">L393:L394+P393:P394+T393:T394+X393:X394+AB393:AB394+AF393:AF394</f>
        <v>-3.0275154666127187E-3</v>
      </c>
      <c r="E393" s="10"/>
      <c r="F393" s="10"/>
      <c r="G393" s="153"/>
      <c r="H393" s="5"/>
      <c r="I393" s="240"/>
      <c r="J393" s="99" t="s">
        <v>20</v>
      </c>
      <c r="K393" s="92"/>
      <c r="L393" s="85">
        <f t="array" aca="1" ref="L393:L394" ca="1">M388:M389*L374:L375</f>
        <v>9.0099086676320612E-3</v>
      </c>
      <c r="M393" s="85"/>
      <c r="N393" s="85"/>
      <c r="O393" s="96"/>
      <c r="P393" s="85">
        <f t="array" aca="1" ref="P393:P394" ca="1">Q388:Q389*P374:P375</f>
        <v>-5.0412748899743406E-4</v>
      </c>
      <c r="Q393" s="85"/>
      <c r="R393" s="85"/>
      <c r="S393" s="96"/>
      <c r="T393" s="85">
        <f t="array" aca="1" ref="T393:T394" ca="1">U388:U389*T374:T375</f>
        <v>-5.7852563923076411E-3</v>
      </c>
      <c r="U393" s="85"/>
      <c r="V393" s="85"/>
      <c r="W393" s="96"/>
      <c r="X393" s="85">
        <f t="array" aca="1" ref="X393:X394" ca="1">Y388:Y389*X374:X375</f>
        <v>1.5795293197601683E-2</v>
      </c>
      <c r="Y393" s="85"/>
      <c r="Z393" s="85"/>
      <c r="AA393" s="96"/>
      <c r="AB393" s="85">
        <f t="array" aca="1" ref="AB393:AB394" ca="1">AC388:AC389*AB374:AB375</f>
        <v>-1.7171212958802973E-2</v>
      </c>
      <c r="AC393" s="85"/>
      <c r="AD393" s="85"/>
      <c r="AE393" s="96"/>
      <c r="AF393" s="85">
        <f t="array" aca="1" ref="AF393:AF394" ca="1">AG388:AG389*AF374:AF375</f>
        <v>-4.372120491738414E-3</v>
      </c>
      <c r="AG393" s="85"/>
      <c r="AH393" s="85"/>
      <c r="AI393" s="96"/>
      <c r="AJ393" s="27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</row>
    <row r="394" spans="1:69" ht="13.5" customHeight="1" x14ac:dyDescent="0.15">
      <c r="B394" s="243"/>
      <c r="C394" s="74" t="s">
        <v>33</v>
      </c>
      <c r="D394" s="159">
        <f ca="1"/>
        <v>-5.2244592982598308E-2</v>
      </c>
      <c r="E394" s="10"/>
      <c r="F394" s="191" t="s">
        <v>5</v>
      </c>
      <c r="G394" s="10"/>
      <c r="H394" s="5"/>
      <c r="I394" s="240"/>
      <c r="J394" s="88"/>
      <c r="K394" s="94"/>
      <c r="L394" s="89">
        <f ca="1"/>
        <v>1.5797214168224931E-2</v>
      </c>
      <c r="M394" s="89"/>
      <c r="N394" s="89"/>
      <c r="O394" s="90"/>
      <c r="P394" s="89">
        <f ca="1"/>
        <v>-1.3856536465998931E-2</v>
      </c>
      <c r="Q394" s="89"/>
      <c r="R394" s="89"/>
      <c r="S394" s="90"/>
      <c r="T394" s="89">
        <f ca="1"/>
        <v>2.8901198319150757E-2</v>
      </c>
      <c r="U394" s="89"/>
      <c r="V394" s="89"/>
      <c r="W394" s="90"/>
      <c r="X394" s="89">
        <f ca="1"/>
        <v>9.4157639915068841E-3</v>
      </c>
      <c r="Y394" s="89"/>
      <c r="Z394" s="89"/>
      <c r="AA394" s="90"/>
      <c r="AB394" s="89">
        <f ca="1"/>
        <v>7.6444172102950571E-3</v>
      </c>
      <c r="AC394" s="89"/>
      <c r="AD394" s="89"/>
      <c r="AE394" s="90"/>
      <c r="AF394" s="89">
        <f ca="1"/>
        <v>-0.10014665020577701</v>
      </c>
      <c r="AG394" s="89"/>
      <c r="AH394" s="89"/>
      <c r="AI394" s="90"/>
      <c r="AJ394" s="27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</row>
    <row r="395" spans="1:69" ht="13.5" customHeight="1" x14ac:dyDescent="0.15">
      <c r="B395" s="241" t="s">
        <v>4</v>
      </c>
      <c r="C395" s="100">
        <v>1</v>
      </c>
      <c r="D395" s="152">
        <f t="array" aca="1" ref="D395:F397" ca="1">L395:N397+P395:R397+T395:V397+X395:Z397+AB395:AD397+AF395:AH397</f>
        <v>-7.0988120518944195E-2</v>
      </c>
      <c r="E395" s="154">
        <f ca="1"/>
        <v>-8.9606078285787663E-2</v>
      </c>
      <c r="F395" s="153">
        <f ca="1"/>
        <v>0.10369826415776041</v>
      </c>
      <c r="G395" s="160"/>
      <c r="H395" s="5"/>
      <c r="I395" s="240"/>
      <c r="J395" s="99" t="s">
        <v>4</v>
      </c>
      <c r="K395" s="92"/>
      <c r="L395" s="78">
        <f t="array" aca="1" ref="L395:L397" ca="1">M374*N388:N390</f>
        <v>4.4020198928064011E-2</v>
      </c>
      <c r="M395" s="78">
        <f t="array" aca="1" ref="M395:M397" ca="1">M375*N388:N390</f>
        <v>1.4449621063504411E-2</v>
      </c>
      <c r="N395" s="78">
        <f t="array" aca="1" ref="N395:N397" ca="1">-1*N388:N390</f>
        <v>-7.2598404788794618E-2</v>
      </c>
      <c r="O395" s="81"/>
      <c r="P395" s="78">
        <f t="array" aca="1" ref="P395:P397" ca="1">Q374*R388:R390</f>
        <v>5.4789458512864387E-3</v>
      </c>
      <c r="Q395" s="78">
        <f t="array" aca="1" ref="Q395:Q397" ca="1">Q375*R388:R390</f>
        <v>2.30313374773779E-2</v>
      </c>
      <c r="R395" s="78">
        <f t="array" aca="1" ref="R395:R397" ca="1">-1*R388:R390</f>
        <v>-3.0600058475835717E-2</v>
      </c>
      <c r="S395" s="81"/>
      <c r="T395" s="78">
        <f t="array" aca="1" ref="T395:T397" ca="1">U374*V388:V390</f>
        <v>-8.140763966694535E-2</v>
      </c>
      <c r="U395" s="78">
        <f t="array" aca="1" ref="U395:U397" ca="1">U375*V388:V390</f>
        <v>-5.4435628582761658E-2</v>
      </c>
      <c r="V395" s="78">
        <f t="array" aca="1" ref="V395:V397" ca="1">-1*V388:V390</f>
        <v>0.13359358749777644</v>
      </c>
      <c r="W395" s="81"/>
      <c r="X395" s="78">
        <f t="array" aca="1" ref="X395:X397" ca="1">Y374*Z388:Z390</f>
        <v>1.8352905446409138E-2</v>
      </c>
      <c r="Y395" s="78">
        <f t="array" aca="1" ref="Y395:Y397" ca="1">Y375*Z388:Z390</f>
        <v>1.0393748856109596E-2</v>
      </c>
      <c r="Z395" s="78">
        <f t="array" aca="1" ref="Z395:Z397" ca="1">-1*Z388:Z390</f>
        <v>-3.9194602626254807E-2</v>
      </c>
      <c r="AA395" s="81"/>
      <c r="AB395" s="78">
        <f t="array" aca="1" ref="AB395:AB397" ca="1">AC374*AD388:AD390</f>
        <v>-5.9708835661487346E-2</v>
      </c>
      <c r="AC395" s="78">
        <f t="array" aca="1" ref="AC395:AC397" ca="1">AC375*AD388:AD390</f>
        <v>-9.0068047125061279E-2</v>
      </c>
      <c r="AD395" s="78">
        <f t="array" aca="1" ref="AD395:AD397" ca="1">-1*AD388:AD390</f>
        <v>0.12540989619415413</v>
      </c>
      <c r="AE395" s="81"/>
      <c r="AF395" s="78">
        <f t="array" aca="1" ref="AF395:AF397" ca="1">AG374*AH388:AH390</f>
        <v>2.2763045837289253E-3</v>
      </c>
      <c r="AG395" s="78">
        <f t="array" aca="1" ref="AG395:AG397" ca="1">AG375*AH388:AH390</f>
        <v>7.0228900250433645E-3</v>
      </c>
      <c r="AH395" s="78">
        <f t="array" aca="1" ref="AH395:AH397" ca="1">-1*AH388:AH390</f>
        <v>-1.2912153643285016E-2</v>
      </c>
      <c r="AI395" s="81"/>
      <c r="AJ395" s="27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</row>
    <row r="396" spans="1:69" ht="13.5" customHeight="1" x14ac:dyDescent="0.15">
      <c r="B396" s="242"/>
      <c r="C396" s="72">
        <v>2</v>
      </c>
      <c r="D396" s="160">
        <f ca="1"/>
        <v>0.16227441265963669</v>
      </c>
      <c r="E396" s="164">
        <f ca="1"/>
        <v>2.687649185659223E-2</v>
      </c>
      <c r="F396" s="10">
        <f ca="1"/>
        <v>-0.13727532822155861</v>
      </c>
      <c r="G396" s="160"/>
      <c r="H396" s="5"/>
      <c r="I396" s="240"/>
      <c r="J396" s="76"/>
      <c r="K396" s="98"/>
      <c r="L396" s="78">
        <f ca="1"/>
        <v>3.5615228498028152E-2</v>
      </c>
      <c r="M396" s="78">
        <f ca="1"/>
        <v>1.169069128305421E-2</v>
      </c>
      <c r="N396" s="78">
        <f ca="1"/>
        <v>-5.8736871665904022E-2</v>
      </c>
      <c r="O396" s="81"/>
      <c r="P396" s="78">
        <f ca="1"/>
        <v>-1.7417104416932255E-2</v>
      </c>
      <c r="Q396" s="78">
        <f ca="1"/>
        <v>-7.3214669499044205E-2</v>
      </c>
      <c r="R396" s="78">
        <f ca="1"/>
        <v>9.7274991960857815E-2</v>
      </c>
      <c r="S396" s="81"/>
      <c r="T396" s="78">
        <f ca="1"/>
        <v>7.662463326012274E-2</v>
      </c>
      <c r="U396" s="78">
        <f ca="1"/>
        <v>5.1237329733464794E-2</v>
      </c>
      <c r="V396" s="78">
        <f ca="1"/>
        <v>-0.12574445948563323</v>
      </c>
      <c r="W396" s="81"/>
      <c r="X396" s="78">
        <f ca="1"/>
        <v>2.5216386877869292E-2</v>
      </c>
      <c r="Y396" s="78">
        <f ca="1"/>
        <v>1.4280724816699312E-2</v>
      </c>
      <c r="Z396" s="78">
        <f ca="1"/>
        <v>-5.3852305087822981E-2</v>
      </c>
      <c r="AA396" s="81"/>
      <c r="AB396" s="78">
        <f ca="1"/>
        <v>6.8128571379214103E-2</v>
      </c>
      <c r="AC396" s="78">
        <f ca="1"/>
        <v>0.10276883328180618</v>
      </c>
      <c r="AD396" s="78">
        <f ca="1"/>
        <v>-0.14309435060771422</v>
      </c>
      <c r="AE396" s="81"/>
      <c r="AF396" s="78">
        <f ca="1"/>
        <v>-2.589330293866534E-2</v>
      </c>
      <c r="AG396" s="78">
        <f ca="1"/>
        <v>-7.9886417759388054E-2</v>
      </c>
      <c r="AH396" s="78">
        <f ca="1"/>
        <v>0.14687766666465804</v>
      </c>
      <c r="AI396" s="81"/>
      <c r="AJ396" s="27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</row>
    <row r="397" spans="1:69" ht="13.5" customHeight="1" thickBot="1" x14ac:dyDescent="0.2">
      <c r="B397" s="243"/>
      <c r="C397" s="74">
        <v>3</v>
      </c>
      <c r="D397" s="160">
        <f ca="1"/>
        <v>-3.6701321095644342E-2</v>
      </c>
      <c r="E397" s="157">
        <f ca="1"/>
        <v>9.8621483021694212E-2</v>
      </c>
      <c r="F397" s="156">
        <f ca="1"/>
        <v>4.0073588104596186E-3</v>
      </c>
      <c r="G397" s="160"/>
      <c r="H397" s="5"/>
      <c r="I397" s="245"/>
      <c r="J397" s="88"/>
      <c r="K397" s="94"/>
      <c r="L397" s="82">
        <f ca="1"/>
        <v>-8.5721374927327385E-2</v>
      </c>
      <c r="M397" s="82">
        <f ca="1"/>
        <v>-2.8138023337118609E-2</v>
      </c>
      <c r="N397" s="82">
        <f ca="1"/>
        <v>0.14137226154284074</v>
      </c>
      <c r="O397" s="83"/>
      <c r="P397" s="82">
        <f ca="1"/>
        <v>9.0797769859413038E-3</v>
      </c>
      <c r="Q397" s="82">
        <f ca="1"/>
        <v>3.8167817981526998E-2</v>
      </c>
      <c r="R397" s="82">
        <f ca="1"/>
        <v>-5.0710796247806493E-2</v>
      </c>
      <c r="S397" s="83"/>
      <c r="T397" s="82">
        <f ca="1"/>
        <v>6.0839817135954648E-2</v>
      </c>
      <c r="U397" s="82">
        <f ca="1"/>
        <v>4.0682345074803908E-2</v>
      </c>
      <c r="V397" s="82">
        <f ca="1"/>
        <v>-9.984086834053095E-2</v>
      </c>
      <c r="W397" s="83"/>
      <c r="X397" s="82">
        <f ca="1"/>
        <v>-6.8790331547214895E-2</v>
      </c>
      <c r="Y397" s="82">
        <f ca="1"/>
        <v>-3.895783323888681E-2</v>
      </c>
      <c r="Z397" s="82">
        <f ca="1"/>
        <v>0.14690914838494623</v>
      </c>
      <c r="AA397" s="83"/>
      <c r="AB397" s="82">
        <f ca="1"/>
        <v>3.8614745534600134E-2</v>
      </c>
      <c r="AC397" s="82">
        <f ca="1"/>
        <v>5.8248577149460683E-2</v>
      </c>
      <c r="AD397" s="82">
        <f ca="1"/>
        <v>-8.1104767416883994E-2</v>
      </c>
      <c r="AE397" s="83"/>
      <c r="AF397" s="82">
        <f ca="1"/>
        <v>9.2760457224018485E-3</v>
      </c>
      <c r="AG397" s="82">
        <f ca="1"/>
        <v>2.8618599391908046E-2</v>
      </c>
      <c r="AH397" s="82">
        <f ca="1"/>
        <v>-5.2617619112105926E-2</v>
      </c>
      <c r="AI397" s="83"/>
      <c r="AJ397" s="27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</row>
    <row r="398" spans="1:69" ht="13.5" customHeight="1" thickBot="1" x14ac:dyDescent="0.2">
      <c r="B398" s="246" t="s">
        <v>29</v>
      </c>
      <c r="C398" s="227"/>
      <c r="D398" s="102">
        <f ca="1">SUM(L398:AI398)</f>
        <v>1.7168602445567456</v>
      </c>
      <c r="E398" s="192"/>
      <c r="H398" s="5"/>
      <c r="I398" s="225" t="s">
        <v>45</v>
      </c>
      <c r="J398" s="226"/>
      <c r="K398" s="227"/>
      <c r="L398" s="134">
        <f ca="1">SUMXMY2(N$5:N$7,M381:M383)/2</f>
        <v>0.2638060599601677</v>
      </c>
      <c r="M398" s="78"/>
      <c r="N398" s="78"/>
      <c r="O398" s="78"/>
      <c r="P398" s="134">
        <f ca="1">SUMXMY2(R$5:R$7,Q381:Q383)/2</f>
        <v>0.13497562311552094</v>
      </c>
      <c r="Q398" s="78"/>
      <c r="R398" s="78"/>
      <c r="S398" s="78"/>
      <c r="T398" s="134">
        <f ca="1">SUMXMY2(V$5:V$7,U381:U383)/2</f>
        <v>0.3558027513145462</v>
      </c>
      <c r="U398" s="78"/>
      <c r="V398" s="78"/>
      <c r="W398" s="78"/>
      <c r="X398" s="134">
        <f ca="1">SUMXMY2(Z$5:Z$7,Y381:Y383)/2</f>
        <v>0.26123389654723211</v>
      </c>
      <c r="Y398" s="78"/>
      <c r="Z398" s="78"/>
      <c r="AA398" s="78"/>
      <c r="AB398" s="134">
        <f ca="1">SUMXMY2(AD$5:AD$7,AC381:AC383)/2</f>
        <v>0.45907247377669719</v>
      </c>
      <c r="AC398" s="78"/>
      <c r="AD398" s="78"/>
      <c r="AE398" s="78"/>
      <c r="AF398" s="134">
        <f ca="1">SUMXMY2(AH$5:AH$7,AG381:AG383)/2</f>
        <v>0.24196943984258165</v>
      </c>
      <c r="AG398" s="78"/>
      <c r="AH398" s="78"/>
      <c r="AI398" s="78"/>
      <c r="AJ398" s="27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</row>
    <row r="399" spans="1:69" ht="15.75" customHeight="1" x14ac:dyDescent="0.15">
      <c r="I399" s="5"/>
      <c r="J399" s="165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7"/>
      <c r="AK399" s="5"/>
      <c r="AL399" s="5"/>
      <c r="AM399" s="5"/>
      <c r="AN399" s="5"/>
      <c r="AO399" s="5"/>
      <c r="AP399" s="5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</row>
    <row r="400" spans="1:69" ht="15.75" customHeight="1" x14ac:dyDescent="0.15">
      <c r="A400" s="163"/>
      <c r="B400" s="162">
        <f>B370+1</f>
        <v>14</v>
      </c>
      <c r="C400" s="163" t="s">
        <v>28</v>
      </c>
      <c r="D400" s="189"/>
      <c r="E400" s="189"/>
      <c r="F400" s="189"/>
      <c r="G400" s="189"/>
      <c r="H400" s="163"/>
      <c r="I400" s="167"/>
      <c r="J400" s="163"/>
      <c r="K400" s="163"/>
      <c r="L400" s="163"/>
      <c r="M400" s="163"/>
      <c r="N400" s="163"/>
      <c r="O400" s="163"/>
      <c r="P400" s="163"/>
      <c r="Q400" s="163"/>
      <c r="R400" s="163"/>
      <c r="S400" s="163"/>
      <c r="T400" s="163"/>
      <c r="U400" s="163"/>
      <c r="V400" s="163"/>
      <c r="W400" s="163"/>
      <c r="X400" s="163"/>
      <c r="Y400" s="163"/>
      <c r="Z400" s="163"/>
      <c r="AA400" s="163"/>
      <c r="AB400" s="163"/>
      <c r="AC400" s="163"/>
      <c r="AD400" s="163"/>
      <c r="AE400" s="163"/>
      <c r="AF400" s="163"/>
      <c r="AG400" s="163"/>
      <c r="AH400" s="163"/>
      <c r="AI400" s="163"/>
      <c r="AJ400" s="27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</row>
    <row r="401" spans="1:69" s="24" customFormat="1" ht="13.5" customHeight="1" thickBot="1" x14ac:dyDescent="0.2">
      <c r="A401"/>
      <c r="D401" s="166"/>
      <c r="E401" s="166"/>
      <c r="F401" s="166"/>
      <c r="G401" s="166"/>
      <c r="H401" s="27"/>
      <c r="I401" s="5"/>
      <c r="J401" s="223"/>
      <c r="K401" s="224"/>
      <c r="L401" s="57">
        <v>1</v>
      </c>
      <c r="M401" s="57">
        <v>2</v>
      </c>
      <c r="N401" s="57">
        <v>3</v>
      </c>
      <c r="O401" s="107"/>
      <c r="P401" s="84">
        <v>1</v>
      </c>
      <c r="Q401" s="57">
        <v>2</v>
      </c>
      <c r="R401" s="57">
        <v>3</v>
      </c>
      <c r="S401" s="57"/>
      <c r="T401" s="57">
        <v>1</v>
      </c>
      <c r="U401" s="57">
        <v>2</v>
      </c>
      <c r="V401" s="57">
        <v>3</v>
      </c>
      <c r="W401" s="107"/>
      <c r="X401" s="84">
        <v>1</v>
      </c>
      <c r="Y401" s="57">
        <v>2</v>
      </c>
      <c r="Z401" s="57">
        <v>3</v>
      </c>
      <c r="AA401" s="57"/>
      <c r="AB401" s="57">
        <v>1</v>
      </c>
      <c r="AC401" s="57">
        <v>2</v>
      </c>
      <c r="AD401" s="57">
        <v>3</v>
      </c>
      <c r="AE401" s="57"/>
      <c r="AF401" s="57">
        <v>1</v>
      </c>
      <c r="AG401" s="57">
        <v>2</v>
      </c>
      <c r="AH401" s="57">
        <v>3</v>
      </c>
      <c r="AI401" s="57"/>
      <c r="AJ401" s="27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</row>
    <row r="402" spans="1:69" ht="13.5" customHeight="1" x14ac:dyDescent="0.15">
      <c r="B402" t="s">
        <v>0</v>
      </c>
      <c r="G402" s="156"/>
      <c r="H402" s="27"/>
      <c r="I402" s="254" t="s">
        <v>14</v>
      </c>
      <c r="J402" s="239" t="s">
        <v>11</v>
      </c>
      <c r="K402" s="22">
        <v>1</v>
      </c>
      <c r="L402" s="108">
        <f t="array" aca="1" ref="L402:L403" ca="1">MMULT($D404:$G405,L$5:L$8)</f>
        <v>-2.0046099961526793</v>
      </c>
      <c r="M402" s="50">
        <f t="array" aca="1" ref="M402:M403" ca="1">MMULT($D404:$G405,M$5:M$8)+$D406:$D407*L404:L405</f>
        <v>0.43120977951307743</v>
      </c>
      <c r="N402" s="50"/>
      <c r="O402" s="51"/>
      <c r="P402" s="108">
        <f t="array" aca="1" ref="P402:P403" ca="1">MMULT($D404:$G405,P$5:P$8)</f>
        <v>-2.0046099961526793</v>
      </c>
      <c r="Q402" s="50">
        <f t="array" aca="1" ref="Q402:Q403" ca="1">MMULT($D404:$G405,Q$5:Q$8)+$D406:$D407*P404:P405</f>
        <v>-1.5038846242599015</v>
      </c>
      <c r="R402" s="50"/>
      <c r="S402" s="51"/>
      <c r="T402" s="108">
        <f t="array" aca="1" ref="T402:T403" ca="1">MMULT($D404:$G405,T$5:T$8)</f>
        <v>-1.9536504380411039</v>
      </c>
      <c r="U402" s="50">
        <f t="array" aca="1" ref="U402:U403" ca="1">MMULT($D404:$G405,U$5:U$8)+$D406:$D407*T404:T405</f>
        <v>0.45180429800461747</v>
      </c>
      <c r="V402" s="50"/>
      <c r="W402" s="51"/>
      <c r="X402" s="108">
        <f t="array" aca="1" ref="X402:X403" ca="1">MMULT($D404:$G405,X$5:X$8)</f>
        <v>-1.8556034268125021E-2</v>
      </c>
      <c r="Y402" s="50">
        <f t="array" aca="1" ref="Y402:Y403" ca="1">MMULT($D404:$G405,Y$5:Y$8)+$D406:$D407*X404:X405</f>
        <v>-0.12795091179809126</v>
      </c>
      <c r="Z402" s="50"/>
      <c r="AA402" s="51"/>
      <c r="AB402" s="108">
        <f t="array" aca="1" ref="AB402:AB403" ca="1">MMULT($D404:$G405,AB$5:AB$8)</f>
        <v>-1.8556034268125021E-2</v>
      </c>
      <c r="AC402" s="50">
        <f t="array" aca="1" ref="AC402:AC403" ca="1">MMULT($D404:$G405,AC$5:AC$8)+$D406:$D407*AB404:AB405</f>
        <v>-7.6991353686515884E-2</v>
      </c>
      <c r="AD402" s="50"/>
      <c r="AE402" s="51"/>
      <c r="AF402" s="108">
        <f t="array" aca="1" ref="AF402:AF403" ca="1">MMULT($D404:$G405,AF$5:AF$8)</f>
        <v>-1.9536504380411039</v>
      </c>
      <c r="AG402" s="50">
        <f t="array" aca="1" ref="AG402:AG403" ca="1">MMULT($D404:$G405,AG$5:AG$8)+$D406:$D407*AF404:AF405</f>
        <v>-1.5342496638799368</v>
      </c>
      <c r="AH402" s="50"/>
      <c r="AI402" s="51"/>
      <c r="AJ402" s="27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</row>
    <row r="403" spans="1:69" ht="13.5" customHeight="1" x14ac:dyDescent="0.15">
      <c r="B403" s="66"/>
      <c r="C403" s="66"/>
      <c r="D403" s="195">
        <v>1</v>
      </c>
      <c r="E403" s="196">
        <v>2</v>
      </c>
      <c r="F403" s="196">
        <v>3</v>
      </c>
      <c r="G403" s="184" t="s">
        <v>3</v>
      </c>
      <c r="H403" s="27"/>
      <c r="I403" s="255"/>
      <c r="J403" s="240"/>
      <c r="K403" s="23">
        <v>2</v>
      </c>
      <c r="L403" s="109">
        <f ca="1"/>
        <v>-1.3109612956848506</v>
      </c>
      <c r="M403" s="28">
        <f ca="1"/>
        <v>-1.4172514097683957</v>
      </c>
      <c r="N403" s="28"/>
      <c r="O403" s="40"/>
      <c r="P403" s="109">
        <f ca="1"/>
        <v>-1.3109612956848506</v>
      </c>
      <c r="Q403" s="28">
        <f ca="1"/>
        <v>1.1317180806882363</v>
      </c>
      <c r="R403" s="28"/>
      <c r="S403" s="40"/>
      <c r="T403" s="109">
        <f ca="1"/>
        <v>0.64099985266769455</v>
      </c>
      <c r="U403" s="28">
        <f ca="1"/>
        <v>-0.39421103992122752</v>
      </c>
      <c r="V403" s="28"/>
      <c r="W403" s="40"/>
      <c r="X403" s="109">
        <f ca="1"/>
        <v>-1.9079696377889375</v>
      </c>
      <c r="Y403" s="28">
        <f ca="1"/>
        <v>-1.0123390637310423</v>
      </c>
      <c r="Z403" s="28"/>
      <c r="AA403" s="40"/>
      <c r="AB403" s="109">
        <f ca="1"/>
        <v>-1.9079696377889375</v>
      </c>
      <c r="AC403" s="28">
        <f ca="1"/>
        <v>0.93962208462150287</v>
      </c>
      <c r="AD403" s="28"/>
      <c r="AE403" s="40"/>
      <c r="AF403" s="109">
        <f ca="1"/>
        <v>0.64099985266769455</v>
      </c>
      <c r="AG403" s="28">
        <f ca="1"/>
        <v>0.2027973021828593</v>
      </c>
      <c r="AH403" s="28"/>
      <c r="AI403" s="40"/>
      <c r="AJ403" s="27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</row>
    <row r="404" spans="1:69" ht="13.5" customHeight="1" x14ac:dyDescent="0.15">
      <c r="B404" s="239" t="s">
        <v>7</v>
      </c>
      <c r="C404" s="100">
        <v>1</v>
      </c>
      <c r="D404" s="137">
        <f t="array" aca="1" ref="D404:G405" ca="1">D374:G375-$G$3*D391:G392</f>
        <v>1.5886451340459513</v>
      </c>
      <c r="E404" s="138">
        <f ca="1"/>
        <v>3.5746990959305056</v>
      </c>
      <c r="F404" s="138">
        <f ca="1"/>
        <v>1.6396046921575267</v>
      </c>
      <c r="G404" s="139">
        <f ca="1"/>
        <v>3.5932551301986306</v>
      </c>
      <c r="I404" s="255"/>
      <c r="J404" s="252" t="s">
        <v>12</v>
      </c>
      <c r="K404" s="22">
        <v>1</v>
      </c>
      <c r="L404" s="110">
        <f t="array" aca="1" ref="L404:L405" ca="1">1/(1+EXP(-L402:L403))</f>
        <v>0.11871975104668236</v>
      </c>
      <c r="M404" s="38">
        <f t="array" aca="1" ref="M404:M405" ca="1">1/(1+EXP(-M402:M403))</f>
        <v>0.60616251557691458</v>
      </c>
      <c r="N404" s="38"/>
      <c r="O404" s="39"/>
      <c r="P404" s="110">
        <f t="array" aca="1" ref="P404:P405" ca="1">1/(1+EXP(-P402:P403))</f>
        <v>0.11871975104668236</v>
      </c>
      <c r="Q404" s="38">
        <f t="array" aca="1" ref="Q404:Q405" ca="1">1/(1+EXP(-Q402:Q403))</f>
        <v>0.18184686048040982</v>
      </c>
      <c r="R404" s="38"/>
      <c r="S404" s="39"/>
      <c r="T404" s="110">
        <f t="array" aca="1" ref="T404:T405" ca="1">1/(1+EXP(-T402:T403))</f>
        <v>0.12415586031360709</v>
      </c>
      <c r="U404" s="38">
        <f t="array" aca="1" ref="U404:U405" ca="1">1/(1+EXP(-U402:U403))</f>
        <v>0.61106813622970169</v>
      </c>
      <c r="V404" s="38"/>
      <c r="W404" s="39"/>
      <c r="X404" s="110">
        <f t="array" aca="1" ref="X404:X405" ca="1">1/(1+EXP(-X402:X403))</f>
        <v>0.49536112453948178</v>
      </c>
      <c r="Y404" s="38">
        <f t="array" aca="1" ref="Y404:Y405" ca="1">1/(1+EXP(-Y402:Y403))</f>
        <v>0.46805584114263021</v>
      </c>
      <c r="Z404" s="38"/>
      <c r="AA404" s="39"/>
      <c r="AB404" s="110">
        <f t="array" aca="1" ref="AB404:AB405" ca="1">1/(1+EXP(-AB402:AB403))</f>
        <v>0.49536112453948178</v>
      </c>
      <c r="AC404" s="38">
        <f t="array" aca="1" ref="AC404:AC405" ca="1">1/(1+EXP(-AC402:AC403))</f>
        <v>0.4807616638463082</v>
      </c>
      <c r="AD404" s="38"/>
      <c r="AE404" s="39"/>
      <c r="AF404" s="110">
        <f t="array" aca="1" ref="AF404:AF405" ca="1">1/(1+EXP(-AF402:AF403))</f>
        <v>0.12415586031360709</v>
      </c>
      <c r="AG404" s="38">
        <f t="array" aca="1" ref="AG404:AG405" ca="1">1/(1+EXP(-AG402:AG403))</f>
        <v>0.1773727598678477</v>
      </c>
      <c r="AH404" s="38"/>
      <c r="AI404" s="39"/>
      <c r="AJ404" s="27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</row>
    <row r="405" spans="1:69" ht="13.5" customHeight="1" x14ac:dyDescent="0.15">
      <c r="B405" s="244"/>
      <c r="C405" s="74">
        <v>2</v>
      </c>
      <c r="D405" s="140">
        <f ca="1"/>
        <v>1.8898386846345265</v>
      </c>
      <c r="E405" s="141">
        <f ca="1"/>
        <v>1.2928303425304397</v>
      </c>
      <c r="F405" s="141">
        <f ca="1"/>
        <v>3.8417998329870717</v>
      </c>
      <c r="G405" s="142">
        <f ca="1"/>
        <v>3.2007999803193772</v>
      </c>
      <c r="I405" s="255"/>
      <c r="J405" s="253"/>
      <c r="K405" s="54">
        <v>2</v>
      </c>
      <c r="L405" s="109">
        <f ca="1"/>
        <v>0.21232602902907824</v>
      </c>
      <c r="M405" s="28">
        <f ca="1"/>
        <v>0.19509283748430856</v>
      </c>
      <c r="N405" s="28"/>
      <c r="O405" s="40"/>
      <c r="P405" s="109">
        <f ca="1"/>
        <v>0.21232602902907824</v>
      </c>
      <c r="Q405" s="28">
        <f ca="1"/>
        <v>0.75615582541635451</v>
      </c>
      <c r="R405" s="28"/>
      <c r="S405" s="40"/>
      <c r="T405" s="109">
        <f ca="1"/>
        <v>0.65497944368274363</v>
      </c>
      <c r="U405" s="28">
        <f ca="1"/>
        <v>0.4027039909154555</v>
      </c>
      <c r="V405" s="28"/>
      <c r="W405" s="40"/>
      <c r="X405" s="109">
        <f ca="1"/>
        <v>0.12920912464637091</v>
      </c>
      <c r="Y405" s="28">
        <f ca="1"/>
        <v>0.2665223417963597</v>
      </c>
      <c r="Z405" s="28"/>
      <c r="AA405" s="40"/>
      <c r="AB405" s="109">
        <f ca="1"/>
        <v>0.12920912464637091</v>
      </c>
      <c r="AC405" s="28">
        <f ca="1"/>
        <v>0.71902331395055108</v>
      </c>
      <c r="AD405" s="28"/>
      <c r="AE405" s="40"/>
      <c r="AF405" s="109">
        <f ca="1"/>
        <v>0.65497944368274363</v>
      </c>
      <c r="AG405" s="28">
        <f ca="1"/>
        <v>0.55052627900561235</v>
      </c>
      <c r="AH405" s="28"/>
      <c r="AI405" s="40"/>
      <c r="AJ405" s="27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</row>
    <row r="406" spans="1:69" ht="13.5" customHeight="1" x14ac:dyDescent="0.15">
      <c r="B406" s="241" t="s">
        <v>47</v>
      </c>
      <c r="C406" s="100" t="s">
        <v>32</v>
      </c>
      <c r="D406" s="139">
        <f t="array" aca="1" ref="D406:D407" ca="1">D376:D377-$G$3*D393:D394</f>
        <v>3.788466618367047</v>
      </c>
      <c r="E406" s="190"/>
      <c r="F406" s="190"/>
      <c r="I406" s="255"/>
      <c r="J406" s="236" t="s">
        <v>18</v>
      </c>
      <c r="K406" s="22">
        <v>1</v>
      </c>
      <c r="L406" s="110">
        <f t="array" aca="1" ref="L406:L407" ca="1">L404:L405*(1-L404:L405)</f>
        <v>0.10462537175809612</v>
      </c>
      <c r="M406" s="38">
        <f t="array" aca="1" ref="M406:M407" ca="1">M404:M405*(1-M404:M405)</f>
        <v>0.23872952028638136</v>
      </c>
      <c r="N406" s="38"/>
      <c r="O406" s="39"/>
      <c r="P406" s="110">
        <f t="array" aca="1" ref="P406:P407" ca="1">P404:P405*(1-P404:P405)</f>
        <v>0.10462537175809612</v>
      </c>
      <c r="Q406" s="38">
        <f t="array" aca="1" ref="Q406:Q407" ca="1">Q404:Q405*(1-Q404:Q405)</f>
        <v>0.14877857981382819</v>
      </c>
      <c r="R406" s="38"/>
      <c r="S406" s="39"/>
      <c r="T406" s="110">
        <f t="array" aca="1" ref="T406:T407" ca="1">T404:T405*(1-T404:T405)</f>
        <v>0.10874118266339518</v>
      </c>
      <c r="U406" s="38">
        <f t="array" aca="1" ref="U406:U407" ca="1">U404:U405*(1-U404:U405)</f>
        <v>0.23766386911446044</v>
      </c>
      <c r="V406" s="38"/>
      <c r="W406" s="39"/>
      <c r="X406" s="110">
        <f t="array" aca="1" ref="X406:X407" ca="1">X404:X405*(1-X404:X405)</f>
        <v>0.24997848083446181</v>
      </c>
      <c r="Y406" s="38">
        <f t="array" aca="1" ref="Y406:Y407" ca="1">Y404:Y405*(1-Y404:Y405)</f>
        <v>0.24897957071489513</v>
      </c>
      <c r="Z406" s="38"/>
      <c r="AA406" s="39"/>
      <c r="AB406" s="110">
        <f t="array" aca="1" ref="AB406:AB407" ca="1">AB404:AB405*(1-AB404:AB405)</f>
        <v>0.24997848083446181</v>
      </c>
      <c r="AC406" s="38">
        <f t="array" aca="1" ref="AC406:AC407" ca="1">AC404:AC405*(1-AC404:AC405)</f>
        <v>0.24962988642203759</v>
      </c>
      <c r="AD406" s="38"/>
      <c r="AE406" s="39"/>
      <c r="AF406" s="110">
        <f t="array" aca="1" ref="AF406:AF407" ca="1">AF404:AF405*(1-AF404:AF405)</f>
        <v>0.10874118266339518</v>
      </c>
      <c r="AG406" s="38">
        <f t="array" aca="1" ref="AG406:AG407" ca="1">AG404:AG405*(1-AG404:AG405)</f>
        <v>0.14591166392471053</v>
      </c>
      <c r="AH406" s="38"/>
      <c r="AI406" s="39"/>
      <c r="AJ406" s="27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</row>
    <row r="407" spans="1:69" ht="13.5" customHeight="1" thickBot="1" x14ac:dyDescent="0.2">
      <c r="B407" s="243"/>
      <c r="C407" s="74" t="s">
        <v>33</v>
      </c>
      <c r="D407" s="142">
        <f ca="1"/>
        <v>2.311154361358764</v>
      </c>
      <c r="F407" s="191" t="s">
        <v>5</v>
      </c>
      <c r="I407" s="256"/>
      <c r="J407" s="244"/>
      <c r="K407" s="54">
        <v>2</v>
      </c>
      <c r="L407" s="111">
        <f ca="1"/>
        <v>0.16724368642582127</v>
      </c>
      <c r="M407" s="41">
        <f ca="1"/>
        <v>0.15703162224662973</v>
      </c>
      <c r="N407" s="41"/>
      <c r="O407" s="42"/>
      <c r="P407" s="111">
        <f ca="1"/>
        <v>0.16724368642582127</v>
      </c>
      <c r="Q407" s="41">
        <f ca="1"/>
        <v>0.1843841931052661</v>
      </c>
      <c r="R407" s="41"/>
      <c r="S407" s="42"/>
      <c r="T407" s="111">
        <f ca="1"/>
        <v>0.2259813720357873</v>
      </c>
      <c r="U407" s="41">
        <f ca="1"/>
        <v>0.24053348661622023</v>
      </c>
      <c r="V407" s="41"/>
      <c r="W407" s="42"/>
      <c r="X407" s="111">
        <f ca="1"/>
        <v>0.11251412675448949</v>
      </c>
      <c r="Y407" s="41">
        <f ca="1"/>
        <v>0.19548818311974411</v>
      </c>
      <c r="Z407" s="41"/>
      <c r="AA407" s="42"/>
      <c r="AB407" s="111">
        <f ca="1"/>
        <v>0.11251412675448949</v>
      </c>
      <c r="AC407" s="41">
        <f ca="1"/>
        <v>0.20202878794611834</v>
      </c>
      <c r="AD407" s="41"/>
      <c r="AE407" s="42"/>
      <c r="AF407" s="111">
        <f ca="1"/>
        <v>0.2259813720357873</v>
      </c>
      <c r="AG407" s="41">
        <f ca="1"/>
        <v>0.24744709512984703</v>
      </c>
      <c r="AH407" s="41"/>
      <c r="AI407" s="42"/>
      <c r="AJ407" s="27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</row>
    <row r="408" spans="1:69" ht="13.5" customHeight="1" x14ac:dyDescent="0.15">
      <c r="B408" s="239" t="s">
        <v>4</v>
      </c>
      <c r="C408" s="100">
        <v>1</v>
      </c>
      <c r="D408" s="143">
        <f t="array" aca="1" ref="D408:F410" ca="1">D378:F380-$G$3*D395:F397</f>
        <v>5.0708626928201843</v>
      </c>
      <c r="E408" s="144">
        <f ca="1"/>
        <v>2.6474871895343983</v>
      </c>
      <c r="F408" s="145">
        <f ca="1"/>
        <v>4.281892591475601</v>
      </c>
      <c r="H408" s="26"/>
      <c r="I408" s="228" t="s">
        <v>4</v>
      </c>
      <c r="J408" s="231" t="s">
        <v>11</v>
      </c>
      <c r="K408" s="161">
        <v>1</v>
      </c>
      <c r="L408" s="112"/>
      <c r="M408" s="30">
        <f t="array" aca="1" ref="M408:M410" ca="1">MMULT($D408:$E410,M404:M405)-$F408:$F410</f>
        <v>-0.69161991744096785</v>
      </c>
      <c r="N408" s="30"/>
      <c r="O408" s="31"/>
      <c r="P408" s="112"/>
      <c r="Q408" s="30">
        <f t="array" aca="1" ref="Q408:Q410" ca="1">MMULT($D408:$E410,Q404:Q405)-$F408:$F410</f>
        <v>-1.3578592697774061</v>
      </c>
      <c r="R408" s="30"/>
      <c r="S408" s="31"/>
      <c r="T408" s="112"/>
      <c r="U408" s="30">
        <f t="array" aca="1" ref="U408:U410" ca="1">MMULT($D408:$E410,U404:U405)-$F408:$F410</f>
        <v>-0.11709631957419919</v>
      </c>
      <c r="V408" s="30"/>
      <c r="W408" s="31"/>
      <c r="X408" s="112"/>
      <c r="Y408" s="30">
        <f t="array" aca="1" ref="Y408:Y410" ca="1">MMULT($D408:$E410,Y404:Y405)-$F408:$F410</f>
        <v>-1.2028312028382961</v>
      </c>
      <c r="Z408" s="30"/>
      <c r="AA408" s="31"/>
      <c r="AB408" s="112"/>
      <c r="AC408" s="30">
        <f t="array" aca="1" ref="AC408:AC410" ca="1">MMULT($D408:$E410,AC404:AC405)-$F408:$F410</f>
        <v>5.9588806521455595E-2</v>
      </c>
      <c r="AD408" s="30"/>
      <c r="AE408" s="31"/>
      <c r="AF408" s="112"/>
      <c r="AG408" s="30">
        <f t="array" aca="1" ref="AG408:AG410" ca="1">MMULT($D408:$E410,AG404:AG405)-$F408:$F410</f>
        <v>-1.9249484095697804</v>
      </c>
      <c r="AH408" s="30"/>
      <c r="AI408" s="31"/>
      <c r="AJ408" s="27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r="409" spans="1:69" ht="13.5" customHeight="1" x14ac:dyDescent="0.15">
      <c r="B409" s="240"/>
      <c r="C409" s="72">
        <v>2</v>
      </c>
      <c r="D409" s="146">
        <f ca="1"/>
        <v>2.6088814416253574</v>
      </c>
      <c r="E409" s="147">
        <f ca="1"/>
        <v>4.3791707346685635</v>
      </c>
      <c r="F409" s="148">
        <f ca="1"/>
        <v>3.4115959832698728</v>
      </c>
      <c r="H409" s="26"/>
      <c r="I409" s="229"/>
      <c r="J409" s="232"/>
      <c r="K409" s="77">
        <v>2</v>
      </c>
      <c r="L409" s="113"/>
      <c r="M409" s="29">
        <f ca="1"/>
        <v>-0.97584500131758478</v>
      </c>
      <c r="N409" s="29"/>
      <c r="O409" s="32"/>
      <c r="P409" s="113"/>
      <c r="Q409" s="29">
        <f ca="1"/>
        <v>0.37415637776775501</v>
      </c>
      <c r="R409" s="29"/>
      <c r="S409" s="32"/>
      <c r="T409" s="113"/>
      <c r="U409" s="29">
        <f ca="1"/>
        <v>-5.3882131340410311E-2</v>
      </c>
      <c r="V409" s="29"/>
      <c r="W409" s="32"/>
      <c r="X409" s="113"/>
      <c r="Y409" s="29">
        <f ca="1"/>
        <v>-1.023346946338568</v>
      </c>
      <c r="Z409" s="29"/>
      <c r="AA409" s="32"/>
      <c r="AB409" s="113"/>
      <c r="AC409" s="29">
        <f ca="1"/>
        <v>0.99138005338034851</v>
      </c>
      <c r="AD409" s="29"/>
      <c r="AE409" s="32"/>
      <c r="AF409" s="113"/>
      <c r="AG409" s="29">
        <f ca="1"/>
        <v>-0.538002912113416</v>
      </c>
      <c r="AH409" s="29"/>
      <c r="AI409" s="32"/>
      <c r="AJ409" s="27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</row>
    <row r="410" spans="1:69" ht="13.5" customHeight="1" x14ac:dyDescent="0.15">
      <c r="B410" s="245"/>
      <c r="C410" s="74">
        <v>3</v>
      </c>
      <c r="D410" s="149">
        <f ca="1"/>
        <v>1.4532623808678367</v>
      </c>
      <c r="E410" s="150">
        <f ca="1"/>
        <v>-0.18561825786732528</v>
      </c>
      <c r="F410" s="151">
        <f ca="1"/>
        <v>1.1679917356891354</v>
      </c>
      <c r="H410" s="26"/>
      <c r="I410" s="229"/>
      <c r="J410" s="232"/>
      <c r="K410" s="77">
        <v>3</v>
      </c>
      <c r="L410" s="113"/>
      <c r="M410" s="29">
        <f ca="1"/>
        <v>-0.32329134772522194</v>
      </c>
      <c r="N410" s="29"/>
      <c r="O410" s="32"/>
      <c r="P410" s="113"/>
      <c r="Q410" s="29">
        <f ca="1"/>
        <v>-1.0440768612640468</v>
      </c>
      <c r="R410" s="29"/>
      <c r="S410" s="32"/>
      <c r="T410" s="113"/>
      <c r="U410" s="29">
        <f ca="1"/>
        <v>-0.35469861438943351</v>
      </c>
      <c r="V410" s="29"/>
      <c r="W410" s="32"/>
      <c r="X410" s="113"/>
      <c r="Y410" s="29">
        <f ca="1"/>
        <v>-0.53725520237805879</v>
      </c>
      <c r="Z410" s="29"/>
      <c r="AA410" s="32"/>
      <c r="AB410" s="113"/>
      <c r="AC410" s="29">
        <f ca="1"/>
        <v>-0.60278275035935913</v>
      </c>
      <c r="AD410" s="29"/>
      <c r="AE410" s="32"/>
      <c r="AF410" s="113"/>
      <c r="AG410" s="29">
        <f ca="1"/>
        <v>-1.0124103052016908</v>
      </c>
      <c r="AH410" s="29"/>
      <c r="AI410" s="32"/>
      <c r="AJ410" s="27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</row>
    <row r="411" spans="1:69" ht="13.5" customHeight="1" x14ac:dyDescent="0.15">
      <c r="H411" s="5"/>
      <c r="I411" s="229"/>
      <c r="J411" s="233" t="s">
        <v>16</v>
      </c>
      <c r="K411" s="53">
        <v>1</v>
      </c>
      <c r="L411" s="114"/>
      <c r="M411" s="43">
        <f t="array" aca="1" ref="M411:M413" ca="1">1/(1+EXP(-M408:M410))</f>
        <v>0.33367281148364003</v>
      </c>
      <c r="N411" s="43"/>
      <c r="O411" s="44"/>
      <c r="P411" s="114"/>
      <c r="Q411" s="43">
        <f t="array" aca="1" ref="Q411:Q413" ca="1">1/(1+EXP(-Q408:Q410))</f>
        <v>0.20458844732717713</v>
      </c>
      <c r="R411" s="43"/>
      <c r="S411" s="44"/>
      <c r="T411" s="114"/>
      <c r="U411" s="43">
        <f t="array" aca="1" ref="U411:U413" ca="1">1/(1+EXP(-U408:U410))</f>
        <v>0.47075932371845042</v>
      </c>
      <c r="V411" s="43"/>
      <c r="W411" s="44"/>
      <c r="X411" s="114"/>
      <c r="Y411" s="43">
        <f t="array" aca="1" ref="Y411:Y413" ca="1">1/(1+EXP(-Y408:Y410))</f>
        <v>0.23097194420370218</v>
      </c>
      <c r="Z411" s="43"/>
      <c r="AA411" s="44"/>
      <c r="AB411" s="114"/>
      <c r="AC411" s="43">
        <f t="array" aca="1" ref="AC411:AC413" ca="1">1/(1+EXP(-AC408:AC410))</f>
        <v>0.51489279508097707</v>
      </c>
      <c r="AD411" s="43"/>
      <c r="AE411" s="44"/>
      <c r="AF411" s="114"/>
      <c r="AG411" s="43">
        <f t="array" aca="1" ref="AG411:AG413" ca="1">1/(1+EXP(-AG408:AG410))</f>
        <v>0.12731076980320163</v>
      </c>
      <c r="AH411" s="43"/>
      <c r="AI411" s="44"/>
      <c r="AJ411" s="27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</row>
    <row r="412" spans="1:69" ht="13.5" customHeight="1" x14ac:dyDescent="0.15">
      <c r="I412" s="229"/>
      <c r="J412" s="234"/>
      <c r="K412" s="23">
        <v>2</v>
      </c>
      <c r="L412" s="113"/>
      <c r="M412" s="29">
        <f ca="1"/>
        <v>0.27371700373650093</v>
      </c>
      <c r="N412" s="29"/>
      <c r="O412" s="32"/>
      <c r="P412" s="113"/>
      <c r="Q412" s="29">
        <f ca="1"/>
        <v>0.59246292275291346</v>
      </c>
      <c r="R412" s="29"/>
      <c r="S412" s="32"/>
      <c r="T412" s="113"/>
      <c r="U412" s="29">
        <f ca="1"/>
        <v>0.48653272528426772</v>
      </c>
      <c r="V412" s="29"/>
      <c r="W412" s="32"/>
      <c r="X412" s="113"/>
      <c r="Y412" s="29">
        <f ca="1"/>
        <v>0.26437596888055237</v>
      </c>
      <c r="Z412" s="29"/>
      <c r="AA412" s="32"/>
      <c r="AB412" s="113"/>
      <c r="AC412" s="29">
        <f ca="1"/>
        <v>0.72936042253666133</v>
      </c>
      <c r="AD412" s="29"/>
      <c r="AE412" s="32"/>
      <c r="AF412" s="113"/>
      <c r="AG412" s="29">
        <f ca="1"/>
        <v>0.36865227797766781</v>
      </c>
      <c r="AH412" s="29"/>
      <c r="AI412" s="32"/>
      <c r="AJ412" s="27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</row>
    <row r="413" spans="1:69" ht="13.5" customHeight="1" x14ac:dyDescent="0.15">
      <c r="H413" s="5"/>
      <c r="I413" s="229"/>
      <c r="J413" s="235"/>
      <c r="K413" s="54">
        <v>3</v>
      </c>
      <c r="L413" s="113"/>
      <c r="M413" s="29">
        <f ca="1"/>
        <v>0.41987383128021805</v>
      </c>
      <c r="N413" s="29"/>
      <c r="O413" s="32"/>
      <c r="P413" s="113"/>
      <c r="Q413" s="29">
        <f ca="1"/>
        <v>0.26036412711745349</v>
      </c>
      <c r="R413" s="29"/>
      <c r="S413" s="32"/>
      <c r="T413" s="113"/>
      <c r="U413" s="29">
        <f ca="1"/>
        <v>0.41224348495556123</v>
      </c>
      <c r="V413" s="29"/>
      <c r="W413" s="32"/>
      <c r="X413" s="113"/>
      <c r="Y413" s="29">
        <f ca="1"/>
        <v>0.36882632284043781</v>
      </c>
      <c r="Z413" s="29"/>
      <c r="AA413" s="32"/>
      <c r="AB413" s="113"/>
      <c r="AC413" s="29">
        <f ca="1"/>
        <v>0.35370730270282558</v>
      </c>
      <c r="AD413" s="29"/>
      <c r="AE413" s="32"/>
      <c r="AF413" s="113"/>
      <c r="AG413" s="29">
        <f ca="1"/>
        <v>0.26650841516235146</v>
      </c>
      <c r="AH413" s="29"/>
      <c r="AI413" s="32"/>
      <c r="AJ413" s="27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</row>
    <row r="414" spans="1:69" ht="13.5" customHeight="1" x14ac:dyDescent="0.15">
      <c r="H414" s="5"/>
      <c r="I414" s="229"/>
      <c r="J414" s="236" t="s">
        <v>18</v>
      </c>
      <c r="K414" s="53">
        <v>1</v>
      </c>
      <c r="L414" s="114"/>
      <c r="M414" s="43">
        <f t="array" aca="1" ref="M414:M416" ca="1">M411:M413*(1-M411:M413)</f>
        <v>0.22233526636024326</v>
      </c>
      <c r="N414" s="43"/>
      <c r="O414" s="44"/>
      <c r="P414" s="114"/>
      <c r="Q414" s="43">
        <f t="array" aca="1" ref="Q414:Q416" ca="1">Q411:Q413*(1-Q411:Q413)</f>
        <v>0.162732014547432</v>
      </c>
      <c r="R414" s="43"/>
      <c r="S414" s="44"/>
      <c r="T414" s="114"/>
      <c r="U414" s="43">
        <f t="array" aca="1" ref="U414:U416" ca="1">U411:U413*(1-U411:U413)</f>
        <v>0.24914498285059763</v>
      </c>
      <c r="V414" s="43"/>
      <c r="W414" s="44"/>
      <c r="X414" s="114"/>
      <c r="Y414" s="43">
        <f t="array" aca="1" ref="Y414:Y416" ca="1">Y411:Y413*(1-Y411:Y413)</f>
        <v>0.17762390519446408</v>
      </c>
      <c r="Z414" s="43"/>
      <c r="AA414" s="44"/>
      <c r="AB414" s="114"/>
      <c r="AC414" s="43">
        <f t="array" aca="1" ref="AC414:AC416" ca="1">AC411:AC413*(1-AC411:AC413)</f>
        <v>0.24977820465467601</v>
      </c>
      <c r="AD414" s="43"/>
      <c r="AE414" s="44"/>
      <c r="AF414" s="114"/>
      <c r="AG414" s="43">
        <f t="array" aca="1" ref="AG414:AG416" ca="1">AG411:AG413*(1-AG411:AG413)</f>
        <v>0.11110273769531784</v>
      </c>
      <c r="AH414" s="43"/>
      <c r="AI414" s="44"/>
      <c r="AJ414" s="27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</row>
    <row r="415" spans="1:69" ht="13.5" customHeight="1" x14ac:dyDescent="0.15">
      <c r="H415" s="5"/>
      <c r="I415" s="229"/>
      <c r="J415" s="237"/>
      <c r="K415" s="23">
        <v>2</v>
      </c>
      <c r="L415" s="113"/>
      <c r="M415" s="29">
        <f ca="1"/>
        <v>0.19879600560201327</v>
      </c>
      <c r="N415" s="29"/>
      <c r="O415" s="32"/>
      <c r="P415" s="113"/>
      <c r="Q415" s="29">
        <f ca="1"/>
        <v>0.24145060791598877</v>
      </c>
      <c r="R415" s="29"/>
      <c r="S415" s="32"/>
      <c r="T415" s="113"/>
      <c r="U415" s="29">
        <f ca="1"/>
        <v>0.249818632511731</v>
      </c>
      <c r="V415" s="29"/>
      <c r="W415" s="32"/>
      <c r="X415" s="113"/>
      <c r="Y415" s="29">
        <f ca="1"/>
        <v>0.19448131595902157</v>
      </c>
      <c r="Z415" s="29"/>
      <c r="AA415" s="32"/>
      <c r="AB415" s="113"/>
      <c r="AC415" s="29">
        <f ca="1"/>
        <v>0.19739379657380418</v>
      </c>
      <c r="AD415" s="29"/>
      <c r="AE415" s="32"/>
      <c r="AF415" s="113"/>
      <c r="AG415" s="29">
        <f ca="1"/>
        <v>0.23274777591954418</v>
      </c>
      <c r="AH415" s="29"/>
      <c r="AI415" s="32"/>
      <c r="AJ415" s="27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</row>
    <row r="416" spans="1:69" ht="13.5" customHeight="1" thickBot="1" x14ac:dyDescent="0.2">
      <c r="H416" s="5"/>
      <c r="I416" s="230"/>
      <c r="J416" s="238"/>
      <c r="K416" s="54">
        <v>3</v>
      </c>
      <c r="L416" s="115"/>
      <c r="M416" s="33">
        <f ca="1"/>
        <v>0.24357979708628905</v>
      </c>
      <c r="N416" s="33"/>
      <c r="O416" s="34"/>
      <c r="P416" s="115"/>
      <c r="Q416" s="33">
        <f ca="1"/>
        <v>0.19257464842782002</v>
      </c>
      <c r="R416" s="33"/>
      <c r="S416" s="34"/>
      <c r="T416" s="115"/>
      <c r="U416" s="33">
        <f ca="1"/>
        <v>0.24229879406725521</v>
      </c>
      <c r="V416" s="33"/>
      <c r="W416" s="34"/>
      <c r="X416" s="115"/>
      <c r="Y416" s="33">
        <f ca="1"/>
        <v>0.23279346642043897</v>
      </c>
      <c r="Z416" s="33"/>
      <c r="AA416" s="34"/>
      <c r="AB416" s="115"/>
      <c r="AC416" s="33">
        <f ca="1"/>
        <v>0.22859844671751731</v>
      </c>
      <c r="AD416" s="33"/>
      <c r="AE416" s="34"/>
      <c r="AF416" s="115"/>
      <c r="AG416" s="33">
        <f ca="1"/>
        <v>0.19548167981000317</v>
      </c>
      <c r="AH416" s="33"/>
      <c r="AI416" s="34"/>
      <c r="AJ416" s="27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</row>
    <row r="417" spans="1:69" ht="15.75" customHeight="1" x14ac:dyDescent="0.15">
      <c r="H417" s="5"/>
      <c r="I417" s="95" t="s">
        <v>26</v>
      </c>
      <c r="J417" s="91"/>
      <c r="K417" s="125" t="s">
        <v>17</v>
      </c>
      <c r="L417" s="116" t="s">
        <v>22</v>
      </c>
      <c r="M417" s="87" t="s">
        <v>23</v>
      </c>
      <c r="N417" s="87" t="s">
        <v>25</v>
      </c>
      <c r="O417" s="31"/>
      <c r="P417" s="116" t="s">
        <v>30</v>
      </c>
      <c r="Q417" s="87" t="s">
        <v>31</v>
      </c>
      <c r="R417" s="87" t="s">
        <v>24</v>
      </c>
      <c r="S417" s="31"/>
      <c r="T417" s="116" t="s">
        <v>30</v>
      </c>
      <c r="U417" s="87" t="s">
        <v>31</v>
      </c>
      <c r="V417" s="87" t="s">
        <v>24</v>
      </c>
      <c r="W417" s="31"/>
      <c r="X417" s="116" t="s">
        <v>30</v>
      </c>
      <c r="Y417" s="87" t="s">
        <v>31</v>
      </c>
      <c r="Z417" s="87" t="s">
        <v>24</v>
      </c>
      <c r="AA417" s="31"/>
      <c r="AB417" s="116" t="s">
        <v>30</v>
      </c>
      <c r="AC417" s="87" t="s">
        <v>31</v>
      </c>
      <c r="AD417" s="87" t="s">
        <v>24</v>
      </c>
      <c r="AE417" s="31"/>
      <c r="AF417" s="116" t="s">
        <v>30</v>
      </c>
      <c r="AG417" s="87" t="s">
        <v>31</v>
      </c>
      <c r="AH417" s="87" t="s">
        <v>24</v>
      </c>
      <c r="AI417" s="31"/>
      <c r="AJ417" s="27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</row>
    <row r="418" spans="1:69" ht="13.5" customHeight="1" x14ac:dyDescent="0.15">
      <c r="H418" s="5"/>
      <c r="I418" s="117"/>
      <c r="J418" s="76"/>
      <c r="K418" s="53">
        <v>1</v>
      </c>
      <c r="L418" s="113">
        <f t="array" aca="1" ref="L418:L419" ca="1">M418:M419*$D406:$D407*L406:L407</f>
        <v>2.9598406122791979E-2</v>
      </c>
      <c r="M418" s="29">
        <f t="array" aca="1" ref="M418:M419" ca="1">MMULT(TRANSPOSE($D408:$E410),N418:N420)*M406:M407</f>
        <v>7.4673730122545134E-2</v>
      </c>
      <c r="N418" s="29">
        <f t="array" aca="1" ref="N418:N420" ca="1">(M411:M413-N$5:N$7)*M414:M416</f>
        <v>7.4187233418386345E-2</v>
      </c>
      <c r="O418" s="32"/>
      <c r="P418" s="113">
        <f t="array" aca="1" ref="P418:P419" ca="1">Q418:Q419*$D406:$D407*P406:P407</f>
        <v>-8.8595851206184773E-4</v>
      </c>
      <c r="Q418" s="29">
        <f t="array" aca="1" ref="Q418:Q419" ca="1">MMULT(TRANSPOSE($D408:$E410),R418:R420)*Q406:Q407</f>
        <v>-2.2351820755150006E-3</v>
      </c>
      <c r="R418" s="29">
        <f t="array" aca="1" ref="R418:R420" ca="1">(Q411:Q413-R$5:R$7)*Q414:Q416</f>
        <v>3.3293090186682715E-2</v>
      </c>
      <c r="S418" s="32"/>
      <c r="T418" s="113">
        <f t="array" aca="1" ref="T418:T419" ca="1">U418:U419*$D406:$D407*T406:T407</f>
        <v>-2.02058833653215E-2</v>
      </c>
      <c r="U418" s="29">
        <f t="array" aca="1" ref="U418:U419" ca="1">MMULT(TRANSPOSE($D408:$E410),V418:V420)*U406:U407</f>
        <v>-4.9047889517656651E-2</v>
      </c>
      <c r="V418" s="29">
        <f t="array" aca="1" ref="V418:V420" ca="1">(U411:U413-V$5:V$7)*U414:U416</f>
        <v>-0.13185765921600537</v>
      </c>
      <c r="W418" s="32"/>
      <c r="X418" s="113">
        <f t="array" aca="1" ref="X418:X419" ca="1">Y418:Y419*$D406:$D407*X406:X407</f>
        <v>3.0333346351063058E-2</v>
      </c>
      <c r="Y418" s="29">
        <f t="array" aca="1" ref="Y418:Y419" ca="1">MMULT(TRANSPOSE($D408:$E410),Z418:Z420)*Y406:Y407</f>
        <v>3.2029800576265442E-2</v>
      </c>
      <c r="Z418" s="29">
        <f t="array" aca="1" ref="Z418:Z420" ca="1">(Y411:Y413-Z$5:Z$7)*Y414:Y416</f>
        <v>4.1026138719819444E-2</v>
      </c>
      <c r="AA418" s="32"/>
      <c r="AB418" s="113">
        <f t="array" aca="1" ref="AB418:AB419" ca="1">AC418:AC419*$D406:$D407*AB406:AB407</f>
        <v>-2.8681573827051499E-2</v>
      </c>
      <c r="AC418" s="29">
        <f t="array" aca="1" ref="AC418:AC419" ca="1">MMULT(TRANSPOSE($D408:$E410),AD418:AD420)*AC406:AC407</f>
        <v>-3.0285649306928463E-2</v>
      </c>
      <c r="AD418" s="29">
        <f t="array" aca="1" ref="AD418:AD420" ca="1">(AC411:AC413-AD$5:AD$7)*AC414:AC416</f>
        <v>-0.12116920670972156</v>
      </c>
      <c r="AE418" s="32"/>
      <c r="AF418" s="113">
        <f t="array" aca="1" ref="AF418:AF419" ca="1">AG418:AG419*$D406:$D407*AF406:AF407</f>
        <v>-1.4181474912938233E-2</v>
      </c>
      <c r="AG418" s="29">
        <f t="array" aca="1" ref="AG418:AG419" ca="1">MMULT(TRANSPOSE($D408:$E410),AH418:AH420)*AG406:AG407</f>
        <v>-3.4424202206422401E-2</v>
      </c>
      <c r="AH418" s="29">
        <f t="array" aca="1" ref="AH418:AH420" ca="1">(AG411:AG413-AH$5:AH$7)*AG414:AG416</f>
        <v>1.4144575063234101E-2</v>
      </c>
      <c r="AI418" s="32"/>
      <c r="AJ418" s="186"/>
      <c r="AK418" s="78"/>
      <c r="AL418" s="78"/>
      <c r="AM418" s="78"/>
      <c r="AN418" s="7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</row>
    <row r="419" spans="1:69" ht="13.5" customHeight="1" x14ac:dyDescent="0.15">
      <c r="H419" s="5"/>
      <c r="I419" s="97"/>
      <c r="J419" s="76"/>
      <c r="K419" s="23">
        <v>2</v>
      </c>
      <c r="L419" s="113">
        <f ca="1"/>
        <v>2.7976760275601354E-2</v>
      </c>
      <c r="M419" s="29">
        <f ca="1"/>
        <v>7.2380026347289558E-2</v>
      </c>
      <c r="N419" s="29">
        <f ca="1"/>
        <v>5.4413847008167725E-2</v>
      </c>
      <c r="O419" s="32"/>
      <c r="P419" s="113">
        <f ca="1"/>
        <v>-2.5092096960196802E-2</v>
      </c>
      <c r="Q419" s="29">
        <f ca="1"/>
        <v>-6.4916974703167291E-2</v>
      </c>
      <c r="R419" s="29">
        <f ca="1"/>
        <v>-9.8400075049614316E-2</v>
      </c>
      <c r="S419" s="32"/>
      <c r="T419" s="113">
        <f ca="1"/>
        <v>2.0682184102988912E-2</v>
      </c>
      <c r="U419" s="29">
        <f ca="1"/>
        <v>3.9599965332171354E-2</v>
      </c>
      <c r="V419" s="29">
        <f ca="1"/>
        <v>0.12154494010272145</v>
      </c>
      <c r="W419" s="32"/>
      <c r="X419" s="113">
        <f ca="1"/>
        <v>1.835370510056979E-2</v>
      </c>
      <c r="Y419" s="29">
        <f ca="1"/>
        <v>7.0580989505647437E-2</v>
      </c>
      <c r="Z419" s="29">
        <f ca="1"/>
        <v>5.1416186335831157E-2</v>
      </c>
      <c r="AA419" s="32"/>
      <c r="AB419" s="113">
        <f ca="1"/>
        <v>1.5480618608546595E-2</v>
      </c>
      <c r="AC419" s="29">
        <f ca="1"/>
        <v>5.9532251039428365E-2</v>
      </c>
      <c r="AD419" s="29">
        <f ca="1"/>
        <v>0.1439712228751856</v>
      </c>
      <c r="AE419" s="32"/>
      <c r="AF419" s="113">
        <f ca="1"/>
        <v>-7.9573134711961202E-2</v>
      </c>
      <c r="AG419" s="29">
        <f ca="1"/>
        <v>-0.15235786318672603</v>
      </c>
      <c r="AH419" s="29">
        <f ca="1"/>
        <v>-0.14694477813256845</v>
      </c>
      <c r="AI419" s="32"/>
      <c r="AJ419" s="186"/>
      <c r="AK419" s="78"/>
      <c r="AL419" s="78"/>
      <c r="AM419" s="78"/>
      <c r="AN419" s="7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</row>
    <row r="420" spans="1:69" ht="13.5" customHeight="1" thickBot="1" x14ac:dyDescent="0.2">
      <c r="B420" s="135" t="s">
        <v>19</v>
      </c>
      <c r="C420" s="136"/>
      <c r="D420" s="195">
        <v>1</v>
      </c>
      <c r="E420" s="196">
        <v>2</v>
      </c>
      <c r="F420" s="196">
        <v>3</v>
      </c>
      <c r="G420" s="184" t="s">
        <v>3</v>
      </c>
      <c r="H420" s="5"/>
      <c r="I420" s="93"/>
      <c r="J420" s="88"/>
      <c r="K420" s="54">
        <v>3</v>
      </c>
      <c r="L420" s="132"/>
      <c r="M420" s="133"/>
      <c r="N420" s="33">
        <f ca="1"/>
        <v>-0.14130701446121077</v>
      </c>
      <c r="O420" s="34"/>
      <c r="P420" s="132"/>
      <c r="Q420" s="133"/>
      <c r="R420" s="33">
        <f ca="1"/>
        <v>5.0139530242859845E-2</v>
      </c>
      <c r="S420" s="34"/>
      <c r="T420" s="132"/>
      <c r="U420" s="133"/>
      <c r="V420" s="33">
        <f ca="1"/>
        <v>9.9886099266815159E-2</v>
      </c>
      <c r="W420" s="34"/>
      <c r="X420" s="132"/>
      <c r="Y420" s="133"/>
      <c r="Z420" s="33">
        <f ca="1"/>
        <v>-0.14693310821930952</v>
      </c>
      <c r="AA420" s="34"/>
      <c r="AB420" s="132"/>
      <c r="AC420" s="133"/>
      <c r="AD420" s="33">
        <f ca="1"/>
        <v>8.0856939990508636E-2</v>
      </c>
      <c r="AE420" s="34"/>
      <c r="AF420" s="132"/>
      <c r="AG420" s="133"/>
      <c r="AH420" s="33">
        <f ca="1"/>
        <v>5.2097512679438185E-2</v>
      </c>
      <c r="AI420" s="34"/>
      <c r="AJ420" s="186"/>
      <c r="AK420" s="78"/>
      <c r="AL420" s="78"/>
      <c r="AM420" s="78"/>
      <c r="AN420" s="7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</row>
    <row r="421" spans="1:69" ht="13.5" customHeight="1" x14ac:dyDescent="0.15">
      <c r="B421" s="241" t="s">
        <v>35</v>
      </c>
      <c r="C421" s="100">
        <v>1</v>
      </c>
      <c r="D421" s="152">
        <f t="array" aca="1" ref="D421:G422" ca="1">L421:O422+P421:S422+T421:W422+X421:AA422+AB421:AE422+AF421:AI422</f>
        <v>2.631804598057317E-2</v>
      </c>
      <c r="E421" s="153">
        <f ca="1"/>
        <v>2.7277613128900043E-2</v>
      </c>
      <c r="F421" s="153">
        <f ca="1"/>
        <v>-6.6908189660703193E-2</v>
      </c>
      <c r="G421" s="154">
        <f ca="1"/>
        <v>1.3312530551229981E-2</v>
      </c>
      <c r="H421" s="7"/>
      <c r="I421" s="239" t="s">
        <v>19</v>
      </c>
      <c r="J421" s="99" t="s">
        <v>13</v>
      </c>
      <c r="K421" s="92"/>
      <c r="L421" s="176">
        <f t="array" aca="1" ref="L421:O422" ca="1">MMULT(L418:M419,TRANSPOSE(L$5:M$8))</f>
        <v>2.9598406122791979E-2</v>
      </c>
      <c r="M421" s="176">
        <f ca="1"/>
        <v>7.4673730122545134E-2</v>
      </c>
      <c r="N421" s="79">
        <f ca="1"/>
        <v>0</v>
      </c>
      <c r="O421" s="80">
        <f ca="1"/>
        <v>-0.10427213624533711</v>
      </c>
      <c r="P421" s="176">
        <f t="array" aca="1" ref="P421:S422" ca="1">MMULT(P418:Q419,TRANSPOSE(P$5:Q$8))</f>
        <v>-8.8595851206184773E-4</v>
      </c>
      <c r="Q421" s="176">
        <f ca="1"/>
        <v>0</v>
      </c>
      <c r="R421" s="79">
        <f ca="1"/>
        <v>-2.2351820755150006E-3</v>
      </c>
      <c r="S421" s="80">
        <f ca="1"/>
        <v>3.1211405875768484E-3</v>
      </c>
      <c r="T421" s="176">
        <f t="array" aca="1" ref="T421:W422" ca="1">MMULT(T418:U419,TRANSPOSE(T$5:U$8))</f>
        <v>0</v>
      </c>
      <c r="U421" s="176">
        <f ca="1"/>
        <v>-4.9047889517656651E-2</v>
      </c>
      <c r="V421" s="79">
        <f ca="1"/>
        <v>-2.02058833653215E-2</v>
      </c>
      <c r="W421" s="80">
        <f ca="1"/>
        <v>6.9253772882978154E-2</v>
      </c>
      <c r="X421" s="176">
        <f t="array" aca="1" ref="X421:AA422" ca="1">MMULT(X418:Y419,TRANSPOSE(X$5:Y$8))</f>
        <v>3.2029800576265442E-2</v>
      </c>
      <c r="Y421" s="176">
        <f ca="1"/>
        <v>3.0333346351063058E-2</v>
      </c>
      <c r="Z421" s="79">
        <f ca="1"/>
        <v>0</v>
      </c>
      <c r="AA421" s="80">
        <f ca="1"/>
        <v>-6.23631469273285E-2</v>
      </c>
      <c r="AB421" s="176">
        <f t="array" aca="1" ref="AB421:AE422" ca="1">MMULT(AB418:AC419,TRANSPOSE(AB$5:AC$8))</f>
        <v>0</v>
      </c>
      <c r="AC421" s="176">
        <f ca="1"/>
        <v>-2.8681573827051499E-2</v>
      </c>
      <c r="AD421" s="79">
        <f ca="1"/>
        <v>-3.0285649306928463E-2</v>
      </c>
      <c r="AE421" s="80">
        <f ca="1"/>
        <v>5.8967223133979965E-2</v>
      </c>
      <c r="AF421" s="176">
        <f t="array" aca="1" ref="AF421:AI422" ca="1">MMULT(AF418:AG419,TRANSPOSE(AF$5:AG$8))</f>
        <v>-3.4424202206422401E-2</v>
      </c>
      <c r="AG421" s="176">
        <f ca="1"/>
        <v>0</v>
      </c>
      <c r="AH421" s="79">
        <f ca="1"/>
        <v>-1.4181474912938233E-2</v>
      </c>
      <c r="AI421" s="80">
        <f ca="1"/>
        <v>4.8605677119360632E-2</v>
      </c>
      <c r="AJ421" s="186"/>
      <c r="AK421" s="78"/>
      <c r="AL421" s="78"/>
      <c r="AM421" s="78"/>
      <c r="AN421" s="7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</row>
    <row r="422" spans="1:69" ht="13.5" customHeight="1" x14ac:dyDescent="0.15">
      <c r="B422" s="243"/>
      <c r="C422" s="74">
        <v>2</v>
      </c>
      <c r="D422" s="155">
        <f ca="1"/>
        <v>-7.8892210365674037E-2</v>
      </c>
      <c r="E422" s="156">
        <f ca="1"/>
        <v>0.14581431538857731</v>
      </c>
      <c r="F422" s="156">
        <f ca="1"/>
        <v>-6.427567427271122E-2</v>
      </c>
      <c r="G422" s="157">
        <f ca="1"/>
        <v>-2.6464307501920248E-3</v>
      </c>
      <c r="H422" s="5"/>
      <c r="I422" s="240"/>
      <c r="J422" s="88"/>
      <c r="K422" s="94"/>
      <c r="L422" s="156">
        <f ca="1"/>
        <v>2.7976760275601354E-2</v>
      </c>
      <c r="M422" s="156">
        <f ca="1"/>
        <v>7.2380026347289558E-2</v>
      </c>
      <c r="N422" s="89">
        <f ca="1"/>
        <v>0</v>
      </c>
      <c r="O422" s="90">
        <f ca="1"/>
        <v>-0.10035678662289091</v>
      </c>
      <c r="P422" s="156">
        <f ca="1"/>
        <v>-2.5092096960196802E-2</v>
      </c>
      <c r="Q422" s="156">
        <f ca="1"/>
        <v>0</v>
      </c>
      <c r="R422" s="89">
        <f ca="1"/>
        <v>-6.4916974703167291E-2</v>
      </c>
      <c r="S422" s="90">
        <f ca="1"/>
        <v>9.0009071663364096E-2</v>
      </c>
      <c r="T422" s="156">
        <f ca="1"/>
        <v>0</v>
      </c>
      <c r="U422" s="156">
        <f ca="1"/>
        <v>3.9599965332171354E-2</v>
      </c>
      <c r="V422" s="89">
        <f ca="1"/>
        <v>2.0682184102988912E-2</v>
      </c>
      <c r="W422" s="90">
        <f ca="1"/>
        <v>-6.0282149435160262E-2</v>
      </c>
      <c r="X422" s="156">
        <f ca="1"/>
        <v>7.0580989505647437E-2</v>
      </c>
      <c r="Y422" s="156">
        <f ca="1"/>
        <v>1.835370510056979E-2</v>
      </c>
      <c r="Z422" s="89">
        <f ca="1"/>
        <v>0</v>
      </c>
      <c r="AA422" s="90">
        <f ca="1"/>
        <v>-8.8934694606217224E-2</v>
      </c>
      <c r="AB422" s="156">
        <f ca="1"/>
        <v>0</v>
      </c>
      <c r="AC422" s="156">
        <f ca="1"/>
        <v>1.5480618608546595E-2</v>
      </c>
      <c r="AD422" s="89">
        <f ca="1"/>
        <v>5.9532251039428365E-2</v>
      </c>
      <c r="AE422" s="90">
        <f ca="1"/>
        <v>-7.5012869647974961E-2</v>
      </c>
      <c r="AF422" s="156">
        <f ca="1"/>
        <v>-0.15235786318672603</v>
      </c>
      <c r="AG422" s="156">
        <f ca="1"/>
        <v>0</v>
      </c>
      <c r="AH422" s="89">
        <f ca="1"/>
        <v>-7.9573134711961202E-2</v>
      </c>
      <c r="AI422" s="90">
        <f ca="1"/>
        <v>0.23193099789868724</v>
      </c>
      <c r="AJ422" s="186"/>
      <c r="AK422" s="78"/>
      <c r="AL422" s="78"/>
      <c r="AM422" s="78"/>
      <c r="AN422" s="7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</row>
    <row r="423" spans="1:69" ht="13.5" customHeight="1" x14ac:dyDescent="0.15">
      <c r="B423" s="241" t="s">
        <v>47</v>
      </c>
      <c r="C423" s="100" t="s">
        <v>32</v>
      </c>
      <c r="D423" s="158">
        <f t="array" aca="1" ref="D423:D424" ca="1">L423:L424+P423:P424+T423:T424+X423:X424+AB423:AB424+AF423:AF424</f>
        <v>-8.9967823570706856E-4</v>
      </c>
      <c r="E423" s="10"/>
      <c r="F423" s="10"/>
      <c r="G423" s="153"/>
      <c r="H423" s="5"/>
      <c r="I423" s="240"/>
      <c r="J423" s="99" t="s">
        <v>20</v>
      </c>
      <c r="K423" s="92"/>
      <c r="L423" s="85">
        <f t="array" aca="1" ref="L423:L424" ca="1">M418:M419*L404:L405</f>
        <v>8.8652466498757038E-3</v>
      </c>
      <c r="M423" s="85"/>
      <c r="N423" s="85"/>
      <c r="O423" s="96"/>
      <c r="P423" s="85">
        <f t="array" aca="1" ref="P423:P424" ca="1">Q418:Q419*P404:P405</f>
        <v>-2.6536025954914766E-4</v>
      </c>
      <c r="Q423" s="85"/>
      <c r="R423" s="85"/>
      <c r="S423" s="96"/>
      <c r="T423" s="85">
        <f t="array" aca="1" ref="T423:T424" ca="1">U418:U419*T404:T405</f>
        <v>-6.0895829196314123E-3</v>
      </c>
      <c r="U423" s="85"/>
      <c r="V423" s="85"/>
      <c r="W423" s="96"/>
      <c r="X423" s="85">
        <f t="array" aca="1" ref="X423:X424" ca="1">Y418:Y419*X404:X405</f>
        <v>1.5866318032234192E-2</v>
      </c>
      <c r="Y423" s="85"/>
      <c r="Z423" s="85"/>
      <c r="AA423" s="96"/>
      <c r="AB423" s="85">
        <f t="array" aca="1" ref="AB423:AB424" ca="1">AC418:AC419*AB404:AB405</f>
        <v>-1.500233329808846E-2</v>
      </c>
      <c r="AC423" s="85"/>
      <c r="AD423" s="85"/>
      <c r="AE423" s="96"/>
      <c r="AF423" s="85">
        <f t="array" aca="1" ref="AF423:AF424" ca="1">AG418:AG419*AF404:AF405</f>
        <v>-4.273966440547945E-3</v>
      </c>
      <c r="AG423" s="85"/>
      <c r="AH423" s="85"/>
      <c r="AI423" s="96"/>
      <c r="AJ423" s="27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</row>
    <row r="424" spans="1:69" ht="13.5" customHeight="1" x14ac:dyDescent="0.15">
      <c r="B424" s="243"/>
      <c r="C424" s="74" t="s">
        <v>33</v>
      </c>
      <c r="D424" s="159">
        <f ca="1"/>
        <v>-5.5457687171844502E-2</v>
      </c>
      <c r="E424" s="10"/>
      <c r="F424" s="191" t="s">
        <v>5</v>
      </c>
      <c r="G424" s="10"/>
      <c r="H424" s="5"/>
      <c r="I424" s="240"/>
      <c r="J424" s="88"/>
      <c r="K424" s="94"/>
      <c r="L424" s="89">
        <f ca="1"/>
        <v>1.5368163575340051E-2</v>
      </c>
      <c r="M424" s="89"/>
      <c r="N424" s="89"/>
      <c r="O424" s="90"/>
      <c r="P424" s="89">
        <f ca="1"/>
        <v>-1.3783563455304636E-2</v>
      </c>
      <c r="Q424" s="89"/>
      <c r="R424" s="89"/>
      <c r="S424" s="90"/>
      <c r="T424" s="89">
        <f ca="1"/>
        <v>2.5937163263121527E-2</v>
      </c>
      <c r="U424" s="89"/>
      <c r="V424" s="89"/>
      <c r="W424" s="90"/>
      <c r="X424" s="89">
        <f ca="1"/>
        <v>9.1197078706993975E-3</v>
      </c>
      <c r="Y424" s="89"/>
      <c r="Z424" s="89"/>
      <c r="AA424" s="90"/>
      <c r="AB424" s="89">
        <f ca="1"/>
        <v>7.6921100450325439E-3</v>
      </c>
      <c r="AC424" s="89"/>
      <c r="AD424" s="89"/>
      <c r="AE424" s="90"/>
      <c r="AF424" s="89">
        <f ca="1"/>
        <v>-9.9791268470733385E-2</v>
      </c>
      <c r="AG424" s="89"/>
      <c r="AH424" s="89"/>
      <c r="AI424" s="90"/>
      <c r="AJ424" s="27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</row>
    <row r="425" spans="1:69" ht="13.5" customHeight="1" x14ac:dyDescent="0.15">
      <c r="B425" s="241" t="s">
        <v>4</v>
      </c>
      <c r="C425" s="100">
        <v>1</v>
      </c>
      <c r="D425" s="152">
        <f t="array" aca="1" ref="D425:F427" ca="1">L425:N427+P425:R427+T425:V427+X425:Z427+AB425:AD427+AF425:AH427</f>
        <v>-6.6092373347255248E-2</v>
      </c>
      <c r="E425" s="154">
        <f ca="1"/>
        <v>-8.1853585348616448E-2</v>
      </c>
      <c r="F425" s="153">
        <f ca="1"/>
        <v>9.0375828537604314E-2</v>
      </c>
      <c r="G425" s="160"/>
      <c r="H425" s="5"/>
      <c r="I425" s="240"/>
      <c r="J425" s="99" t="s">
        <v>4</v>
      </c>
      <c r="K425" s="92"/>
      <c r="L425" s="78">
        <f t="array" aca="1" ref="L425:L427" ca="1">M404*N418:N420</f>
        <v>4.4969520032580812E-2</v>
      </c>
      <c r="M425" s="78">
        <f t="array" aca="1" ref="M425:M427" ca="1">M405*N418:N420</f>
        <v>1.4473397872703712E-2</v>
      </c>
      <c r="N425" s="78">
        <f t="array" aca="1" ref="N425:N427" ca="1">-1*N418:N420</f>
        <v>-7.4187233418386345E-2</v>
      </c>
      <c r="O425" s="81"/>
      <c r="P425" s="78">
        <f t="array" aca="1" ref="P425:P427" ca="1">Q404*R418:R420</f>
        <v>6.0542439261393934E-3</v>
      </c>
      <c r="Q425" s="78">
        <f t="array" aca="1" ref="Q425:Q427" ca="1">Q405*R418:R420</f>
        <v>2.5174764090772201E-2</v>
      </c>
      <c r="R425" s="78">
        <f t="array" aca="1" ref="R425:R427" ca="1">-1*R418:R420</f>
        <v>-3.3293090186682715E-2</v>
      </c>
      <c r="S425" s="81"/>
      <c r="T425" s="78">
        <f t="array" aca="1" ref="T425:T427" ca="1">U404*V418:V420</f>
        <v>-8.057401406473555E-2</v>
      </c>
      <c r="U425" s="78">
        <f t="array" aca="1" ref="U425:U427" ca="1">U405*V418:V420</f>
        <v>-5.3099605599055452E-2</v>
      </c>
      <c r="V425" s="78">
        <f t="array" aca="1" ref="V425:V427" ca="1">-1*V418:V420</f>
        <v>0.13185765921600537</v>
      </c>
      <c r="W425" s="81"/>
      <c r="X425" s="78">
        <f t="array" aca="1" ref="X425:X427" ca="1">Y404*Z418:Z420</f>
        <v>1.9202523867339321E-2</v>
      </c>
      <c r="Y425" s="78">
        <f t="array" aca="1" ref="Y425:Y427" ca="1">Y405*Z418:Z420</f>
        <v>1.0934382566468585E-2</v>
      </c>
      <c r="Z425" s="78">
        <f t="array" aca="1" ref="Z425:Z427" ca="1">-1*Z418:Z420</f>
        <v>-4.1026138719819444E-2</v>
      </c>
      <c r="AA425" s="81"/>
      <c r="AB425" s="78">
        <f t="array" aca="1" ref="AB425:AB427" ca="1">AC404*AD418:AD420</f>
        <v>-5.825350942470299E-2</v>
      </c>
      <c r="AC425" s="78">
        <f t="array" aca="1" ref="AC425:AC427" ca="1">AC405*AD418:AD420</f>
        <v>-8.7123484557183342E-2</v>
      </c>
      <c r="AD425" s="78">
        <f t="array" aca="1" ref="AD425:AD427" ca="1">-1*AD418:AD420</f>
        <v>0.12116920670972156</v>
      </c>
      <c r="AE425" s="81"/>
      <c r="AF425" s="78">
        <f t="array" aca="1" ref="AF425:AF427" ca="1">AG404*AH418:AH420</f>
        <v>2.5088623161237688E-3</v>
      </c>
      <c r="AG425" s="78">
        <f t="array" aca="1" ref="AG425:AG427" ca="1">AG405*AH418:AH420</f>
        <v>7.7869602776778441E-3</v>
      </c>
      <c r="AH425" s="78">
        <f t="array" aca="1" ref="AH425:AH427" ca="1">-1*AH418:AH420</f>
        <v>-1.4144575063234101E-2</v>
      </c>
      <c r="AI425" s="81"/>
      <c r="AJ425" s="27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</row>
    <row r="426" spans="1:69" ht="13.5" customHeight="1" x14ac:dyDescent="0.15">
      <c r="B426" s="242"/>
      <c r="C426" s="72">
        <v>2</v>
      </c>
      <c r="D426" s="160">
        <f ca="1"/>
        <v>0.1565796198362833</v>
      </c>
      <c r="E426" s="164">
        <f ca="1"/>
        <v>2.148186054509893E-2</v>
      </c>
      <c r="F426" s="10">
        <f ca="1"/>
        <v>-0.12600134313972317</v>
      </c>
      <c r="G426" s="160"/>
      <c r="H426" s="5"/>
      <c r="I426" s="240"/>
      <c r="J426" s="76"/>
      <c r="K426" s="98"/>
      <c r="L426" s="78">
        <f ca="1"/>
        <v>3.2983634384688314E-2</v>
      </c>
      <c r="M426" s="78">
        <f ca="1"/>
        <v>1.0615751811260496E-2</v>
      </c>
      <c r="N426" s="78">
        <f ca="1"/>
        <v>-5.4413847008167725E-2</v>
      </c>
      <c r="O426" s="81"/>
      <c r="P426" s="78">
        <f ca="1"/>
        <v>-1.7893744718809071E-2</v>
      </c>
      <c r="Q426" s="78">
        <f ca="1"/>
        <v>-7.4405789970172345E-2</v>
      </c>
      <c r="R426" s="78">
        <f ca="1"/>
        <v>9.8400075049614316E-2</v>
      </c>
      <c r="S426" s="81"/>
      <c r="T426" s="78">
        <f ca="1"/>
        <v>7.4272240016720725E-2</v>
      </c>
      <c r="U426" s="78">
        <f ca="1"/>
        <v>4.8946632454945918E-2</v>
      </c>
      <c r="V426" s="78">
        <f ca="1"/>
        <v>-0.12154494010272145</v>
      </c>
      <c r="W426" s="81"/>
      <c r="X426" s="78">
        <f ca="1"/>
        <v>2.4065646343763663E-2</v>
      </c>
      <c r="Y426" s="78">
        <f ca="1"/>
        <v>1.3703562388463712E-2</v>
      </c>
      <c r="Z426" s="78">
        <f ca="1"/>
        <v>-5.1416186335831157E-2</v>
      </c>
      <c r="AA426" s="81"/>
      <c r="AB426" s="78">
        <f ca="1"/>
        <v>6.9215844655461892E-2</v>
      </c>
      <c r="AC426" s="78">
        <f ca="1"/>
        <v>0.10351866578522934</v>
      </c>
      <c r="AD426" s="78">
        <f ca="1"/>
        <v>-0.1439712228751856</v>
      </c>
      <c r="AE426" s="81"/>
      <c r="AF426" s="78">
        <f ca="1"/>
        <v>-2.6064000845542223E-2</v>
      </c>
      <c r="AG426" s="78">
        <f ca="1"/>
        <v>-8.0896961924628183E-2</v>
      </c>
      <c r="AH426" s="78">
        <f ca="1"/>
        <v>0.14694477813256845</v>
      </c>
      <c r="AI426" s="81"/>
      <c r="AJ426" s="27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</row>
    <row r="427" spans="1:69" ht="13.5" customHeight="1" thickBot="1" x14ac:dyDescent="0.2">
      <c r="B427" s="243"/>
      <c r="C427" s="74">
        <v>3</v>
      </c>
      <c r="D427" s="160">
        <f ca="1"/>
        <v>-3.6159389629346499E-2</v>
      </c>
      <c r="E427" s="157">
        <f ca="1"/>
        <v>9.8227960939534786E-2</v>
      </c>
      <c r="F427" s="156">
        <f ca="1"/>
        <v>5.2600405008984552E-3</v>
      </c>
      <c r="G427" s="160"/>
      <c r="H427" s="5"/>
      <c r="I427" s="245"/>
      <c r="J427" s="88"/>
      <c r="K427" s="94"/>
      <c r="L427" s="82">
        <f ca="1"/>
        <v>-8.5655015354470967E-2</v>
      </c>
      <c r="M427" s="82">
        <f ca="1"/>
        <v>-2.7567986407673831E-2</v>
      </c>
      <c r="N427" s="82">
        <f ca="1"/>
        <v>0.14130701446121077</v>
      </c>
      <c r="O427" s="83"/>
      <c r="P427" s="82">
        <f ca="1"/>
        <v>9.1177161606266228E-3</v>
      </c>
      <c r="Q427" s="82">
        <f ca="1"/>
        <v>3.7913297876777954E-2</v>
      </c>
      <c r="R427" s="82">
        <f ca="1"/>
        <v>-5.0139530242859845E-2</v>
      </c>
      <c r="S427" s="83"/>
      <c r="T427" s="82">
        <f ca="1"/>
        <v>6.1037212514227709E-2</v>
      </c>
      <c r="U427" s="82">
        <f ca="1"/>
        <v>4.0224530811723821E-2</v>
      </c>
      <c r="V427" s="82">
        <f ca="1"/>
        <v>-9.9886099266815159E-2</v>
      </c>
      <c r="W427" s="83"/>
      <c r="X427" s="82">
        <f ca="1"/>
        <v>-6.8772899559290029E-2</v>
      </c>
      <c r="Y427" s="82">
        <f ca="1"/>
        <v>-3.9160956090028322E-2</v>
      </c>
      <c r="Z427" s="82">
        <f ca="1"/>
        <v>0.14693310821930952</v>
      </c>
      <c r="AA427" s="83"/>
      <c r="AB427" s="82">
        <f ca="1"/>
        <v>3.8872917003358029E-2</v>
      </c>
      <c r="AC427" s="82">
        <f ca="1"/>
        <v>5.8138024947876357E-2</v>
      </c>
      <c r="AD427" s="82">
        <f ca="1"/>
        <v>-8.0856939990508636E-2</v>
      </c>
      <c r="AE427" s="83"/>
      <c r="AF427" s="82">
        <f ca="1"/>
        <v>9.2406796062021405E-3</v>
      </c>
      <c r="AG427" s="82">
        <f ca="1"/>
        <v>2.8681049800858813E-2</v>
      </c>
      <c r="AH427" s="82">
        <f ca="1"/>
        <v>-5.2097512679438185E-2</v>
      </c>
      <c r="AI427" s="83"/>
      <c r="AJ427" s="27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</row>
    <row r="428" spans="1:69" ht="13.5" customHeight="1" thickBot="1" x14ac:dyDescent="0.2">
      <c r="B428" s="246" t="s">
        <v>29</v>
      </c>
      <c r="C428" s="227"/>
      <c r="D428" s="102">
        <f ca="1">SUM(L428:AI428)</f>
        <v>1.6925769356145366</v>
      </c>
      <c r="E428" s="192"/>
      <c r="H428" s="5"/>
      <c r="I428" s="225" t="s">
        <v>45</v>
      </c>
      <c r="J428" s="226"/>
      <c r="K428" s="227"/>
      <c r="L428" s="134">
        <f ca="1">SUMXMY2(N$5:N$7,M411:M413)/2</f>
        <v>0.26140245744568869</v>
      </c>
      <c r="M428" s="78"/>
      <c r="N428" s="78"/>
      <c r="O428" s="78"/>
      <c r="P428" s="134">
        <f ca="1">SUMXMY2(R$5:R$7,Q411:Q413)/2</f>
        <v>0.13786619040023818</v>
      </c>
      <c r="Q428" s="78"/>
      <c r="R428" s="78"/>
      <c r="S428" s="78"/>
      <c r="T428" s="134">
        <f ca="1">SUMXMY2(V$5:V$7,U411:U413)/2</f>
        <v>0.34337723854589741</v>
      </c>
      <c r="U428" s="78"/>
      <c r="V428" s="78"/>
      <c r="W428" s="78"/>
      <c r="X428" s="134">
        <f ca="1">SUMXMY2(Z$5:Z$7,Y411:Y413)/2</f>
        <v>0.26081145133494604</v>
      </c>
      <c r="Y428" s="78"/>
      <c r="Z428" s="78"/>
      <c r="AA428" s="78"/>
      <c r="AB428" s="134">
        <f ca="1">SUMXMY2(AD$5:AD$7,AC411:AC413)/2</f>
        <v>0.44620224110625617</v>
      </c>
      <c r="AC428" s="78"/>
      <c r="AD428" s="78"/>
      <c r="AE428" s="78"/>
      <c r="AF428" s="134">
        <f ca="1">SUMXMY2(AH$5:AH$7,AG411:AG413)/2</f>
        <v>0.24291735678151008</v>
      </c>
      <c r="AG428" s="78"/>
      <c r="AH428" s="78"/>
      <c r="AI428" s="78"/>
      <c r="AJ428" s="27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</row>
    <row r="430" spans="1:69" ht="15.75" customHeight="1" x14ac:dyDescent="0.15">
      <c r="A430" s="163"/>
      <c r="B430" s="162">
        <f>B400+1</f>
        <v>15</v>
      </c>
      <c r="C430" s="163" t="s">
        <v>28</v>
      </c>
      <c r="D430" s="189"/>
      <c r="E430" s="189"/>
      <c r="F430" s="189"/>
      <c r="G430" s="189"/>
      <c r="H430" s="163"/>
      <c r="I430" s="167"/>
      <c r="J430" s="163"/>
      <c r="K430" s="163"/>
      <c r="L430" s="163"/>
      <c r="M430" s="163"/>
      <c r="N430" s="163"/>
      <c r="O430" s="163"/>
      <c r="P430" s="163"/>
      <c r="Q430" s="163"/>
      <c r="R430" s="163"/>
      <c r="S430" s="163"/>
      <c r="T430" s="163"/>
      <c r="U430" s="163"/>
      <c r="V430" s="163"/>
      <c r="W430" s="163"/>
      <c r="X430" s="163"/>
      <c r="Y430" s="163"/>
      <c r="Z430" s="163"/>
      <c r="AA430" s="163"/>
      <c r="AB430" s="163"/>
      <c r="AC430" s="163"/>
      <c r="AD430" s="163"/>
      <c r="AE430" s="163"/>
      <c r="AF430" s="163"/>
      <c r="AG430" s="163"/>
      <c r="AH430" s="163"/>
      <c r="AI430" s="163"/>
      <c r="AJ430" s="27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</row>
    <row r="431" spans="1:69" s="24" customFormat="1" ht="13.5" customHeight="1" thickBot="1" x14ac:dyDescent="0.2">
      <c r="A431"/>
      <c r="D431" s="166"/>
      <c r="E431" s="166"/>
      <c r="F431" s="166"/>
      <c r="G431" s="166"/>
      <c r="H431" s="27"/>
      <c r="I431" s="5"/>
      <c r="J431" s="223"/>
      <c r="K431" s="224"/>
      <c r="L431" s="57">
        <v>1</v>
      </c>
      <c r="M431" s="57">
        <v>2</v>
      </c>
      <c r="N431" s="57">
        <v>3</v>
      </c>
      <c r="O431" s="107"/>
      <c r="P431" s="84">
        <v>1</v>
      </c>
      <c r="Q431" s="57">
        <v>2</v>
      </c>
      <c r="R431" s="57">
        <v>3</v>
      </c>
      <c r="S431" s="57"/>
      <c r="T431" s="57">
        <v>1</v>
      </c>
      <c r="U431" s="57">
        <v>2</v>
      </c>
      <c r="V431" s="57">
        <v>3</v>
      </c>
      <c r="W431" s="107"/>
      <c r="X431" s="84">
        <v>1</v>
      </c>
      <c r="Y431" s="57">
        <v>2</v>
      </c>
      <c r="Z431" s="57">
        <v>3</v>
      </c>
      <c r="AA431" s="57"/>
      <c r="AB431" s="57">
        <v>1</v>
      </c>
      <c r="AC431" s="57">
        <v>2</v>
      </c>
      <c r="AD431" s="57">
        <v>3</v>
      </c>
      <c r="AE431" s="57"/>
      <c r="AF431" s="57">
        <v>1</v>
      </c>
      <c r="AG431" s="57">
        <v>2</v>
      </c>
      <c r="AH431" s="57">
        <v>3</v>
      </c>
      <c r="AI431" s="57"/>
      <c r="AJ431" s="27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</row>
    <row r="432" spans="1:69" ht="13.5" customHeight="1" x14ac:dyDescent="0.15">
      <c r="B432" t="s">
        <v>0</v>
      </c>
      <c r="G432" s="156"/>
      <c r="H432" s="27"/>
      <c r="I432" s="254" t="s">
        <v>14</v>
      </c>
      <c r="J432" s="239" t="s">
        <v>11</v>
      </c>
      <c r="K432" s="22">
        <v>1</v>
      </c>
      <c r="L432" s="108">
        <f t="array" aca="1" ref="L432:L433" ca="1">MMULT($D434:$G435,L$5:L$8)</f>
        <v>-2.0072110992385479</v>
      </c>
      <c r="M432" s="50">
        <f t="array" aca="1" ref="M432:M433" ca="1">MMULT($D434:$G435,M$5:M$8)+$D436:$D437*L434:L435</f>
        <v>0.42740809952893571</v>
      </c>
      <c r="N432" s="50"/>
      <c r="O432" s="51"/>
      <c r="P432" s="108">
        <f t="array" aca="1" ref="P432:P433" ca="1">MMULT($D434:$G435,P$5:P$8)</f>
        <v>-2.0072110992385479</v>
      </c>
      <c r="Q432" s="50">
        <f t="array" aca="1" ref="Q432:Q433" ca="1">MMULT($D434:$G435,Q$5:Q$8)+$D436:$D437*P434:P435</f>
        <v>-1.4888491436861226</v>
      </c>
      <c r="R432" s="50"/>
      <c r="S432" s="51"/>
      <c r="T432" s="108">
        <f t="array" aca="1" ref="T432:T433" ca="1">MMULT($D434:$G435,T$5:T$8)</f>
        <v>-1.9376062939987173</v>
      </c>
      <c r="U432" s="50">
        <f t="array" aca="1" ref="U432:U433" ca="1">MMULT($D434:$G435,U$5:U$8)+$D436:$D437*T434:T435</f>
        <v>0.45568347523187097</v>
      </c>
      <c r="V432" s="50"/>
      <c r="W432" s="51"/>
      <c r="X432" s="108">
        <f t="array" aca="1" ref="X432:X433" ca="1">MMULT($D434:$G435,X$5:X$8)</f>
        <v>-2.1349050783658896E-2</v>
      </c>
      <c r="Y432" s="50">
        <f t="array" aca="1" ref="Y432:Y433" ca="1">MMULT($D434:$G435,Y$5:Y$8)+$D436:$D437*X434:X435</f>
        <v>-0.13310805615653032</v>
      </c>
      <c r="Z432" s="50"/>
      <c r="AA432" s="51"/>
      <c r="AB432" s="108">
        <f t="array" aca="1" ref="AB432:AB433" ca="1">MMULT($D434:$G435,AB$5:AB$8)</f>
        <v>-2.1349050783658896E-2</v>
      </c>
      <c r="AC432" s="50">
        <f t="array" aca="1" ref="AC432:AC433" ca="1">MMULT($D434:$G435,AC$5:AC$8)+$D436:$D437*AB434:AB435</f>
        <v>-6.3503250916699727E-2</v>
      </c>
      <c r="AD432" s="50"/>
      <c r="AE432" s="51"/>
      <c r="AF432" s="108">
        <f t="array" aca="1" ref="AF432:AF433" ca="1">MMULT($D434:$G435,AF$5:AF$8)</f>
        <v>-1.9376062939987173</v>
      </c>
      <c r="AG432" s="50">
        <f t="array" aca="1" ref="AG432:AG433" ca="1">MMULT($D434:$G435,AG$5:AG$8)+$D436:$D437*AF434:AF435</f>
        <v>-1.530178573223018</v>
      </c>
      <c r="AH432" s="50"/>
      <c r="AI432" s="51"/>
      <c r="AJ432" s="27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</row>
    <row r="433" spans="2:69" ht="13.5" customHeight="1" x14ac:dyDescent="0.15">
      <c r="B433" s="66"/>
      <c r="C433" s="66"/>
      <c r="D433" s="195">
        <v>1</v>
      </c>
      <c r="E433" s="196">
        <v>2</v>
      </c>
      <c r="F433" s="196">
        <v>3</v>
      </c>
      <c r="G433" s="184" t="s">
        <v>3</v>
      </c>
      <c r="H433" s="27"/>
      <c r="I433" s="255"/>
      <c r="J433" s="240"/>
      <c r="K433" s="23">
        <v>2</v>
      </c>
      <c r="L433" s="109">
        <f ca="1"/>
        <v>-1.2957121397617544</v>
      </c>
      <c r="M433" s="28">
        <f ca="1"/>
        <v>-1.4386400756527724</v>
      </c>
      <c r="N433" s="28"/>
      <c r="O433" s="40"/>
      <c r="P433" s="109">
        <f ca="1"/>
        <v>-1.2957121397617544</v>
      </c>
      <c r="Q433" s="28">
        <f ca="1"/>
        <v>1.1523474127361175</v>
      </c>
      <c r="R433" s="28"/>
      <c r="S433" s="40"/>
      <c r="T433" s="109">
        <f ca="1"/>
        <v>0.65332570137219825</v>
      </c>
      <c r="U433" s="28">
        <f ca="1"/>
        <v>-0.41018246239509115</v>
      </c>
      <c r="V433" s="28"/>
      <c r="W433" s="40"/>
      <c r="X433" s="109">
        <f ca="1"/>
        <v>-1.9376617870166915</v>
      </c>
      <c r="Y433" s="28">
        <f ca="1"/>
        <v>-1.0033298659522507</v>
      </c>
      <c r="Z433" s="28"/>
      <c r="AA433" s="40"/>
      <c r="AB433" s="109">
        <f ca="1"/>
        <v>-1.9376617870166915</v>
      </c>
      <c r="AC433" s="28">
        <f ca="1"/>
        <v>0.94570797518170191</v>
      </c>
      <c r="AD433" s="28"/>
      <c r="AE433" s="40"/>
      <c r="AF433" s="109">
        <f ca="1"/>
        <v>0.65332570137219825</v>
      </c>
      <c r="AG433" s="28">
        <f ca="1"/>
        <v>0.23176718485984593</v>
      </c>
      <c r="AH433" s="28"/>
      <c r="AI433" s="40"/>
      <c r="AJ433" s="27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</row>
    <row r="434" spans="2:69" ht="13.5" customHeight="1" x14ac:dyDescent="0.15">
      <c r="B434" s="239" t="s">
        <v>7</v>
      </c>
      <c r="C434" s="100">
        <v>1</v>
      </c>
      <c r="D434" s="137">
        <f t="array" aca="1" ref="D434:G435" ca="1">D404:G405-$G$3*D421:G422</f>
        <v>1.5833815248498366</v>
      </c>
      <c r="E434" s="138">
        <f ca="1"/>
        <v>3.5692435733047256</v>
      </c>
      <c r="F434" s="138">
        <f ca="1"/>
        <v>1.6529863300896672</v>
      </c>
      <c r="G434" s="139">
        <f ca="1"/>
        <v>3.5905926240883845</v>
      </c>
      <c r="I434" s="255"/>
      <c r="J434" s="252" t="s">
        <v>12</v>
      </c>
      <c r="K434" s="22">
        <v>1</v>
      </c>
      <c r="L434" s="110">
        <f t="array" aca="1" ref="L434:L435" ca="1">1/(1+EXP(-L432:L433))</f>
        <v>0.11844787945107271</v>
      </c>
      <c r="M434" s="38">
        <f t="array" aca="1" ref="M434:M435" ca="1">1/(1+EXP(-M432:M433))</f>
        <v>0.60525457699123664</v>
      </c>
      <c r="N434" s="38"/>
      <c r="O434" s="39"/>
      <c r="P434" s="110">
        <f t="array" aca="1" ref="P434:P435" ca="1">1/(1+EXP(-P432:P433))</f>
        <v>0.11844787945107271</v>
      </c>
      <c r="Q434" s="38">
        <f t="array" aca="1" ref="Q434:Q435" ca="1">1/(1+EXP(-Q432:Q433))</f>
        <v>0.18409452749077063</v>
      </c>
      <c r="R434" s="38"/>
      <c r="S434" s="39"/>
      <c r="T434" s="110">
        <f t="array" aca="1" ref="T434:T435" ca="1">1/(1+EXP(-T432:T433))</f>
        <v>0.12591106592144341</v>
      </c>
      <c r="U434" s="38">
        <f t="array" aca="1" ref="U434:U435" ca="1">1/(1+EXP(-U432:U433))</f>
        <v>0.61198967829374795</v>
      </c>
      <c r="V434" s="38"/>
      <c r="W434" s="39"/>
      <c r="X434" s="110">
        <f t="array" aca="1" ref="X434:X435" ca="1">1/(1+EXP(-X432:X433))</f>
        <v>0.49466294001385469</v>
      </c>
      <c r="Y434" s="38">
        <f t="array" aca="1" ref="Y434:Y435" ca="1">1/(1+EXP(-Y432:Y433))</f>
        <v>0.46677203189506933</v>
      </c>
      <c r="Z434" s="38"/>
      <c r="AA434" s="39"/>
      <c r="AB434" s="110">
        <f t="array" aca="1" ref="AB434:AB435" ca="1">1/(1+EXP(-AB432:AB433))</f>
        <v>0.49466294001385469</v>
      </c>
      <c r="AC434" s="38">
        <f t="array" aca="1" ref="AC434:AC435" ca="1">1/(1+EXP(-AC432:AC433))</f>
        <v>0.48412952027026945</v>
      </c>
      <c r="AD434" s="38"/>
      <c r="AE434" s="39"/>
      <c r="AF434" s="110">
        <f t="array" aca="1" ref="AF434:AF435" ca="1">1/(1+EXP(-AF432:AF433))</f>
        <v>0.12591106592144341</v>
      </c>
      <c r="AG434" s="38">
        <f t="array" aca="1" ref="AG434:AG435" ca="1">1/(1+EXP(-AG432:AG433))</f>
        <v>0.17796755989504912</v>
      </c>
      <c r="AH434" s="38"/>
      <c r="AI434" s="39"/>
      <c r="AJ434" s="27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</row>
    <row r="435" spans="2:69" ht="13.5" customHeight="1" x14ac:dyDescent="0.15">
      <c r="B435" s="244"/>
      <c r="C435" s="74">
        <v>2</v>
      </c>
      <c r="D435" s="140">
        <f ca="1"/>
        <v>1.9056171267076614</v>
      </c>
      <c r="E435" s="141">
        <f ca="1"/>
        <v>1.2636674794527243</v>
      </c>
      <c r="F435" s="141">
        <f ca="1"/>
        <v>3.854654967841614</v>
      </c>
      <c r="G435" s="142">
        <f ca="1"/>
        <v>3.2013292664694157</v>
      </c>
      <c r="I435" s="255"/>
      <c r="J435" s="253"/>
      <c r="K435" s="54">
        <v>2</v>
      </c>
      <c r="L435" s="109">
        <f ca="1"/>
        <v>0.21488754124757412</v>
      </c>
      <c r="M435" s="28">
        <f ca="1"/>
        <v>0.1917560289789873</v>
      </c>
      <c r="N435" s="28"/>
      <c r="O435" s="40"/>
      <c r="P435" s="109">
        <f ca="1"/>
        <v>0.21488754124757412</v>
      </c>
      <c r="Q435" s="28">
        <f ca="1"/>
        <v>0.7599394202400872</v>
      </c>
      <c r="R435" s="28"/>
      <c r="S435" s="40"/>
      <c r="T435" s="109">
        <f ca="1"/>
        <v>0.65775951005680688</v>
      </c>
      <c r="U435" s="28">
        <f ca="1"/>
        <v>0.39886837089922833</v>
      </c>
      <c r="V435" s="28"/>
      <c r="W435" s="40"/>
      <c r="X435" s="109">
        <f ca="1"/>
        <v>0.12590495862710069</v>
      </c>
      <c r="Y435" s="28">
        <f ca="1"/>
        <v>0.26828723392011788</v>
      </c>
      <c r="Z435" s="28"/>
      <c r="AA435" s="40"/>
      <c r="AB435" s="109">
        <f ca="1"/>
        <v>0.12590495862710069</v>
      </c>
      <c r="AC435" s="28">
        <f ca="1"/>
        <v>0.72025119854300723</v>
      </c>
      <c r="AD435" s="28"/>
      <c r="AE435" s="40"/>
      <c r="AF435" s="109">
        <f ca="1"/>
        <v>0.65775951005680688</v>
      </c>
      <c r="AG435" s="28">
        <f ca="1"/>
        <v>0.55768381497029229</v>
      </c>
      <c r="AH435" s="28"/>
      <c r="AI435" s="40"/>
      <c r="AJ435" s="27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</row>
    <row r="436" spans="2:69" ht="13.5" customHeight="1" x14ac:dyDescent="0.15">
      <c r="B436" s="241" t="s">
        <v>47</v>
      </c>
      <c r="C436" s="100" t="s">
        <v>32</v>
      </c>
      <c r="D436" s="139">
        <f t="array" aca="1" ref="D436:D437" ca="1">D406:D407-$G$3*D423:D424</f>
        <v>3.7886465540141883</v>
      </c>
      <c r="E436" s="190"/>
      <c r="F436" s="190"/>
      <c r="I436" s="255"/>
      <c r="J436" s="236" t="s">
        <v>18</v>
      </c>
      <c r="K436" s="22">
        <v>1</v>
      </c>
      <c r="L436" s="110">
        <f t="array" aca="1" ref="L436:L437" ca="1">L434:L435*(1-L434:L435)</f>
        <v>0.10441797930461685</v>
      </c>
      <c r="M436" s="38">
        <f t="array" aca="1" ref="M436:M437" ca="1">M434:M435*(1-M434:M435)</f>
        <v>0.23892147402239583</v>
      </c>
      <c r="N436" s="38"/>
      <c r="O436" s="39"/>
      <c r="P436" s="110">
        <f t="array" aca="1" ref="P436:P437" ca="1">P434:P435*(1-P434:P435)</f>
        <v>0.10441797930461685</v>
      </c>
      <c r="Q436" s="38">
        <f t="array" aca="1" ref="Q436:Q437" ca="1">Q434:Q435*(1-Q434:Q435)</f>
        <v>0.15020373243872054</v>
      </c>
      <c r="R436" s="38"/>
      <c r="S436" s="39"/>
      <c r="T436" s="110">
        <f t="array" aca="1" ref="T436:T437" ca="1">T434:T435*(1-T434:T435)</f>
        <v>0.11005746939996934</v>
      </c>
      <c r="U436" s="38">
        <f t="array" aca="1" ref="U436:U437" ca="1">U434:U435*(1-U434:U435)</f>
        <v>0.23745831195566283</v>
      </c>
      <c r="V436" s="38"/>
      <c r="W436" s="39"/>
      <c r="X436" s="110">
        <f t="array" aca="1" ref="X436:X437" ca="1">X434:X435*(1-X434:X435)</f>
        <v>0.24997151579070429</v>
      </c>
      <c r="Y436" s="38">
        <f t="array" aca="1" ref="Y436:Y437" ca="1">Y434:Y435*(1-Y434:Y435)</f>
        <v>0.24889590213561771</v>
      </c>
      <c r="Z436" s="38"/>
      <c r="AA436" s="39"/>
      <c r="AB436" s="110">
        <f t="array" aca="1" ref="AB436:AB437" ca="1">AB434:AB435*(1-AB434:AB435)</f>
        <v>0.24997151579070429</v>
      </c>
      <c r="AC436" s="38">
        <f t="array" aca="1" ref="AC436:AC437" ca="1">AC434:AC435*(1-AC434:AC435)</f>
        <v>0.24974812787314821</v>
      </c>
      <c r="AD436" s="38"/>
      <c r="AE436" s="39"/>
      <c r="AF436" s="110">
        <f t="array" aca="1" ref="AF436:AF437" ca="1">AF434:AF435*(1-AF434:AF435)</f>
        <v>0.11005746939996934</v>
      </c>
      <c r="AG436" s="38">
        <f t="array" aca="1" ref="AG436:AG437" ca="1">AG434:AG435*(1-AG434:AG435)</f>
        <v>0.14629510752005123</v>
      </c>
      <c r="AH436" s="38"/>
      <c r="AI436" s="39"/>
      <c r="AJ436" s="27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</row>
    <row r="437" spans="2:69" ht="13.5" customHeight="1" thickBot="1" x14ac:dyDescent="0.2">
      <c r="B437" s="243"/>
      <c r="C437" s="74" t="s">
        <v>33</v>
      </c>
      <c r="D437" s="142">
        <f ca="1"/>
        <v>2.3222458987931329</v>
      </c>
      <c r="F437" s="191" t="s">
        <v>5</v>
      </c>
      <c r="I437" s="256"/>
      <c r="J437" s="244"/>
      <c r="K437" s="54">
        <v>2</v>
      </c>
      <c r="L437" s="111">
        <f ca="1"/>
        <v>0.16871088586414623</v>
      </c>
      <c r="M437" s="41">
        <f ca="1"/>
        <v>0.15498565432919709</v>
      </c>
      <c r="N437" s="41"/>
      <c r="O437" s="42"/>
      <c r="P437" s="111">
        <f ca="1"/>
        <v>0.16871088586414623</v>
      </c>
      <c r="Q437" s="41">
        <f ca="1"/>
        <v>0.18243149780524734</v>
      </c>
      <c r="R437" s="41"/>
      <c r="S437" s="42"/>
      <c r="T437" s="111">
        <f ca="1"/>
        <v>0.22511193698663626</v>
      </c>
      <c r="U437" s="41">
        <f ca="1"/>
        <v>0.23977239359542396</v>
      </c>
      <c r="V437" s="41"/>
      <c r="W437" s="42"/>
      <c r="X437" s="111">
        <f ca="1"/>
        <v>0.11005290002020875</v>
      </c>
      <c r="Y437" s="41">
        <f ca="1"/>
        <v>0.19630919403560984</v>
      </c>
      <c r="Z437" s="41"/>
      <c r="AA437" s="42"/>
      <c r="AB437" s="111">
        <f ca="1"/>
        <v>0.11005290002020875</v>
      </c>
      <c r="AC437" s="41">
        <f ca="1"/>
        <v>0.20148940954036881</v>
      </c>
      <c r="AD437" s="41"/>
      <c r="AE437" s="42"/>
      <c r="AF437" s="111">
        <f ca="1"/>
        <v>0.22511193698663626</v>
      </c>
      <c r="AG437" s="41">
        <f ca="1"/>
        <v>0.24667257749047308</v>
      </c>
      <c r="AH437" s="41"/>
      <c r="AI437" s="42"/>
      <c r="AJ437" s="27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</row>
    <row r="438" spans="2:69" ht="13.5" customHeight="1" x14ac:dyDescent="0.15">
      <c r="B438" s="239" t="s">
        <v>4</v>
      </c>
      <c r="C438" s="100">
        <v>1</v>
      </c>
      <c r="D438" s="143">
        <f t="array" aca="1" ref="D438:F440" ca="1">D408:F410-$G$3*D425:F427</f>
        <v>5.0840811674896358</v>
      </c>
      <c r="E438" s="144">
        <f ca="1"/>
        <v>2.6638579066041217</v>
      </c>
      <c r="F438" s="145">
        <f ca="1"/>
        <v>4.2638174257680799</v>
      </c>
      <c r="H438" s="26"/>
      <c r="I438" s="228" t="s">
        <v>4</v>
      </c>
      <c r="J438" s="231" t="s">
        <v>11</v>
      </c>
      <c r="K438" s="161">
        <v>1</v>
      </c>
      <c r="L438" s="112"/>
      <c r="M438" s="30">
        <f t="array" aca="1" ref="M438:M440" ca="1">MMULT($D438:$E440,M434:M435)-$F438:$F440</f>
        <v>-0.67584321541534376</v>
      </c>
      <c r="N438" s="30"/>
      <c r="O438" s="31"/>
      <c r="P438" s="112"/>
      <c r="Q438" s="30">
        <f t="array" aca="1" ref="Q438:Q440" ca="1">MMULT($D438:$E440,Q434:Q435)-$F438:$F440</f>
        <v>-1.3034952723676412</v>
      </c>
      <c r="R438" s="30"/>
      <c r="S438" s="31"/>
      <c r="T438" s="112"/>
      <c r="U438" s="30">
        <f t="array" aca="1" ref="U438:U440" ca="1">MMULT($D438:$E440,U434:U435)-$F438:$F440</f>
        <v>-8.9883564142580141E-2</v>
      </c>
      <c r="V438" s="30"/>
      <c r="W438" s="31"/>
      <c r="X438" s="112"/>
      <c r="Y438" s="30">
        <f t="array" aca="1" ref="Y438:Y440" ca="1">MMULT($D438:$E440,Y434:Y435)-$F438:$F440</f>
        <v>-1.1760314595804306</v>
      </c>
      <c r="Z438" s="30"/>
      <c r="AA438" s="31"/>
      <c r="AB438" s="112"/>
      <c r="AC438" s="30">
        <f t="array" aca="1" ref="AC438:AC440" ca="1">MMULT($D438:$E440,AC434:AC435)-$F438:$F440</f>
        <v>0.11618320084367362</v>
      </c>
      <c r="AD438" s="30"/>
      <c r="AE438" s="31"/>
      <c r="AF438" s="112"/>
      <c r="AG438" s="30">
        <f t="array" aca="1" ref="AG438:AG440" ca="1">MMULT($D438:$E440,AG434:AG435)-$F438:$F440</f>
        <v>-1.8734254661878138</v>
      </c>
      <c r="AH438" s="30"/>
      <c r="AI438" s="31"/>
      <c r="AJ438" s="27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r="439" spans="2:69" ht="13.5" customHeight="1" x14ac:dyDescent="0.15">
      <c r="B439" s="240"/>
      <c r="C439" s="72">
        <v>2</v>
      </c>
      <c r="D439" s="146">
        <f ca="1"/>
        <v>2.5775655176581007</v>
      </c>
      <c r="E439" s="147">
        <f ca="1"/>
        <v>4.3748743625595434</v>
      </c>
      <c r="F439" s="148">
        <f ca="1"/>
        <v>3.4367962518978175</v>
      </c>
      <c r="H439" s="26"/>
      <c r="I439" s="229"/>
      <c r="J439" s="232"/>
      <c r="K439" s="77">
        <v>2</v>
      </c>
      <c r="L439" s="113"/>
      <c r="M439" s="29">
        <f ca="1"/>
        <v>-1.0378043897940694</v>
      </c>
      <c r="N439" s="29"/>
      <c r="O439" s="32"/>
      <c r="P439" s="113"/>
      <c r="Q439" s="29">
        <f ca="1"/>
        <v>0.36235894085867493</v>
      </c>
      <c r="R439" s="29"/>
      <c r="S439" s="32"/>
      <c r="T439" s="113"/>
      <c r="U439" s="29">
        <f ca="1"/>
        <v>-0.11435375008225357</v>
      </c>
      <c r="V439" s="29"/>
      <c r="W439" s="32"/>
      <c r="X439" s="113"/>
      <c r="Y439" s="29">
        <f ca="1"/>
        <v>-1.0599378163987407</v>
      </c>
      <c r="Z439" s="29"/>
      <c r="AA439" s="32"/>
      <c r="AB439" s="113"/>
      <c r="AC439" s="29">
        <f ca="1"/>
        <v>0.96208780873977329</v>
      </c>
      <c r="AD439" s="29"/>
      <c r="AE439" s="32"/>
      <c r="AF439" s="113"/>
      <c r="AG439" s="29">
        <f ca="1"/>
        <v>-0.53827658172265425</v>
      </c>
      <c r="AH439" s="29"/>
      <c r="AI439" s="32"/>
      <c r="AJ439" s="27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</row>
    <row r="440" spans="2:69" ht="13.5" customHeight="1" x14ac:dyDescent="0.15">
      <c r="B440" s="245"/>
      <c r="C440" s="74">
        <v>3</v>
      </c>
      <c r="D440" s="149">
        <f ca="1"/>
        <v>1.460494258793706</v>
      </c>
      <c r="E440" s="150">
        <f ca="1"/>
        <v>-0.20526385005523223</v>
      </c>
      <c r="F440" s="151">
        <f ca="1"/>
        <v>1.1669397275889557</v>
      </c>
      <c r="H440" s="26"/>
      <c r="I440" s="229"/>
      <c r="J440" s="232"/>
      <c r="K440" s="77">
        <v>3</v>
      </c>
      <c r="L440" s="113"/>
      <c r="M440" s="29">
        <f ca="1"/>
        <v>-0.32232947356417119</v>
      </c>
      <c r="N440" s="29"/>
      <c r="O440" s="32"/>
      <c r="P440" s="113"/>
      <c r="Q440" s="29">
        <f ca="1"/>
        <v>-1.0540588183205666</v>
      </c>
      <c r="R440" s="29"/>
      <c r="S440" s="32"/>
      <c r="T440" s="113"/>
      <c r="U440" s="29">
        <f ca="1"/>
        <v>-0.35500557347596362</v>
      </c>
      <c r="V440" s="29"/>
      <c r="W440" s="32"/>
      <c r="X440" s="113"/>
      <c r="Y440" s="29">
        <f ca="1"/>
        <v>-0.54029152539584646</v>
      </c>
      <c r="Z440" s="29"/>
      <c r="AA440" s="32"/>
      <c r="AB440" s="113"/>
      <c r="AC440" s="29">
        <f ca="1"/>
        <v>-0.6077128767415092</v>
      </c>
      <c r="AD440" s="29"/>
      <c r="AE440" s="32"/>
      <c r="AF440" s="113"/>
      <c r="AG440" s="29">
        <f ca="1"/>
        <v>-1.0214914550850034</v>
      </c>
      <c r="AH440" s="29"/>
      <c r="AI440" s="32"/>
      <c r="AJ440" s="27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</row>
    <row r="441" spans="2:69" ht="13.5" customHeight="1" x14ac:dyDescent="0.15">
      <c r="H441" s="5"/>
      <c r="I441" s="229"/>
      <c r="J441" s="233" t="s">
        <v>16</v>
      </c>
      <c r="K441" s="53">
        <v>1</v>
      </c>
      <c r="L441" s="114"/>
      <c r="M441" s="43">
        <f t="array" aca="1" ref="M441:M443" ca="1">1/(1+EXP(-M438:M440))</f>
        <v>0.33718968439084712</v>
      </c>
      <c r="N441" s="43"/>
      <c r="O441" s="44"/>
      <c r="P441" s="114"/>
      <c r="Q441" s="43">
        <f t="array" aca="1" ref="Q441:Q443" ca="1">1/(1+EXP(-Q438:Q440))</f>
        <v>0.21357735605490305</v>
      </c>
      <c r="R441" s="43"/>
      <c r="S441" s="44"/>
      <c r="T441" s="114"/>
      <c r="U441" s="43">
        <f t="array" aca="1" ref="U441:U443" ca="1">1/(1+EXP(-U438:U440))</f>
        <v>0.47754422538240915</v>
      </c>
      <c r="V441" s="43"/>
      <c r="W441" s="44"/>
      <c r="X441" s="114"/>
      <c r="Y441" s="43">
        <f t="array" aca="1" ref="Y441:Y443" ca="1">1/(1+EXP(-Y438:Y440))</f>
        <v>0.23576650048713019</v>
      </c>
      <c r="Z441" s="43"/>
      <c r="AA441" s="44"/>
      <c r="AB441" s="114"/>
      <c r="AC441" s="43">
        <f t="array" aca="1" ref="AC441:AC443" ca="1">1/(1+EXP(-AC438:AC440))</f>
        <v>0.5290131712724685</v>
      </c>
      <c r="AD441" s="43"/>
      <c r="AE441" s="44"/>
      <c r="AF441" s="114"/>
      <c r="AG441" s="43">
        <f t="array" aca="1" ref="AG441:AG443" ca="1">1/(1+EXP(-AG438:AG440))</f>
        <v>0.13314586486157515</v>
      </c>
      <c r="AH441" s="43"/>
      <c r="AI441" s="44"/>
      <c r="AJ441" s="27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</row>
    <row r="442" spans="2:69" ht="13.5" customHeight="1" x14ac:dyDescent="0.15">
      <c r="I442" s="229"/>
      <c r="J442" s="234"/>
      <c r="K442" s="23">
        <v>2</v>
      </c>
      <c r="L442" s="113"/>
      <c r="M442" s="29">
        <f ca="1"/>
        <v>0.26157386050060677</v>
      </c>
      <c r="N442" s="29"/>
      <c r="O442" s="32"/>
      <c r="P442" s="113"/>
      <c r="Q442" s="29">
        <f ca="1"/>
        <v>0.58961134694109718</v>
      </c>
      <c r="R442" s="29"/>
      <c r="S442" s="32"/>
      <c r="T442" s="113"/>
      <c r="U442" s="29">
        <f ca="1"/>
        <v>0.47144267552027325</v>
      </c>
      <c r="V442" s="29"/>
      <c r="W442" s="32"/>
      <c r="X442" s="113"/>
      <c r="Y442" s="29">
        <f ca="1"/>
        <v>0.25732133824364029</v>
      </c>
      <c r="Z442" s="29"/>
      <c r="AA442" s="32"/>
      <c r="AB442" s="113"/>
      <c r="AC442" s="29">
        <f ca="1"/>
        <v>0.72353962443024811</v>
      </c>
      <c r="AD442" s="29"/>
      <c r="AE442" s="32"/>
      <c r="AF442" s="113"/>
      <c r="AG442" s="29">
        <f ca="1"/>
        <v>0.36858858427470459</v>
      </c>
      <c r="AH442" s="29"/>
      <c r="AI442" s="32"/>
      <c r="AJ442" s="27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</row>
    <row r="443" spans="2:69" ht="13.5" customHeight="1" x14ac:dyDescent="0.15">
      <c r="H443" s="5"/>
      <c r="I443" s="229"/>
      <c r="J443" s="235"/>
      <c r="K443" s="54">
        <v>3</v>
      </c>
      <c r="L443" s="113"/>
      <c r="M443" s="29">
        <f ca="1"/>
        <v>0.42010814243378708</v>
      </c>
      <c r="N443" s="29"/>
      <c r="O443" s="32"/>
      <c r="P443" s="113"/>
      <c r="Q443" s="29">
        <f ca="1"/>
        <v>0.2584464583005181</v>
      </c>
      <c r="R443" s="29"/>
      <c r="S443" s="32"/>
      <c r="T443" s="113"/>
      <c r="U443" s="29">
        <f ca="1"/>
        <v>0.41216911114310734</v>
      </c>
      <c r="V443" s="29"/>
      <c r="W443" s="32"/>
      <c r="X443" s="113"/>
      <c r="Y443" s="29">
        <f ca="1"/>
        <v>0.36811976863318568</v>
      </c>
      <c r="Z443" s="29"/>
      <c r="AA443" s="32"/>
      <c r="AB443" s="113"/>
      <c r="AC443" s="29">
        <f ca="1"/>
        <v>0.35258109801642751</v>
      </c>
      <c r="AD443" s="29"/>
      <c r="AE443" s="32"/>
      <c r="AF443" s="113"/>
      <c r="AG443" s="29">
        <f ca="1"/>
        <v>0.26473698499336035</v>
      </c>
      <c r="AH443" s="29"/>
      <c r="AI443" s="32"/>
      <c r="AJ443" s="27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</row>
    <row r="444" spans="2:69" ht="13.5" customHeight="1" x14ac:dyDescent="0.15">
      <c r="H444" s="5"/>
      <c r="I444" s="229"/>
      <c r="J444" s="236" t="s">
        <v>18</v>
      </c>
      <c r="K444" s="53">
        <v>1</v>
      </c>
      <c r="L444" s="114"/>
      <c r="M444" s="43">
        <f t="array" aca="1" ref="M444:M446" ca="1">M441:M443*(1-M441:M443)</f>
        <v>0.22349280113124806</v>
      </c>
      <c r="N444" s="43"/>
      <c r="O444" s="44"/>
      <c r="P444" s="114"/>
      <c r="Q444" s="43">
        <f t="array" aca="1" ref="Q444:Q446" ca="1">Q441:Q443*(1-Q441:Q443)</f>
        <v>0.16796206903550023</v>
      </c>
      <c r="R444" s="43"/>
      <c r="S444" s="44"/>
      <c r="T444" s="114"/>
      <c r="U444" s="43">
        <f t="array" aca="1" ref="U444:U446" ca="1">U441:U443*(1-U441:U443)</f>
        <v>0.24949573818632395</v>
      </c>
      <c r="V444" s="43"/>
      <c r="W444" s="44"/>
      <c r="X444" s="114"/>
      <c r="Y444" s="43">
        <f t="array" aca="1" ref="Y444:Y446" ca="1">Y441:Y443*(1-Y441:Y443)</f>
        <v>0.18018065773518221</v>
      </c>
      <c r="Z444" s="43"/>
      <c r="AA444" s="44"/>
      <c r="AB444" s="114"/>
      <c r="AC444" s="43">
        <f t="array" aca="1" ref="AC444:AC446" ca="1">AC441:AC443*(1-AC441:AC443)</f>
        <v>0.24915823589271441</v>
      </c>
      <c r="AD444" s="43"/>
      <c r="AE444" s="44"/>
      <c r="AF444" s="114"/>
      <c r="AG444" s="43">
        <f t="array" aca="1" ref="AG444:AG446" ca="1">AG441:AG443*(1-AG441:AG443)</f>
        <v>0.11541804353183832</v>
      </c>
      <c r="AH444" s="43"/>
      <c r="AI444" s="44"/>
      <c r="AJ444" s="27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</row>
    <row r="445" spans="2:69" ht="13.5" customHeight="1" x14ac:dyDescent="0.15">
      <c r="H445" s="5"/>
      <c r="I445" s="229"/>
      <c r="J445" s="237"/>
      <c r="K445" s="23">
        <v>2</v>
      </c>
      <c r="L445" s="113"/>
      <c r="M445" s="29">
        <f ca="1"/>
        <v>0.19315297600341585</v>
      </c>
      <c r="N445" s="29"/>
      <c r="O445" s="32"/>
      <c r="P445" s="113"/>
      <c r="Q445" s="29">
        <f ca="1"/>
        <v>0.24196980649940231</v>
      </c>
      <c r="R445" s="29"/>
      <c r="S445" s="32"/>
      <c r="T445" s="113"/>
      <c r="U445" s="29">
        <f ca="1"/>
        <v>0.24918447921855963</v>
      </c>
      <c r="V445" s="29"/>
      <c r="W445" s="32"/>
      <c r="X445" s="113"/>
      <c r="Y445" s="29">
        <f ca="1"/>
        <v>0.19110706712814235</v>
      </c>
      <c r="Z445" s="29"/>
      <c r="AA445" s="32"/>
      <c r="AB445" s="113"/>
      <c r="AC445" s="29">
        <f ca="1"/>
        <v>0.20003003630958363</v>
      </c>
      <c r="AD445" s="29"/>
      <c r="AE445" s="32"/>
      <c r="AF445" s="113"/>
      <c r="AG445" s="29">
        <f ca="1"/>
        <v>0.2327310398170736</v>
      </c>
      <c r="AH445" s="29"/>
      <c r="AI445" s="32"/>
      <c r="AJ445" s="27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</row>
    <row r="446" spans="2:69" ht="13.5" customHeight="1" thickBot="1" x14ac:dyDescent="0.2">
      <c r="H446" s="5"/>
      <c r="I446" s="230"/>
      <c r="J446" s="238"/>
      <c r="K446" s="54">
        <v>3</v>
      </c>
      <c r="L446" s="115"/>
      <c r="M446" s="33">
        <f ca="1"/>
        <v>0.24361729109461994</v>
      </c>
      <c r="N446" s="33"/>
      <c r="O446" s="34"/>
      <c r="P446" s="115"/>
      <c r="Q446" s="33">
        <f ca="1"/>
        <v>0.19165188649243664</v>
      </c>
      <c r="R446" s="33"/>
      <c r="S446" s="34"/>
      <c r="T446" s="115"/>
      <c r="U446" s="33">
        <f ca="1"/>
        <v>0.24228573496260813</v>
      </c>
      <c r="V446" s="33"/>
      <c r="W446" s="34"/>
      <c r="X446" s="115"/>
      <c r="Y446" s="33">
        <f ca="1"/>
        <v>0.23260760457463556</v>
      </c>
      <c r="Z446" s="33"/>
      <c r="AA446" s="34"/>
      <c r="AB446" s="115"/>
      <c r="AC446" s="33">
        <f ca="1"/>
        <v>0.22826766733795786</v>
      </c>
      <c r="AD446" s="33"/>
      <c r="AE446" s="34"/>
      <c r="AF446" s="115"/>
      <c r="AG446" s="33">
        <f ca="1"/>
        <v>0.19465131376998565</v>
      </c>
      <c r="AH446" s="33"/>
      <c r="AI446" s="34"/>
      <c r="AJ446" s="27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</row>
    <row r="447" spans="2:69" ht="15.75" customHeight="1" x14ac:dyDescent="0.15">
      <c r="H447" s="5"/>
      <c r="I447" s="95" t="s">
        <v>26</v>
      </c>
      <c r="J447" s="91"/>
      <c r="K447" s="125" t="s">
        <v>17</v>
      </c>
      <c r="L447" s="116" t="s">
        <v>22</v>
      </c>
      <c r="M447" s="87" t="s">
        <v>23</v>
      </c>
      <c r="N447" s="87" t="s">
        <v>25</v>
      </c>
      <c r="O447" s="31"/>
      <c r="P447" s="116" t="s">
        <v>30</v>
      </c>
      <c r="Q447" s="87" t="s">
        <v>31</v>
      </c>
      <c r="R447" s="87" t="s">
        <v>24</v>
      </c>
      <c r="S447" s="31"/>
      <c r="T447" s="116" t="s">
        <v>30</v>
      </c>
      <c r="U447" s="87" t="s">
        <v>31</v>
      </c>
      <c r="V447" s="87" t="s">
        <v>24</v>
      </c>
      <c r="W447" s="31"/>
      <c r="X447" s="116" t="s">
        <v>30</v>
      </c>
      <c r="Y447" s="87" t="s">
        <v>31</v>
      </c>
      <c r="Z447" s="87" t="s">
        <v>24</v>
      </c>
      <c r="AA447" s="31"/>
      <c r="AB447" s="116" t="s">
        <v>30</v>
      </c>
      <c r="AC447" s="87" t="s">
        <v>31</v>
      </c>
      <c r="AD447" s="87" t="s">
        <v>24</v>
      </c>
      <c r="AE447" s="31"/>
      <c r="AF447" s="116" t="s">
        <v>30</v>
      </c>
      <c r="AG447" s="87" t="s">
        <v>31</v>
      </c>
      <c r="AH447" s="87" t="s">
        <v>24</v>
      </c>
      <c r="AI447" s="31"/>
      <c r="AJ447" s="27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</row>
    <row r="448" spans="2:69" ht="13.5" customHeight="1" x14ac:dyDescent="0.15">
      <c r="H448" s="5"/>
      <c r="I448" s="117"/>
      <c r="J448" s="76"/>
      <c r="K448" s="53">
        <v>1</v>
      </c>
      <c r="L448" s="113">
        <f t="array" aca="1" ref="L448:L449" ca="1">M448:M449*$D436:$D437*L436:L437</f>
        <v>2.902038308611345E-2</v>
      </c>
      <c r="M448" s="29">
        <f t="array" aca="1" ref="M448:M449" ca="1">MMULT(TRANSPOSE($D438:$E440),N448:N450)*M436:M437</f>
        <v>7.3357372103009202E-2</v>
      </c>
      <c r="N448" s="29">
        <f t="array" aca="1" ref="N448:N450" ca="1">(M441:M443-N$5:N$7)*M444:M446</f>
        <v>7.535946707707189E-2</v>
      </c>
      <c r="O448" s="32"/>
      <c r="P448" s="113">
        <f t="array" aca="1" ref="P448:P449" ca="1">Q448:Q449*$D436:$D437*P436:P437</f>
        <v>-7.338471924409557E-5</v>
      </c>
      <c r="Q448" s="29">
        <f t="array" aca="1" ref="Q448:Q449" ca="1">MMULT(TRANSPOSE($D438:$E440),R448:R450)*Q436:Q437</f>
        <v>-1.8550100252949273E-4</v>
      </c>
      <c r="R448" s="29">
        <f t="array" aca="1" ref="R448:R450" ca="1">(Q441:Q443-R$5:R$7)*Q444:Q446</f>
        <v>3.5872894622113238E-2</v>
      </c>
      <c r="S448" s="32"/>
      <c r="T448" s="113">
        <f t="array" aca="1" ref="T448:T449" ca="1">U448:U449*$D436:$D437*T436:T437</f>
        <v>-2.1194759517526036E-2</v>
      </c>
      <c r="U448" s="29">
        <f t="array" aca="1" ref="U448:U449" ca="1">MMULT(TRANSPOSE($D438:$E440),V448:V450)*U436:U437</f>
        <v>-5.0830558221375249E-2</v>
      </c>
      <c r="V448" s="29">
        <f t="array" aca="1" ref="V448:V450" ca="1">(U441:U443-V$5:V$7)*U444:U446</f>
        <v>-0.13035048915792352</v>
      </c>
      <c r="W448" s="32"/>
      <c r="X448" s="113">
        <f t="array" aca="1" ref="X448:X449" ca="1">Y448:Y449*$D436:$D437*X436:X437</f>
        <v>3.0187232304832376E-2</v>
      </c>
      <c r="Y448" s="29">
        <f t="array" aca="1" ref="Y448:Y449" ca="1">MMULT(TRANSPOSE($D438:$E440),Z448:Z450)*Y436:Y437</f>
        <v>3.1874889044521564E-2</v>
      </c>
      <c r="Z448" s="29">
        <f t="array" aca="1" ref="Z448:Z450" ca="1">(Y441:Y443-Z$5:Z$7)*Y444:Y446</f>
        <v>4.2480563129693276E-2</v>
      </c>
      <c r="AA448" s="32"/>
      <c r="AB448" s="113">
        <f t="array" aca="1" ref="AB448:AB449" ca="1">AC448:AC449*$D436:$D437*AB436:AB437</f>
        <v>-2.5077137158223226E-2</v>
      </c>
      <c r="AC448" s="29">
        <f t="array" aca="1" ref="AC448:AC449" ca="1">MMULT(TRANSPOSE($D438:$E440),AD448:AD450)*AC436:AC437</f>
        <v>-2.6479107339186479E-2</v>
      </c>
      <c r="AD448" s="29">
        <f t="array" aca="1" ref="AD448:AD450" ca="1">(AC441:AC443-AD$5:AD$7)*AC444:AC446</f>
        <v>-0.11735024737445578</v>
      </c>
      <c r="AE448" s="32"/>
      <c r="AF448" s="113">
        <f t="array" aca="1" ref="AF448:AF449" ca="1">AG448:AG449*$D436:$D437*AF436:AF437</f>
        <v>-1.3748303239966468E-2</v>
      </c>
      <c r="AG448" s="29">
        <f t="array" aca="1" ref="AG448:AG449" ca="1">MMULT(TRANSPOSE($D438:$E440),AH448:AH450)*AG436:AG437</f>
        <v>-3.2972014978814398E-2</v>
      </c>
      <c r="AH448" s="29">
        <f t="array" aca="1" ref="AH448:AH450" ca="1">(AG441:AG443-AH$5:AH$7)*AG444:AG446</f>
        <v>1.5367435226677542E-2</v>
      </c>
      <c r="AI448" s="32"/>
      <c r="AJ448" s="27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</row>
    <row r="449" spans="1:69" ht="13.5" customHeight="1" x14ac:dyDescent="0.15">
      <c r="H449" s="5"/>
      <c r="I449" s="97"/>
      <c r="J449" s="76"/>
      <c r="K449" s="23">
        <v>2</v>
      </c>
      <c r="L449" s="113">
        <f ca="1"/>
        <v>2.7372059540167921E-2</v>
      </c>
      <c r="M449" s="29">
        <f ca="1"/>
        <v>6.9864437317250366E-2</v>
      </c>
      <c r="N449" s="29">
        <f ca="1"/>
        <v>5.0523769600394543E-2</v>
      </c>
      <c r="O449" s="32"/>
      <c r="P449" s="113">
        <f ca="1"/>
        <v>-2.4947394446705878E-2</v>
      </c>
      <c r="Q449" s="29">
        <f ca="1"/>
        <v>-6.3675722792904246E-2</v>
      </c>
      <c r="R449" s="29">
        <f ca="1"/>
        <v>-9.9301662970213062E-2</v>
      </c>
      <c r="S449" s="32"/>
      <c r="T449" s="113">
        <f ca="1"/>
        <v>1.8326673632584157E-2</v>
      </c>
      <c r="U449" s="29">
        <f ca="1"/>
        <v>3.505717498632617E-2</v>
      </c>
      <c r="V449" s="29">
        <f ca="1"/>
        <v>0.11747619758092367</v>
      </c>
      <c r="W449" s="32"/>
      <c r="X449" s="113">
        <f ca="1"/>
        <v>1.7984717848877618E-2</v>
      </c>
      <c r="Y449" s="29">
        <f ca="1"/>
        <v>7.0371034108122232E-2</v>
      </c>
      <c r="Z449" s="29">
        <f ca="1"/>
        <v>4.9175926261230789E-2</v>
      </c>
      <c r="AA449" s="32"/>
      <c r="AB449" s="113">
        <f ca="1"/>
        <v>1.5656913671302914E-2</v>
      </c>
      <c r="AC449" s="29">
        <f ca="1"/>
        <v>6.1262746252087726E-2</v>
      </c>
      <c r="AD449" s="29">
        <f ca="1"/>
        <v>0.14472965734620502</v>
      </c>
      <c r="AE449" s="32"/>
      <c r="AF449" s="113">
        <f ca="1"/>
        <v>-7.8986163769096729E-2</v>
      </c>
      <c r="AG449" s="29">
        <f ca="1"/>
        <v>-0.15109298175248795</v>
      </c>
      <c r="AH449" s="29">
        <f ca="1"/>
        <v>-0.14694903533411854</v>
      </c>
      <c r="AI449" s="32"/>
      <c r="AJ449" s="27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</row>
    <row r="450" spans="1:69" ht="13.5" customHeight="1" thickBot="1" x14ac:dyDescent="0.2">
      <c r="B450" s="135" t="s">
        <v>19</v>
      </c>
      <c r="C450" s="136"/>
      <c r="D450" s="195">
        <v>1</v>
      </c>
      <c r="E450" s="196">
        <v>2</v>
      </c>
      <c r="F450" s="196">
        <v>3</v>
      </c>
      <c r="G450" s="184" t="s">
        <v>3</v>
      </c>
      <c r="H450" s="5"/>
      <c r="I450" s="93"/>
      <c r="J450" s="88"/>
      <c r="K450" s="54">
        <v>3</v>
      </c>
      <c r="L450" s="132"/>
      <c r="M450" s="133"/>
      <c r="N450" s="33">
        <f ca="1"/>
        <v>-0.14127168346810795</v>
      </c>
      <c r="O450" s="34"/>
      <c r="P450" s="132"/>
      <c r="Q450" s="133"/>
      <c r="R450" s="33">
        <f ca="1"/>
        <v>4.9531751290583154E-2</v>
      </c>
      <c r="S450" s="34"/>
      <c r="T450" s="132"/>
      <c r="U450" s="133"/>
      <c r="V450" s="33">
        <f ca="1"/>
        <v>9.9862696022192679E-2</v>
      </c>
      <c r="W450" s="34"/>
      <c r="X450" s="132"/>
      <c r="Y450" s="133"/>
      <c r="Z450" s="33">
        <f ca="1"/>
        <v>-0.14698014699630119</v>
      </c>
      <c r="AA450" s="34"/>
      <c r="AB450" s="132"/>
      <c r="AC450" s="133"/>
      <c r="AD450" s="33">
        <f ca="1"/>
        <v>8.048286479166579E-2</v>
      </c>
      <c r="AE450" s="34"/>
      <c r="AF450" s="132"/>
      <c r="AG450" s="133"/>
      <c r="AH450" s="33">
        <f ca="1"/>
        <v>5.153140193246257E-2</v>
      </c>
      <c r="AI450" s="34"/>
      <c r="AJ450" s="27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</row>
    <row r="451" spans="1:69" ht="13.5" customHeight="1" x14ac:dyDescent="0.15">
      <c r="B451" s="241" t="s">
        <v>35</v>
      </c>
      <c r="C451" s="100">
        <v>1</v>
      </c>
      <c r="D451" s="152">
        <f t="array" aca="1" ref="D451:G452" ca="1">L451:O452+P451:S452+T451:W452+X451:AA452+AB451:AE452+AF451:AI452</f>
        <v>2.7849872432576521E-2</v>
      </c>
      <c r="E451" s="153">
        <f ca="1"/>
        <v>2.7636909028243103E-2</v>
      </c>
      <c r="F451" s="153">
        <f ca="1"/>
        <v>-6.1607671099208478E-2</v>
      </c>
      <c r="G451" s="154">
        <f ca="1"/>
        <v>6.1208896383888392E-3</v>
      </c>
      <c r="H451" s="7"/>
      <c r="I451" s="239" t="s">
        <v>19</v>
      </c>
      <c r="J451" s="99" t="s">
        <v>13</v>
      </c>
      <c r="K451" s="92"/>
      <c r="L451" s="176">
        <f t="array" aca="1" ref="L451:O452" ca="1">MMULT(L448:M449,TRANSPOSE(L$5:M$8))</f>
        <v>2.902038308611345E-2</v>
      </c>
      <c r="M451" s="176">
        <f ca="1"/>
        <v>7.3357372103009202E-2</v>
      </c>
      <c r="N451" s="79">
        <f ca="1"/>
        <v>0</v>
      </c>
      <c r="O451" s="80">
        <f ca="1"/>
        <v>-0.10237775518912265</v>
      </c>
      <c r="P451" s="176">
        <f t="array" aca="1" ref="P451:S452" ca="1">MMULT(P448:Q449,TRANSPOSE(P$5:Q$8))</f>
        <v>-7.338471924409557E-5</v>
      </c>
      <c r="Q451" s="176">
        <f ca="1"/>
        <v>0</v>
      </c>
      <c r="R451" s="79">
        <f ca="1"/>
        <v>-1.8550100252949273E-4</v>
      </c>
      <c r="S451" s="80">
        <f ca="1"/>
        <v>2.5888572177358831E-4</v>
      </c>
      <c r="T451" s="176">
        <f t="array" aca="1" ref="T451:W452" ca="1">MMULT(T448:U449,TRANSPOSE(T$5:U$8))</f>
        <v>0</v>
      </c>
      <c r="U451" s="176">
        <f ca="1"/>
        <v>-5.0830558221375249E-2</v>
      </c>
      <c r="V451" s="79">
        <f ca="1"/>
        <v>-2.1194759517526036E-2</v>
      </c>
      <c r="W451" s="80">
        <f ca="1"/>
        <v>7.2025317738901279E-2</v>
      </c>
      <c r="X451" s="176">
        <f t="array" aca="1" ref="X451:AA452" ca="1">MMULT(X448:Y449,TRANSPOSE(X$5:Y$8))</f>
        <v>3.1874889044521564E-2</v>
      </c>
      <c r="Y451" s="176">
        <f ca="1"/>
        <v>3.0187232304832376E-2</v>
      </c>
      <c r="Z451" s="79">
        <f ca="1"/>
        <v>0</v>
      </c>
      <c r="AA451" s="80">
        <f ca="1"/>
        <v>-6.2062121349353939E-2</v>
      </c>
      <c r="AB451" s="176">
        <f t="array" aca="1" ref="AB451:AE452" ca="1">MMULT(AB448:AC449,TRANSPOSE(AB$5:AC$8))</f>
        <v>0</v>
      </c>
      <c r="AC451" s="176">
        <f ca="1"/>
        <v>-2.5077137158223226E-2</v>
      </c>
      <c r="AD451" s="79">
        <f ca="1"/>
        <v>-2.6479107339186479E-2</v>
      </c>
      <c r="AE451" s="80">
        <f ca="1"/>
        <v>5.1556244497409705E-2</v>
      </c>
      <c r="AF451" s="176">
        <f t="array" aca="1" ref="AF451:AI452" ca="1">MMULT(AF448:AG449,TRANSPOSE(AF$5:AG$8))</f>
        <v>-3.2972014978814398E-2</v>
      </c>
      <c r="AG451" s="176">
        <f ca="1"/>
        <v>0</v>
      </c>
      <c r="AH451" s="79">
        <f ca="1"/>
        <v>-1.3748303239966468E-2</v>
      </c>
      <c r="AI451" s="80">
        <f ca="1"/>
        <v>4.6720318218780865E-2</v>
      </c>
      <c r="AJ451" s="27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</row>
    <row r="452" spans="1:69" ht="13.5" customHeight="1" x14ac:dyDescent="0.15">
      <c r="B452" s="243"/>
      <c r="C452" s="74">
        <v>2</v>
      </c>
      <c r="D452" s="155">
        <f ca="1"/>
        <v>-7.829728255090368E-2</v>
      </c>
      <c r="E452" s="156">
        <f ca="1"/>
        <v>0.13856324382375707</v>
      </c>
      <c r="F452" s="156">
        <f ca="1"/>
        <v>-6.3072466677329103E-2</v>
      </c>
      <c r="G452" s="157">
        <f ca="1"/>
        <v>2.8065054044756899E-3</v>
      </c>
      <c r="H452" s="5"/>
      <c r="I452" s="240"/>
      <c r="J452" s="88"/>
      <c r="K452" s="94"/>
      <c r="L452" s="156">
        <f ca="1"/>
        <v>2.7372059540167921E-2</v>
      </c>
      <c r="M452" s="156">
        <f ca="1"/>
        <v>6.9864437317250366E-2</v>
      </c>
      <c r="N452" s="89">
        <f ca="1"/>
        <v>0</v>
      </c>
      <c r="O452" s="90">
        <f ca="1"/>
        <v>-9.7236496857418281E-2</v>
      </c>
      <c r="P452" s="156">
        <f ca="1"/>
        <v>-2.4947394446705878E-2</v>
      </c>
      <c r="Q452" s="156">
        <f ca="1"/>
        <v>0</v>
      </c>
      <c r="R452" s="89">
        <f ca="1"/>
        <v>-6.3675722792904246E-2</v>
      </c>
      <c r="S452" s="90">
        <f ca="1"/>
        <v>8.8623117239610125E-2</v>
      </c>
      <c r="T452" s="156">
        <f ca="1"/>
        <v>0</v>
      </c>
      <c r="U452" s="156">
        <f ca="1"/>
        <v>3.505717498632617E-2</v>
      </c>
      <c r="V452" s="89">
        <f ca="1"/>
        <v>1.8326673632584157E-2</v>
      </c>
      <c r="W452" s="90">
        <f ca="1"/>
        <v>-5.3383848618910323E-2</v>
      </c>
      <c r="X452" s="156">
        <f ca="1"/>
        <v>7.0371034108122232E-2</v>
      </c>
      <c r="Y452" s="156">
        <f ca="1"/>
        <v>1.7984717848877618E-2</v>
      </c>
      <c r="Z452" s="89">
        <f ca="1"/>
        <v>0</v>
      </c>
      <c r="AA452" s="90">
        <f ca="1"/>
        <v>-8.8355751956999851E-2</v>
      </c>
      <c r="AB452" s="156">
        <f ca="1"/>
        <v>0</v>
      </c>
      <c r="AC452" s="156">
        <f ca="1"/>
        <v>1.5656913671302914E-2</v>
      </c>
      <c r="AD452" s="89">
        <f ca="1"/>
        <v>6.1262746252087726E-2</v>
      </c>
      <c r="AE452" s="90">
        <f ca="1"/>
        <v>-7.6919659923390643E-2</v>
      </c>
      <c r="AF452" s="156">
        <f ca="1"/>
        <v>-0.15109298175248795</v>
      </c>
      <c r="AG452" s="156">
        <f ca="1"/>
        <v>0</v>
      </c>
      <c r="AH452" s="89">
        <f ca="1"/>
        <v>-7.8986163769096729E-2</v>
      </c>
      <c r="AI452" s="90">
        <f ca="1"/>
        <v>0.23007914552158468</v>
      </c>
      <c r="AJ452" s="27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</row>
    <row r="453" spans="1:69" ht="13.5" customHeight="1" x14ac:dyDescent="0.15">
      <c r="B453" s="241" t="s">
        <v>47</v>
      </c>
      <c r="C453" s="100" t="s">
        <v>32</v>
      </c>
      <c r="D453" s="158">
        <f t="array" aca="1" ref="D453:D454" ca="1">L453:L454+P453:P454+T453:T454+X453:X454+AB453:AB454+AF453:AF454</f>
        <v>7.8447489075740822E-4</v>
      </c>
      <c r="E453" s="10"/>
      <c r="F453" s="10"/>
      <c r="G453" s="153"/>
      <c r="H453" s="5"/>
      <c r="I453" s="240"/>
      <c r="J453" s="99" t="s">
        <v>20</v>
      </c>
      <c r="K453" s="92"/>
      <c r="L453" s="85">
        <f t="array" aca="1" ref="L453:L454" ca="1">M448:M449*L434:L435</f>
        <v>8.6890251677047177E-3</v>
      </c>
      <c r="M453" s="85"/>
      <c r="N453" s="85"/>
      <c r="O453" s="96"/>
      <c r="P453" s="85">
        <f t="array" aca="1" ref="P453:P454" ca="1">Q448:Q449*P434:P435</f>
        <v>-2.1972200385666487E-5</v>
      </c>
      <c r="Q453" s="85"/>
      <c r="R453" s="85"/>
      <c r="S453" s="96"/>
      <c r="T453" s="85">
        <f t="array" aca="1" ref="T453:T454" ca="1">U448:U449*T434:T435</f>
        <v>-6.4001297670353468E-3</v>
      </c>
      <c r="U453" s="85"/>
      <c r="V453" s="85"/>
      <c r="W453" s="96"/>
      <c r="X453" s="85">
        <f t="array" aca="1" ref="X453:X454" ca="1">Y448:Y449*X434:X435</f>
        <v>1.5767326327378445E-2</v>
      </c>
      <c r="Y453" s="85"/>
      <c r="Z453" s="85"/>
      <c r="AA453" s="96"/>
      <c r="AB453" s="85">
        <f t="array" aca="1" ref="AB453:AB454" ca="1">AC448:AC449*AB434:AB435</f>
        <v>-1.3098233085344422E-2</v>
      </c>
      <c r="AC453" s="85"/>
      <c r="AD453" s="85"/>
      <c r="AE453" s="96"/>
      <c r="AF453" s="85">
        <f t="array" aca="1" ref="AF453:AF454" ca="1">AG448:AG449*AF434:AF435</f>
        <v>-4.151541551560319E-3</v>
      </c>
      <c r="AG453" s="85"/>
      <c r="AH453" s="85"/>
      <c r="AI453" s="96"/>
      <c r="AJ453" s="27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</row>
    <row r="454" spans="1:69" ht="13.5" customHeight="1" x14ac:dyDescent="0.15">
      <c r="B454" s="243"/>
      <c r="C454" s="74" t="s">
        <v>33</v>
      </c>
      <c r="D454" s="159">
        <f ca="1"/>
        <v>-5.8420432089755905E-2</v>
      </c>
      <c r="E454" s="10"/>
      <c r="F454" s="191" t="s">
        <v>5</v>
      </c>
      <c r="G454" s="10"/>
      <c r="H454" s="5"/>
      <c r="I454" s="240"/>
      <c r="J454" s="88"/>
      <c r="K454" s="94"/>
      <c r="L454" s="89">
        <f ca="1"/>
        <v>1.5012997155749195E-2</v>
      </c>
      <c r="M454" s="89"/>
      <c r="N454" s="89"/>
      <c r="O454" s="90"/>
      <c r="P454" s="89">
        <f ca="1"/>
        <v>-1.3683119508129307E-2</v>
      </c>
      <c r="Q454" s="89"/>
      <c r="R454" s="89"/>
      <c r="S454" s="90"/>
      <c r="T454" s="89">
        <f ca="1"/>
        <v>2.3059190242981645E-2</v>
      </c>
      <c r="U454" s="89"/>
      <c r="V454" s="89"/>
      <c r="W454" s="90"/>
      <c r="X454" s="89">
        <f ca="1"/>
        <v>8.8600621379294215E-3</v>
      </c>
      <c r="Y454" s="89"/>
      <c r="Z454" s="89"/>
      <c r="AA454" s="90"/>
      <c r="AB454" s="89">
        <f ca="1"/>
        <v>7.7132835322516729E-3</v>
      </c>
      <c r="AC454" s="89"/>
      <c r="AD454" s="89"/>
      <c r="AE454" s="90"/>
      <c r="AF454" s="89">
        <f ca="1"/>
        <v>-9.9382845650538537E-2</v>
      </c>
      <c r="AG454" s="89"/>
      <c r="AH454" s="89"/>
      <c r="AI454" s="90"/>
      <c r="AJ454" s="27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</row>
    <row r="455" spans="1:69" ht="13.5" customHeight="1" x14ac:dyDescent="0.15">
      <c r="B455" s="241" t="s">
        <v>4</v>
      </c>
      <c r="C455" s="100">
        <v>1</v>
      </c>
      <c r="D455" s="152">
        <f t="array" aca="1" ref="D455:F457" ca="1">L455:N457+P455:R457+T455:V457+X455:Z457+AB455:AD457+AF455:AH457</f>
        <v>-6.1806563219749998E-2</v>
      </c>
      <c r="E455" s="154">
        <f ca="1"/>
        <v>-7.4835322002017396E-2</v>
      </c>
      <c r="F455" s="153">
        <f ca="1"/>
        <v>7.8620376476823364E-2</v>
      </c>
      <c r="G455" s="160"/>
      <c r="H455" s="5"/>
      <c r="I455" s="240"/>
      <c r="J455" s="99" t="s">
        <v>4</v>
      </c>
      <c r="K455" s="92"/>
      <c r="L455" s="78">
        <f t="array" aca="1" ref="L455:L457" ca="1">M434*N448:N450</f>
        <v>4.5611662368018169E-2</v>
      </c>
      <c r="M455" s="78">
        <f t="array" aca="1" ref="M455:M457" ca="1">M435*N448:N450</f>
        <v>1.4450632152672036E-2</v>
      </c>
      <c r="N455" s="78">
        <f t="array" aca="1" ref="N455:N457" ca="1">-1*N448:N450</f>
        <v>-7.535946707707189E-2</v>
      </c>
      <c r="O455" s="81"/>
      <c r="P455" s="78">
        <f t="array" aca="1" ref="P455:P457" ca="1">Q434*R448:R450</f>
        <v>6.6040035851841431E-3</v>
      </c>
      <c r="Q455" s="78">
        <f t="array" aca="1" ref="Q455:Q457" ca="1">Q435*R448:R450</f>
        <v>2.7261226741462478E-2</v>
      </c>
      <c r="R455" s="78">
        <f t="array" aca="1" ref="R455:R457" ca="1">-1*R448:R450</f>
        <v>-3.5872894622113238E-2</v>
      </c>
      <c r="S455" s="81"/>
      <c r="T455" s="78">
        <f t="array" aca="1" ref="T455:T457" ca="1">U434*V448:V450</f>
        <v>-7.9773153925190299E-2</v>
      </c>
      <c r="U455" s="78">
        <f t="array" aca="1" ref="U455:U457" ca="1">U435*V448:V450</f>
        <v>-5.1992687256338481E-2</v>
      </c>
      <c r="V455" s="78">
        <f t="array" aca="1" ref="V455:V457" ca="1">-1*V448:V450</f>
        <v>0.13035048915792352</v>
      </c>
      <c r="W455" s="81"/>
      <c r="X455" s="78">
        <f t="array" aca="1" ref="X455:X457" ca="1">Y434*Z448:Z450</f>
        <v>1.9828738768093695E-2</v>
      </c>
      <c r="Y455" s="78">
        <f t="array" aca="1" ref="Y455:Y457" ca="1">Y435*Z448:Z450</f>
        <v>1.1396992777434355E-2</v>
      </c>
      <c r="Z455" s="78">
        <f t="array" aca="1" ref="Z455:Z457" ca="1">-1*Z448:Z450</f>
        <v>-4.2480563129693276E-2</v>
      </c>
      <c r="AA455" s="81"/>
      <c r="AB455" s="78">
        <f t="array" aca="1" ref="AB455:AB457" ca="1">AC434*AD448:AD450</f>
        <v>-5.6812718964992723E-2</v>
      </c>
      <c r="AC455" s="78">
        <f t="array" aca="1" ref="AC455:AC457" ca="1">AC435*AD448:AD450</f>
        <v>-8.4521656320770161E-2</v>
      </c>
      <c r="AD455" s="78">
        <f t="array" aca="1" ref="AD455:AD457" ca="1">-1*AD448:AD450</f>
        <v>0.11735024737445578</v>
      </c>
      <c r="AE455" s="81"/>
      <c r="AF455" s="78">
        <f t="array" aca="1" ref="AF455:AF457" ca="1">AG434*AH448:AH450</f>
        <v>2.7349049491370231E-3</v>
      </c>
      <c r="AG455" s="78">
        <f t="array" aca="1" ref="AG455:AG457" ca="1">AG435*AH448:AH450</f>
        <v>8.5701699035223896E-3</v>
      </c>
      <c r="AH455" s="78">
        <f t="array" aca="1" ref="AH455:AH457" ca="1">-1*AH448:AH450</f>
        <v>-1.5367435226677542E-2</v>
      </c>
      <c r="AI455" s="81"/>
      <c r="AJ455" s="27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</row>
    <row r="456" spans="1:69" ht="13.5" customHeight="1" x14ac:dyDescent="0.15">
      <c r="B456" s="242"/>
      <c r="C456" s="72">
        <v>2</v>
      </c>
      <c r="D456" s="160">
        <f ca="1"/>
        <v>0.15106275579249367</v>
      </c>
      <c r="E456" s="164">
        <f ca="1"/>
        <v>1.6566412558772267E-2</v>
      </c>
      <c r="F456" s="10">
        <f ca="1"/>
        <v>-0.11565485248442239</v>
      </c>
      <c r="G456" s="160"/>
      <c r="H456" s="5"/>
      <c r="I456" s="240"/>
      <c r="J456" s="76"/>
      <c r="K456" s="98"/>
      <c r="L456" s="78">
        <f ca="1"/>
        <v>3.0579742797489502E-2</v>
      </c>
      <c r="M456" s="78">
        <f ca="1"/>
        <v>9.688237427620934E-3</v>
      </c>
      <c r="N456" s="78">
        <f ca="1"/>
        <v>-5.0523769600394543E-2</v>
      </c>
      <c r="O456" s="81"/>
      <c r="P456" s="78">
        <f ca="1"/>
        <v>-1.8280892723549127E-2</v>
      </c>
      <c r="Q456" s="78">
        <f ca="1"/>
        <v>-7.5463248186460247E-2</v>
      </c>
      <c r="R456" s="78">
        <f ca="1"/>
        <v>9.9301662970213062E-2</v>
      </c>
      <c r="S456" s="81"/>
      <c r="T456" s="78">
        <f ca="1"/>
        <v>7.1894220364722247E-2</v>
      </c>
      <c r="U456" s="78">
        <f ca="1"/>
        <v>4.6857539548538892E-2</v>
      </c>
      <c r="V456" s="78">
        <f ca="1"/>
        <v>-0.11747619758092367</v>
      </c>
      <c r="W456" s="81"/>
      <c r="X456" s="78">
        <f ca="1"/>
        <v>2.2953947021276795E-2</v>
      </c>
      <c r="Y456" s="78">
        <f ca="1"/>
        <v>1.3193273232085292E-2</v>
      </c>
      <c r="Z456" s="78">
        <f ca="1"/>
        <v>-4.9175926261230789E-2</v>
      </c>
      <c r="AA456" s="81"/>
      <c r="AB456" s="78">
        <f ca="1"/>
        <v>7.0067899579898715E-2</v>
      </c>
      <c r="AC456" s="78">
        <f ca="1"/>
        <v>0.10424170916832291</v>
      </c>
      <c r="AD456" s="78">
        <f ca="1"/>
        <v>-0.14472965734620502</v>
      </c>
      <c r="AE456" s="81"/>
      <c r="AF456" s="78">
        <f ca="1"/>
        <v>-2.615216124734443E-2</v>
      </c>
      <c r="AG456" s="78">
        <f ca="1"/>
        <v>-8.1951098631335512E-2</v>
      </c>
      <c r="AH456" s="78">
        <f ca="1"/>
        <v>0.14694903533411854</v>
      </c>
      <c r="AI456" s="81"/>
      <c r="AJ456" s="27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</row>
    <row r="457" spans="1:69" ht="13.5" customHeight="1" thickBot="1" x14ac:dyDescent="0.2">
      <c r="B457" s="243"/>
      <c r="C457" s="74">
        <v>3</v>
      </c>
      <c r="D457" s="160">
        <f ca="1"/>
        <v>-3.5743042736773208E-2</v>
      </c>
      <c r="E457" s="157">
        <f ca="1"/>
        <v>9.7656715776223299E-2</v>
      </c>
      <c r="F457" s="156">
        <f ca="1"/>
        <v>6.8431164275049583E-3</v>
      </c>
      <c r="G457" s="160"/>
      <c r="H457" s="5"/>
      <c r="I457" s="245"/>
      <c r="J457" s="88"/>
      <c r="K457" s="94"/>
      <c r="L457" s="82">
        <f ca="1"/>
        <v>-8.5505333018329549E-2</v>
      </c>
      <c r="M457" s="82">
        <f ca="1"/>
        <v>-2.708969702902083E-2</v>
      </c>
      <c r="N457" s="82">
        <f ca="1"/>
        <v>0.14127168346810795</v>
      </c>
      <c r="O457" s="83"/>
      <c r="P457" s="82">
        <f ca="1"/>
        <v>9.1185243496302738E-3</v>
      </c>
      <c r="Q457" s="82">
        <f ca="1"/>
        <v>3.764113035924195E-2</v>
      </c>
      <c r="R457" s="82">
        <f ca="1"/>
        <v>-4.9531751290583154E-2</v>
      </c>
      <c r="S457" s="83"/>
      <c r="T457" s="82">
        <f ca="1"/>
        <v>6.111493921216804E-2</v>
      </c>
      <c r="U457" s="82">
        <f ca="1"/>
        <v>3.9832070875976844E-2</v>
      </c>
      <c r="V457" s="82">
        <f ca="1"/>
        <v>-9.9862696022192679E-2</v>
      </c>
      <c r="W457" s="83"/>
      <c r="X457" s="82">
        <f ca="1"/>
        <v>-6.8606221861699471E-2</v>
      </c>
      <c r="Y457" s="82">
        <f ca="1"/>
        <v>-3.9432897078809967E-2</v>
      </c>
      <c r="Z457" s="82">
        <f ca="1"/>
        <v>0.14698014699630119</v>
      </c>
      <c r="AA457" s="83"/>
      <c r="AB457" s="82">
        <f ca="1"/>
        <v>3.8964130721566119E-2</v>
      </c>
      <c r="AC457" s="82">
        <f ca="1"/>
        <v>5.7967879828372086E-2</v>
      </c>
      <c r="AD457" s="82">
        <f ca="1"/>
        <v>-8.048286479166579E-2</v>
      </c>
      <c r="AE457" s="83"/>
      <c r="AF457" s="82">
        <f ca="1"/>
        <v>9.1709178598913827E-3</v>
      </c>
      <c r="AG457" s="82">
        <f ca="1"/>
        <v>2.8738228820463219E-2</v>
      </c>
      <c r="AH457" s="82">
        <f ca="1"/>
        <v>-5.153140193246257E-2</v>
      </c>
      <c r="AI457" s="83"/>
      <c r="AJ457" s="27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</row>
    <row r="458" spans="1:69" ht="13.5" customHeight="1" thickBot="1" x14ac:dyDescent="0.2">
      <c r="B458" s="246" t="s">
        <v>29</v>
      </c>
      <c r="C458" s="227"/>
      <c r="D458" s="102">
        <f ca="1">SUM(L458:AI458)</f>
        <v>1.6707704346418784</v>
      </c>
      <c r="E458" s="192"/>
      <c r="H458" s="5"/>
      <c r="I458" s="225" t="s">
        <v>45</v>
      </c>
      <c r="J458" s="226"/>
      <c r="K458" s="227"/>
      <c r="L458" s="134">
        <f ca="1">SUMXMY2(N$5:N$7,M441:M443)/2</f>
        <v>0.25919616711419147</v>
      </c>
      <c r="M458" s="78"/>
      <c r="N458" s="78"/>
      <c r="O458" s="78"/>
      <c r="P458" s="134">
        <f ca="1">SUMXMY2(R$5:R$7,Q441:Q443)/2</f>
        <v>0.14041435269349239</v>
      </c>
      <c r="Q458" s="78"/>
      <c r="R458" s="78"/>
      <c r="S458" s="78"/>
      <c r="T458" s="134">
        <f ca="1">SUMXMY2(V$5:V$7,U441:U443)/2</f>
        <v>0.33255080445673985</v>
      </c>
      <c r="U458" s="78"/>
      <c r="V458" s="78"/>
      <c r="W458" s="78"/>
      <c r="X458" s="134">
        <f ca="1">SUMXMY2(Z$5:Z$7,Y441:Y443)/2</f>
        <v>0.26053637032981236</v>
      </c>
      <c r="Y458" s="78"/>
      <c r="Z458" s="78"/>
      <c r="AA458" s="78"/>
      <c r="AB458" s="134">
        <f ca="1">SUMXMY2(AD$5:AD$7,AC441:AC443)/2</f>
        <v>0.43482580581697561</v>
      </c>
      <c r="AC458" s="78"/>
      <c r="AD458" s="78"/>
      <c r="AE458" s="78"/>
      <c r="AF458" s="134">
        <f ca="1">SUMXMY2(AH$5:AH$7,AG441:AG443)/2</f>
        <v>0.24324693423066673</v>
      </c>
      <c r="AG458" s="78"/>
      <c r="AH458" s="78"/>
      <c r="AI458" s="78"/>
      <c r="AJ458" s="27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</row>
    <row r="459" spans="1:69" ht="15.75" customHeight="1" x14ac:dyDescent="0.15">
      <c r="I459" s="5"/>
      <c r="J459" s="165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7"/>
      <c r="AK459" s="5"/>
      <c r="AL459" s="5"/>
      <c r="AM459" s="5"/>
      <c r="AN459" s="5"/>
      <c r="AO459" s="5"/>
      <c r="AP459" s="5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</row>
    <row r="460" spans="1:69" ht="15.75" customHeight="1" x14ac:dyDescent="0.15">
      <c r="A460" s="163"/>
      <c r="B460" s="162">
        <f>B430+1</f>
        <v>16</v>
      </c>
      <c r="C460" s="163" t="s">
        <v>28</v>
      </c>
      <c r="D460" s="189"/>
      <c r="E460" s="189"/>
      <c r="F460" s="189"/>
      <c r="G460" s="189"/>
      <c r="H460" s="163"/>
      <c r="I460" s="167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3"/>
      <c r="W460" s="163"/>
      <c r="X460" s="163"/>
      <c r="Y460" s="163"/>
      <c r="Z460" s="163"/>
      <c r="AA460" s="163"/>
      <c r="AB460" s="163"/>
      <c r="AC460" s="163"/>
      <c r="AD460" s="163"/>
      <c r="AE460" s="163"/>
      <c r="AF460" s="163"/>
      <c r="AG460" s="163"/>
      <c r="AH460" s="163"/>
      <c r="AI460" s="163"/>
      <c r="AJ460" s="27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</row>
    <row r="461" spans="1:69" s="24" customFormat="1" ht="13.5" customHeight="1" thickBot="1" x14ac:dyDescent="0.2">
      <c r="A461"/>
      <c r="D461" s="166"/>
      <c r="E461" s="166"/>
      <c r="F461" s="166"/>
      <c r="G461" s="166"/>
      <c r="H461" s="27"/>
      <c r="I461" s="5"/>
      <c r="J461" s="223"/>
      <c r="K461" s="224"/>
      <c r="L461" s="57">
        <v>1</v>
      </c>
      <c r="M461" s="57">
        <v>2</v>
      </c>
      <c r="N461" s="57">
        <v>3</v>
      </c>
      <c r="O461" s="107"/>
      <c r="P461" s="84">
        <v>1</v>
      </c>
      <c r="Q461" s="57">
        <v>2</v>
      </c>
      <c r="R461" s="57">
        <v>3</v>
      </c>
      <c r="S461" s="57"/>
      <c r="T461" s="57">
        <v>1</v>
      </c>
      <c r="U461" s="57">
        <v>2</v>
      </c>
      <c r="V461" s="57">
        <v>3</v>
      </c>
      <c r="W461" s="107"/>
      <c r="X461" s="84">
        <v>1</v>
      </c>
      <c r="Y461" s="57">
        <v>2</v>
      </c>
      <c r="Z461" s="57">
        <v>3</v>
      </c>
      <c r="AA461" s="57"/>
      <c r="AB461" s="57">
        <v>1</v>
      </c>
      <c r="AC461" s="57">
        <v>2</v>
      </c>
      <c r="AD461" s="57">
        <v>3</v>
      </c>
      <c r="AE461" s="57"/>
      <c r="AF461" s="57">
        <v>1</v>
      </c>
      <c r="AG461" s="57">
        <v>2</v>
      </c>
      <c r="AH461" s="57">
        <v>3</v>
      </c>
      <c r="AI461" s="57"/>
      <c r="AJ461" s="27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</row>
    <row r="462" spans="1:69" ht="13.5" customHeight="1" x14ac:dyDescent="0.15">
      <c r="B462" t="s">
        <v>0</v>
      </c>
      <c r="G462" s="156"/>
      <c r="H462" s="27"/>
      <c r="I462" s="254" t="s">
        <v>14</v>
      </c>
      <c r="J462" s="239" t="s">
        <v>11</v>
      </c>
      <c r="K462" s="22">
        <v>1</v>
      </c>
      <c r="L462" s="108">
        <f t="array" aca="1" ref="L462:L463" ca="1">MMULT($D464:$G465,L$5:L$8)</f>
        <v>-2.0115568957973853</v>
      </c>
      <c r="M462" s="50">
        <f t="array" aca="1" ref="M462:M463" ca="1">MMULT($D464:$G465,M$5:M$8)+$D466:$D467*L464:L465</f>
        <v>0.42137002216950831</v>
      </c>
      <c r="N462" s="50"/>
      <c r="O462" s="51"/>
      <c r="P462" s="108">
        <f t="array" aca="1" ref="P462:P463" ca="1">MMULT($D464:$G465,P$5:P$8)</f>
        <v>-2.0115568957973853</v>
      </c>
      <c r="Q462" s="50">
        <f t="array" aca="1" ref="Q462:Q463" ca="1">MMULT($D464:$G465,Q$5:Q$8)+$D466:$D467*P464:P465</f>
        <v>-1.4770383050200597</v>
      </c>
      <c r="R462" s="50"/>
      <c r="S462" s="51"/>
      <c r="T462" s="108">
        <f t="array" aca="1" ref="T462:T463" ca="1">MMULT($D464:$G465,T$5:T$8)</f>
        <v>-1.924060581851198</v>
      </c>
      <c r="U462" s="50">
        <f t="array" aca="1" ref="U462:U463" ca="1">MMULT($D464:$G465,U$5:U$8)+$D466:$D467*T464:T465</f>
        <v>0.4570371008498102</v>
      </c>
      <c r="V462" s="50"/>
      <c r="W462" s="51"/>
      <c r="X462" s="108">
        <f t="array" aca="1" ref="X462:X463" ca="1">MMULT($D464:$G465,X$5:X$8)</f>
        <v>-2.5652254661630014E-2</v>
      </c>
      <c r="Y462" s="50">
        <f t="array" aca="1" ref="Y462:Y463" ca="1">MMULT($D464:$G465,Y$5:Y$8)+$D466:$D467*X464:X465</f>
        <v>-0.14160655944779643</v>
      </c>
      <c r="Z462" s="50"/>
      <c r="AA462" s="51"/>
      <c r="AB462" s="108">
        <f t="array" aca="1" ref="AB462:AB463" ca="1">MMULT($D464:$G465,AB$5:AB$8)</f>
        <v>-2.5652254661630014E-2</v>
      </c>
      <c r="AC462" s="50">
        <f t="array" aca="1" ref="AC462:AC463" ca="1">MMULT($D464:$G465,AC$5:AC$8)+$D466:$D467*AB464:AB465</f>
        <v>-5.4110245501609144E-2</v>
      </c>
      <c r="AD462" s="50"/>
      <c r="AE462" s="51"/>
      <c r="AF462" s="108">
        <f t="array" aca="1" ref="AF462:AF463" ca="1">MMULT($D464:$G465,AF$5:AF$8)</f>
        <v>-1.924060581851198</v>
      </c>
      <c r="AG462" s="50">
        <f t="array" aca="1" ref="AG462:AG463" ca="1">MMULT($D464:$G465,AG$5:AG$8)+$D466:$D467*AF464:AF465</f>
        <v>-1.5288675402859451</v>
      </c>
      <c r="AH462" s="50"/>
      <c r="AI462" s="51"/>
      <c r="AJ462" s="27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</row>
    <row r="463" spans="1:69" ht="13.5" customHeight="1" x14ac:dyDescent="0.15">
      <c r="B463" s="66"/>
      <c r="C463" s="66"/>
      <c r="D463" s="195">
        <v>1</v>
      </c>
      <c r="E463" s="196">
        <v>2</v>
      </c>
      <c r="F463" s="196">
        <v>3</v>
      </c>
      <c r="G463" s="184" t="s">
        <v>3</v>
      </c>
      <c r="H463" s="27"/>
      <c r="I463" s="255"/>
      <c r="J463" s="240"/>
      <c r="K463" s="23">
        <v>2</v>
      </c>
      <c r="L463" s="109">
        <f ca="1"/>
        <v>-1.2794913821706786</v>
      </c>
      <c r="M463" s="28">
        <f ca="1"/>
        <v>-1.4568640485696673</v>
      </c>
      <c r="N463" s="28"/>
      <c r="O463" s="40"/>
      <c r="P463" s="109">
        <f ca="1"/>
        <v>-1.2794913821706786</v>
      </c>
      <c r="Q463" s="28">
        <f ca="1"/>
        <v>1.1744505819194397</v>
      </c>
      <c r="R463" s="28"/>
      <c r="S463" s="40"/>
      <c r="T463" s="109">
        <f ca="1"/>
        <v>0.66650149578855933</v>
      </c>
      <c r="U463" s="28">
        <f ca="1"/>
        <v>-0.42274044707387404</v>
      </c>
      <c r="V463" s="28"/>
      <c r="W463" s="40"/>
      <c r="X463" s="109">
        <f ca="1"/>
        <v>-1.9648131347005477</v>
      </c>
      <c r="Y463" s="28">
        <f ca="1"/>
        <v>-0.99254146050602876</v>
      </c>
      <c r="Z463" s="28"/>
      <c r="AA463" s="40"/>
      <c r="AB463" s="109">
        <f ca="1"/>
        <v>-1.9648131347005477</v>
      </c>
      <c r="AC463" s="28">
        <f ca="1"/>
        <v>0.95345141745320916</v>
      </c>
      <c r="AD463" s="28"/>
      <c r="AE463" s="40"/>
      <c r="AF463" s="109">
        <f ca="1"/>
        <v>0.66650149578855933</v>
      </c>
      <c r="AG463" s="28">
        <f ca="1"/>
        <v>0.26258130545599512</v>
      </c>
      <c r="AH463" s="28"/>
      <c r="AI463" s="40"/>
      <c r="AJ463" s="27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</row>
    <row r="464" spans="1:69" ht="13.5" customHeight="1" x14ac:dyDescent="0.15">
      <c r="B464" s="239" t="s">
        <v>7</v>
      </c>
      <c r="C464" s="100">
        <v>1</v>
      </c>
      <c r="D464" s="137">
        <f t="array" aca="1" ref="D464:G465" ca="1">D434:G435-$G$3*D451:G452</f>
        <v>1.5778115503633214</v>
      </c>
      <c r="E464" s="138">
        <f ca="1"/>
        <v>3.5637161914990769</v>
      </c>
      <c r="F464" s="138">
        <f ca="1"/>
        <v>1.6653078643095089</v>
      </c>
      <c r="G464" s="139">
        <f ca="1"/>
        <v>3.5893684461607069</v>
      </c>
      <c r="I464" s="255"/>
      <c r="J464" s="252" t="s">
        <v>12</v>
      </c>
      <c r="K464" s="22">
        <v>1</v>
      </c>
      <c r="L464" s="110">
        <f t="array" aca="1" ref="L464:L465" ca="1">1/(1+EXP(-L462:L463))</f>
        <v>0.11799485205533887</v>
      </c>
      <c r="M464" s="38">
        <f t="array" aca="1" ref="M464:M465" ca="1">1/(1+EXP(-M462:M463))</f>
        <v>0.60381103761381705</v>
      </c>
      <c r="N464" s="38"/>
      <c r="O464" s="39"/>
      <c r="P464" s="110">
        <f t="array" aca="1" ref="P464:P465" ca="1">1/(1+EXP(-P462:P463))</f>
        <v>0.11799485205533887</v>
      </c>
      <c r="Q464" s="38">
        <f t="array" aca="1" ref="Q464:Q465" ca="1">1/(1+EXP(-Q462:Q463))</f>
        <v>0.18587518265994463</v>
      </c>
      <c r="R464" s="38"/>
      <c r="S464" s="39"/>
      <c r="T464" s="110">
        <f t="array" aca="1" ref="T464:T465" ca="1">1/(1+EXP(-T462:T463))</f>
        <v>0.12740944253606812</v>
      </c>
      <c r="U464" s="38">
        <f t="array" aca="1" ref="U464:U465" ca="1">1/(1+EXP(-U462:U463))</f>
        <v>0.61231105918012885</v>
      </c>
      <c r="V464" s="38"/>
      <c r="W464" s="39"/>
      <c r="X464" s="110">
        <f t="array" aca="1" ref="X464:X465" ca="1">1/(1+EXP(-X462:X463))</f>
        <v>0.49358728798150897</v>
      </c>
      <c r="Y464" s="38">
        <f t="array" aca="1" ref="Y464:Y465" ca="1">1/(1+EXP(-Y462:Y463))</f>
        <v>0.46465739912585052</v>
      </c>
      <c r="Z464" s="38"/>
      <c r="AA464" s="39"/>
      <c r="AB464" s="110">
        <f t="array" aca="1" ref="AB464:AB465" ca="1">1/(1+EXP(-AB462:AB463))</f>
        <v>0.49358728798150897</v>
      </c>
      <c r="AC464" s="38">
        <f t="array" aca="1" ref="AC464:AC465" ca="1">1/(1+EXP(-AC462:AC463))</f>
        <v>0.48647573829177593</v>
      </c>
      <c r="AD464" s="38"/>
      <c r="AE464" s="39"/>
      <c r="AF464" s="110">
        <f t="array" aca="1" ref="AF464:AF465" ca="1">1/(1+EXP(-AF462:AF463))</f>
        <v>0.12740944253606812</v>
      </c>
      <c r="AG464" s="38">
        <f t="array" aca="1" ref="AG464:AG465" ca="1">1/(1+EXP(-AG462:AG463))</f>
        <v>0.1781594385823054</v>
      </c>
      <c r="AH464" s="38"/>
      <c r="AI464" s="39"/>
      <c r="AJ464" s="27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</row>
    <row r="465" spans="2:69" ht="13.5" customHeight="1" x14ac:dyDescent="0.15">
      <c r="B465" s="244"/>
      <c r="C465" s="74">
        <v>2</v>
      </c>
      <c r="D465" s="140">
        <f ca="1"/>
        <v>1.921276583217842</v>
      </c>
      <c r="E465" s="141">
        <f ca="1"/>
        <v>1.2359548306879728</v>
      </c>
      <c r="F465" s="141">
        <f ca="1"/>
        <v>3.8672694611770799</v>
      </c>
      <c r="G465" s="142">
        <f ca="1"/>
        <v>3.2007679653885206</v>
      </c>
      <c r="I465" s="255"/>
      <c r="J465" s="253"/>
      <c r="K465" s="54">
        <v>2</v>
      </c>
      <c r="L465" s="109">
        <f ca="1"/>
        <v>0.21763681402162574</v>
      </c>
      <c r="M465" s="28">
        <f ca="1"/>
        <v>0.18894742945324833</v>
      </c>
      <c r="N465" s="28"/>
      <c r="O465" s="40"/>
      <c r="P465" s="109">
        <f ca="1"/>
        <v>0.21763681402162574</v>
      </c>
      <c r="Q465" s="28">
        <f ca="1"/>
        <v>0.76394853696066556</v>
      </c>
      <c r="R465" s="28"/>
      <c r="S465" s="40"/>
      <c r="T465" s="109">
        <f ca="1"/>
        <v>0.66071934350987238</v>
      </c>
      <c r="U465" s="28">
        <f ca="1"/>
        <v>0.39586117154590922</v>
      </c>
      <c r="V465" s="28"/>
      <c r="W465" s="40"/>
      <c r="X465" s="109">
        <f ca="1"/>
        <v>0.1229470993058507</v>
      </c>
      <c r="Y465" s="28">
        <f ca="1"/>
        <v>0.27041038397994543</v>
      </c>
      <c r="Z465" s="28"/>
      <c r="AA465" s="40"/>
      <c r="AB465" s="109">
        <f ca="1"/>
        <v>0.1229470993058507</v>
      </c>
      <c r="AC465" s="28">
        <f ca="1"/>
        <v>0.72180875595343341</v>
      </c>
      <c r="AD465" s="28"/>
      <c r="AE465" s="40"/>
      <c r="AF465" s="109">
        <f ca="1"/>
        <v>0.66071934350987238</v>
      </c>
      <c r="AG465" s="28">
        <f ca="1"/>
        <v>0.56527072765409592</v>
      </c>
      <c r="AH465" s="28"/>
      <c r="AI465" s="40"/>
      <c r="AJ465" s="27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</row>
    <row r="466" spans="2:69" ht="13.5" customHeight="1" x14ac:dyDescent="0.15">
      <c r="B466" s="241" t="s">
        <v>47</v>
      </c>
      <c r="C466" s="100" t="s">
        <v>32</v>
      </c>
      <c r="D466" s="139">
        <f t="array" aca="1" ref="D466:D467" ca="1">D436:D437-$G$3*D453:D454</f>
        <v>3.7884896590360366</v>
      </c>
      <c r="E466" s="190"/>
      <c r="F466" s="190"/>
      <c r="I466" s="255"/>
      <c r="J466" s="236" t="s">
        <v>18</v>
      </c>
      <c r="K466" s="22">
        <v>1</v>
      </c>
      <c r="L466" s="110">
        <f t="array" aca="1" ref="L466:L467" ca="1">L464:L465*(1-L464:L465)</f>
        <v>0.10407206694377756</v>
      </c>
      <c r="M466" s="38">
        <f t="array" aca="1" ref="M466:M467" ca="1">M464:M465*(1-M464:M465)</f>
        <v>0.23922326846954267</v>
      </c>
      <c r="N466" s="38"/>
      <c r="O466" s="39"/>
      <c r="P466" s="110">
        <f t="array" aca="1" ref="P466:P467" ca="1">P464:P465*(1-P464:P465)</f>
        <v>0.10407206694377756</v>
      </c>
      <c r="Q466" s="38">
        <f t="array" aca="1" ref="Q466:Q467" ca="1">Q464:Q465*(1-Q464:Q465)</f>
        <v>0.15132559913107685</v>
      </c>
      <c r="R466" s="38"/>
      <c r="S466" s="39"/>
      <c r="T466" s="110">
        <f t="array" aca="1" ref="T466:T467" ca="1">T464:T465*(1-T464:T465)</f>
        <v>0.11117627648871647</v>
      </c>
      <c r="U466" s="38">
        <f t="array" aca="1" ref="U466:U467" ca="1">U464:U465*(1-U464:U465)</f>
        <v>0.23738622598583758</v>
      </c>
      <c r="V466" s="38"/>
      <c r="W466" s="39"/>
      <c r="X466" s="110">
        <f t="array" aca="1" ref="X466:X467" ca="1">X464:X465*(1-X464:X465)</f>
        <v>0.24995887712456791</v>
      </c>
      <c r="Y466" s="38">
        <f t="array" aca="1" ref="Y466:Y467" ca="1">Y464:Y465*(1-Y464:Y465)</f>
        <v>0.24875090056345059</v>
      </c>
      <c r="Z466" s="38"/>
      <c r="AA466" s="39"/>
      <c r="AB466" s="110">
        <f t="array" aca="1" ref="AB466:AB467" ca="1">AB464:AB465*(1-AB464:AB465)</f>
        <v>0.24995887712456791</v>
      </c>
      <c r="AC466" s="38">
        <f t="array" aca="1" ref="AC466:AC467" ca="1">AC464:AC465*(1-AC464:AC465)</f>
        <v>0.24981709434524746</v>
      </c>
      <c r="AD466" s="38"/>
      <c r="AE466" s="39"/>
      <c r="AF466" s="110">
        <f t="array" aca="1" ref="AF466:AF467" ca="1">AF464:AF465*(1-AF464:AF465)</f>
        <v>0.11117627648871647</v>
      </c>
      <c r="AG466" s="38">
        <f t="array" aca="1" ref="AG466:AG467" ca="1">AG464:AG465*(1-AG464:AG465)</f>
        <v>0.14641865302634316</v>
      </c>
      <c r="AH466" s="38"/>
      <c r="AI466" s="39"/>
      <c r="AJ466" s="27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</row>
    <row r="467" spans="2:69" ht="13.5" customHeight="1" thickBot="1" x14ac:dyDescent="0.2">
      <c r="B467" s="243"/>
      <c r="C467" s="74" t="s">
        <v>33</v>
      </c>
      <c r="D467" s="142">
        <f ca="1"/>
        <v>2.3339299852110842</v>
      </c>
      <c r="F467" s="191" t="s">
        <v>5</v>
      </c>
      <c r="I467" s="256"/>
      <c r="J467" s="244"/>
      <c r="K467" s="54">
        <v>2</v>
      </c>
      <c r="L467" s="111">
        <f ca="1"/>
        <v>0.17027103120414203</v>
      </c>
      <c r="M467" s="41">
        <f ca="1"/>
        <v>0.15324629835625808</v>
      </c>
      <c r="N467" s="41"/>
      <c r="O467" s="42"/>
      <c r="P467" s="111">
        <f ca="1"/>
        <v>0.17027103120414203</v>
      </c>
      <c r="Q467" s="41">
        <f ca="1"/>
        <v>0.18033116983632416</v>
      </c>
      <c r="R467" s="41"/>
      <c r="S467" s="42"/>
      <c r="T467" s="111">
        <f ca="1"/>
        <v>0.22416929262175564</v>
      </c>
      <c r="U467" s="41">
        <f ca="1"/>
        <v>0.23915510440820942</v>
      </c>
      <c r="V467" s="41"/>
      <c r="W467" s="42"/>
      <c r="X467" s="111">
        <f ca="1"/>
        <v>0.10783111007812798</v>
      </c>
      <c r="Y467" s="41">
        <f ca="1"/>
        <v>0.19728860821576391</v>
      </c>
      <c r="Z467" s="41"/>
      <c r="AA467" s="42"/>
      <c r="AB467" s="111">
        <f ca="1"/>
        <v>0.10783111007812798</v>
      </c>
      <c r="AC467" s="41">
        <f ca="1"/>
        <v>0.20080087578239023</v>
      </c>
      <c r="AD467" s="41"/>
      <c r="AE467" s="42"/>
      <c r="AF467" s="111">
        <f ca="1"/>
        <v>0.22416929262175564</v>
      </c>
      <c r="AG467" s="41">
        <f ca="1"/>
        <v>0.24573973211150485</v>
      </c>
      <c r="AH467" s="41"/>
      <c r="AI467" s="42"/>
      <c r="AJ467" s="27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</row>
    <row r="468" spans="2:69" ht="13.5" customHeight="1" x14ac:dyDescent="0.15">
      <c r="B468" s="239" t="s">
        <v>4</v>
      </c>
      <c r="C468" s="100">
        <v>1</v>
      </c>
      <c r="D468" s="143">
        <f t="array" aca="1" ref="D468:F470" ca="1">D438:F440-$G$3*D455:F457</f>
        <v>5.0964424801335859</v>
      </c>
      <c r="E468" s="144">
        <f ca="1"/>
        <v>2.6788249710045253</v>
      </c>
      <c r="F468" s="145">
        <f ca="1"/>
        <v>4.2480933504727156</v>
      </c>
      <c r="H468" s="26"/>
      <c r="I468" s="228" t="s">
        <v>4</v>
      </c>
      <c r="J468" s="231" t="s">
        <v>11</v>
      </c>
      <c r="K468" s="161">
        <v>1</v>
      </c>
      <c r="L468" s="112"/>
      <c r="M468" s="30">
        <f t="array" aca="1" ref="M468:M470" ca="1">MMULT($D468:$E470,M464:M465)-$F468:$F470</f>
        <v>-0.66464803617764234</v>
      </c>
      <c r="N468" s="30"/>
      <c r="O468" s="31"/>
      <c r="P468" s="112"/>
      <c r="Q468" s="30">
        <f t="array" aca="1" ref="Q468:Q470" ca="1">MMULT($D468:$E470,Q464:Q465)-$F468:$F470</f>
        <v>-1.2543067561893797</v>
      </c>
      <c r="R468" s="30"/>
      <c r="S468" s="31"/>
      <c r="T468" s="112"/>
      <c r="U468" s="30">
        <f t="array" aca="1" ref="U468:U470" ca="1">MMULT($D468:$E470,U464:U465)-$F468:$F470</f>
        <v>-6.7042466023229608E-2</v>
      </c>
      <c r="V468" s="30"/>
      <c r="W468" s="31"/>
      <c r="X468" s="112"/>
      <c r="Y468" s="30">
        <f t="array" aca="1" ref="Y468:Y470" ca="1">MMULT($D468:$E470,Y464:Y465)-$F468:$F470</f>
        <v>-1.1556115538349445</v>
      </c>
      <c r="Z468" s="30"/>
      <c r="AA468" s="31"/>
      <c r="AB468" s="112"/>
      <c r="AC468" s="30">
        <f t="array" aca="1" ref="AC468:AC470" ca="1">MMULT($D468:$E470,AC464:AC465)-$F468:$F470</f>
        <v>0.16480158744960871</v>
      </c>
      <c r="AD468" s="30"/>
      <c r="AE468" s="31"/>
      <c r="AF468" s="112"/>
      <c r="AG468" s="30">
        <f t="array" aca="1" ref="AG468:AG470" ca="1">MMULT($D468:$E470,AG464:AG465)-$F468:$F470</f>
        <v>-1.8258526788274132</v>
      </c>
      <c r="AH468" s="30"/>
      <c r="AI468" s="31"/>
      <c r="AJ468" s="27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r="469" spans="2:69" ht="13.5" customHeight="1" x14ac:dyDescent="0.15">
      <c r="B469" s="240"/>
      <c r="C469" s="72">
        <v>2</v>
      </c>
      <c r="D469" s="146">
        <f ca="1"/>
        <v>2.5473529664996022</v>
      </c>
      <c r="E469" s="147">
        <f ca="1"/>
        <v>4.3715610800477886</v>
      </c>
      <c r="F469" s="148">
        <f ca="1"/>
        <v>3.4599272223947017</v>
      </c>
      <c r="H469" s="26"/>
      <c r="I469" s="229"/>
      <c r="J469" s="232"/>
      <c r="K469" s="77">
        <v>2</v>
      </c>
      <c r="L469" s="113"/>
      <c r="M469" s="29">
        <f ca="1"/>
        <v>-1.0958121557510463</v>
      </c>
      <c r="N469" s="29"/>
      <c r="O469" s="32"/>
      <c r="P469" s="113"/>
      <c r="Q469" s="29">
        <f ca="1"/>
        <v>0.35321016688945894</v>
      </c>
      <c r="R469" s="29"/>
      <c r="S469" s="32"/>
      <c r="T469" s="113"/>
      <c r="U469" s="29">
        <f ca="1"/>
        <v>-0.16962353873946912</v>
      </c>
      <c r="V469" s="29"/>
      <c r="W469" s="32"/>
      <c r="X469" s="113"/>
      <c r="Y469" s="29">
        <f ca="1"/>
        <v>-1.0941653080779692</v>
      </c>
      <c r="Z469" s="29"/>
      <c r="AA469" s="32"/>
      <c r="AB469" s="113"/>
      <c r="AC469" s="29">
        <f ca="1"/>
        <v>0.93472925743667945</v>
      </c>
      <c r="AD469" s="29"/>
      <c r="AE469" s="32"/>
      <c r="AF469" s="113"/>
      <c r="AG469" s="29">
        <f ca="1"/>
        <v>-0.53497673530922363</v>
      </c>
      <c r="AH469" s="29"/>
      <c r="AI469" s="32"/>
      <c r="AJ469" s="27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</row>
    <row r="470" spans="2:69" ht="13.5" customHeight="1" x14ac:dyDescent="0.15">
      <c r="B470" s="245"/>
      <c r="C470" s="74">
        <v>3</v>
      </c>
      <c r="D470" s="149">
        <f ca="1"/>
        <v>1.4676428673410606</v>
      </c>
      <c r="E470" s="150">
        <f ca="1"/>
        <v>-0.22479519321047689</v>
      </c>
      <c r="F470" s="151">
        <f ca="1"/>
        <v>1.1655711043034547</v>
      </c>
      <c r="H470" s="26"/>
      <c r="I470" s="229"/>
      <c r="J470" s="232"/>
      <c r="K470" s="77">
        <v>3</v>
      </c>
      <c r="L470" s="113"/>
      <c r="M470" s="29">
        <f ca="1"/>
        <v>-0.3218666156382971</v>
      </c>
      <c r="N470" s="29"/>
      <c r="O470" s="32"/>
      <c r="P470" s="113"/>
      <c r="Q470" s="29">
        <f ca="1"/>
        <v>-1.0645046772258042</v>
      </c>
      <c r="R470" s="29"/>
      <c r="S470" s="32"/>
      <c r="T470" s="113"/>
      <c r="U470" s="29">
        <f ca="1"/>
        <v>-0.35590483424587693</v>
      </c>
      <c r="V470" s="29"/>
      <c r="W470" s="32"/>
      <c r="X470" s="113"/>
      <c r="Y470" s="29">
        <f ca="1"/>
        <v>-0.54440694123204281</v>
      </c>
      <c r="Z470" s="29"/>
      <c r="AA470" s="32"/>
      <c r="AB470" s="113"/>
      <c r="AC470" s="29">
        <f ca="1"/>
        <v>-0.61385759562061937</v>
      </c>
      <c r="AD470" s="29"/>
      <c r="AE470" s="32"/>
      <c r="AF470" s="113"/>
      <c r="AG470" s="29">
        <f ca="1"/>
        <v>-1.0311668174578756</v>
      </c>
      <c r="AH470" s="29"/>
      <c r="AI470" s="32"/>
      <c r="AJ470" s="27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</row>
    <row r="471" spans="2:69" ht="13.5" customHeight="1" x14ac:dyDescent="0.15">
      <c r="H471" s="5"/>
      <c r="I471" s="229"/>
      <c r="J471" s="233" t="s">
        <v>16</v>
      </c>
      <c r="K471" s="53">
        <v>1</v>
      </c>
      <c r="L471" s="114"/>
      <c r="M471" s="43">
        <f t="array" aca="1" ref="M471:M473" ca="1">1/(1+EXP(-M468:M470))</f>
        <v>0.33969626890648758</v>
      </c>
      <c r="N471" s="43"/>
      <c r="O471" s="44"/>
      <c r="P471" s="114"/>
      <c r="Q471" s="43">
        <f t="array" aca="1" ref="Q471:Q473" ca="1">1/(1+EXP(-Q468:Q470))</f>
        <v>0.22195550914706988</v>
      </c>
      <c r="R471" s="43"/>
      <c r="S471" s="44"/>
      <c r="T471" s="114"/>
      <c r="U471" s="43">
        <f t="array" aca="1" ref="U471:U473" ca="1">1/(1+EXP(-U468:U470))</f>
        <v>0.48324565849154971</v>
      </c>
      <c r="V471" s="43"/>
      <c r="W471" s="44"/>
      <c r="X471" s="114"/>
      <c r="Y471" s="43">
        <f t="array" aca="1" ref="Y471:Y473" ca="1">1/(1+EXP(-Y468:Y470))</f>
        <v>0.23946560296376102</v>
      </c>
      <c r="Z471" s="43"/>
      <c r="AA471" s="44"/>
      <c r="AB471" s="114"/>
      <c r="AC471" s="43">
        <f t="array" aca="1" ref="AC471:AC473" ca="1">1/(1+EXP(-AC468:AC470))</f>
        <v>0.5411074006958051</v>
      </c>
      <c r="AD471" s="43"/>
      <c r="AE471" s="44"/>
      <c r="AF471" s="114"/>
      <c r="AG471" s="43">
        <f t="array" aca="1" ref="AG471:AG473" ca="1">1/(1+EXP(-AG468:AG470))</f>
        <v>0.13873307879635105</v>
      </c>
      <c r="AH471" s="43"/>
      <c r="AI471" s="44"/>
      <c r="AJ471" s="27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</row>
    <row r="472" spans="2:69" ht="13.5" customHeight="1" x14ac:dyDescent="0.15">
      <c r="I472" s="229"/>
      <c r="J472" s="234"/>
      <c r="K472" s="23">
        <v>2</v>
      </c>
      <c r="L472" s="113"/>
      <c r="M472" s="29">
        <f ca="1"/>
        <v>0.25052539237077842</v>
      </c>
      <c r="N472" s="29"/>
      <c r="O472" s="32"/>
      <c r="P472" s="113"/>
      <c r="Q472" s="29">
        <f ca="1"/>
        <v>0.58739581896228488</v>
      </c>
      <c r="R472" s="29"/>
      <c r="S472" s="32"/>
      <c r="T472" s="113"/>
      <c r="U472" s="29">
        <f ca="1"/>
        <v>0.45769549930983361</v>
      </c>
      <c r="V472" s="29"/>
      <c r="W472" s="32"/>
      <c r="X472" s="113"/>
      <c r="Y472" s="29">
        <f ca="1"/>
        <v>0.25083473549817253</v>
      </c>
      <c r="Z472" s="29"/>
      <c r="AA472" s="32"/>
      <c r="AB472" s="113"/>
      <c r="AC472" s="29">
        <f ca="1"/>
        <v>0.71803376353390447</v>
      </c>
      <c r="AD472" s="29"/>
      <c r="AE472" s="32"/>
      <c r="AF472" s="113"/>
      <c r="AG472" s="29">
        <f ca="1"/>
        <v>0.36935689343221711</v>
      </c>
      <c r="AH472" s="29"/>
      <c r="AI472" s="32"/>
      <c r="AJ472" s="27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</row>
    <row r="473" spans="2:69" ht="13.5" customHeight="1" x14ac:dyDescent="0.15">
      <c r="H473" s="5"/>
      <c r="I473" s="229"/>
      <c r="J473" s="235"/>
      <c r="K473" s="54">
        <v>3</v>
      </c>
      <c r="L473" s="113"/>
      <c r="M473" s="29">
        <f ca="1"/>
        <v>0.42022090679570295</v>
      </c>
      <c r="N473" s="29"/>
      <c r="O473" s="32"/>
      <c r="P473" s="113"/>
      <c r="Q473" s="29">
        <f ca="1"/>
        <v>0.25644954656917973</v>
      </c>
      <c r="R473" s="29"/>
      <c r="S473" s="32"/>
      <c r="T473" s="113"/>
      <c r="U473" s="29">
        <f ca="1"/>
        <v>0.41195125030850194</v>
      </c>
      <c r="V473" s="29"/>
      <c r="W473" s="32"/>
      <c r="X473" s="113"/>
      <c r="Y473" s="29">
        <f ca="1"/>
        <v>0.36716301223592651</v>
      </c>
      <c r="Z473" s="29"/>
      <c r="AA473" s="32"/>
      <c r="AB473" s="113"/>
      <c r="AC473" s="29">
        <f ca="1"/>
        <v>0.35117973120570978</v>
      </c>
      <c r="AD473" s="29"/>
      <c r="AE473" s="32"/>
      <c r="AF473" s="113"/>
      <c r="AG473" s="29">
        <f ca="1"/>
        <v>0.26285795480638524</v>
      </c>
      <c r="AH473" s="29"/>
      <c r="AI473" s="32"/>
      <c r="AJ473" s="27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</row>
    <row r="474" spans="2:69" ht="13.5" customHeight="1" x14ac:dyDescent="0.15">
      <c r="H474" s="5"/>
      <c r="I474" s="229"/>
      <c r="J474" s="236" t="s">
        <v>18</v>
      </c>
      <c r="K474" s="53">
        <v>1</v>
      </c>
      <c r="L474" s="114"/>
      <c r="M474" s="43">
        <f t="array" aca="1" ref="M474:M476" ca="1">M471:M473*(1-M471:M473)</f>
        <v>0.22430271379749889</v>
      </c>
      <c r="N474" s="43"/>
      <c r="O474" s="44"/>
      <c r="P474" s="114"/>
      <c r="Q474" s="43">
        <f t="array" aca="1" ref="Q474:Q476" ca="1">Q471:Q473*(1-Q471:Q473)</f>
        <v>0.17269126110633487</v>
      </c>
      <c r="R474" s="43"/>
      <c r="S474" s="44"/>
      <c r="T474" s="114"/>
      <c r="U474" s="43">
        <f t="array" aca="1" ref="U474:U476" ca="1">U471:U473*(1-U471:U473)</f>
        <v>0.24971929204061824</v>
      </c>
      <c r="V474" s="43"/>
      <c r="W474" s="44"/>
      <c r="X474" s="114"/>
      <c r="Y474" s="43">
        <f t="array" aca="1" ref="Y474:Y476" ca="1">Y471:Y473*(1-Y471:Y473)</f>
        <v>0.18212182796096341</v>
      </c>
      <c r="Z474" s="43"/>
      <c r="AA474" s="44"/>
      <c r="AB474" s="114"/>
      <c r="AC474" s="43">
        <f t="array" aca="1" ref="AC474:AC476" ca="1">AC471:AC473*(1-AC471:AC473)</f>
        <v>0.24831018160803453</v>
      </c>
      <c r="AD474" s="43"/>
      <c r="AE474" s="44"/>
      <c r="AF474" s="114"/>
      <c r="AG474" s="43">
        <f t="array" aca="1" ref="AG474:AG476" ca="1">AG471:AG473*(1-AG471:AG473)</f>
        <v>0.11948621164403651</v>
      </c>
      <c r="AH474" s="43"/>
      <c r="AI474" s="44"/>
      <c r="AJ474" s="27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</row>
    <row r="475" spans="2:69" ht="13.5" customHeight="1" x14ac:dyDescent="0.15">
      <c r="H475" s="5"/>
      <c r="I475" s="229"/>
      <c r="J475" s="237"/>
      <c r="K475" s="23">
        <v>2</v>
      </c>
      <c r="L475" s="113"/>
      <c r="M475" s="29">
        <f ca="1"/>
        <v>0.18776242014824593</v>
      </c>
      <c r="N475" s="29"/>
      <c r="O475" s="32"/>
      <c r="P475" s="113"/>
      <c r="Q475" s="29">
        <f ca="1"/>
        <v>0.24236197082791153</v>
      </c>
      <c r="R475" s="29"/>
      <c r="S475" s="32"/>
      <c r="T475" s="113"/>
      <c r="U475" s="29">
        <f ca="1"/>
        <v>0.24821032922135569</v>
      </c>
      <c r="V475" s="29"/>
      <c r="W475" s="32"/>
      <c r="X475" s="113"/>
      <c r="Y475" s="29">
        <f ca="1"/>
        <v>0.18791667096573433</v>
      </c>
      <c r="Z475" s="29"/>
      <c r="AA475" s="32"/>
      <c r="AB475" s="113"/>
      <c r="AC475" s="29">
        <f ca="1"/>
        <v>0.20246127795924143</v>
      </c>
      <c r="AD475" s="29"/>
      <c r="AE475" s="32"/>
      <c r="AF475" s="113"/>
      <c r="AG475" s="29">
        <f ca="1"/>
        <v>0.23293237870631892</v>
      </c>
      <c r="AH475" s="29"/>
      <c r="AI475" s="32"/>
      <c r="AJ475" s="27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</row>
    <row r="476" spans="2:69" ht="13.5" customHeight="1" thickBot="1" x14ac:dyDescent="0.2">
      <c r="H476" s="5"/>
      <c r="I476" s="230"/>
      <c r="J476" s="238"/>
      <c r="K476" s="54">
        <v>3</v>
      </c>
      <c r="L476" s="115"/>
      <c r="M476" s="33">
        <f ca="1"/>
        <v>0.24363529628750005</v>
      </c>
      <c r="N476" s="33"/>
      <c r="O476" s="34"/>
      <c r="P476" s="115"/>
      <c r="Q476" s="33">
        <f ca="1"/>
        <v>0.19068317663364184</v>
      </c>
      <c r="R476" s="33"/>
      <c r="S476" s="34"/>
      <c r="T476" s="115"/>
      <c r="U476" s="33">
        <f ca="1"/>
        <v>0.24224741767776395</v>
      </c>
      <c r="V476" s="33"/>
      <c r="W476" s="34"/>
      <c r="X476" s="115"/>
      <c r="Y476" s="33">
        <f ca="1"/>
        <v>0.23235433468176739</v>
      </c>
      <c r="Z476" s="33"/>
      <c r="AA476" s="34"/>
      <c r="AB476" s="115"/>
      <c r="AC476" s="33">
        <f ca="1"/>
        <v>0.2278525275959952</v>
      </c>
      <c r="AD476" s="33"/>
      <c r="AE476" s="34"/>
      <c r="AF476" s="115"/>
      <c r="AG476" s="33">
        <f ca="1"/>
        <v>0.1937636504013896</v>
      </c>
      <c r="AH476" s="33"/>
      <c r="AI476" s="34"/>
      <c r="AJ476" s="27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</row>
    <row r="477" spans="2:69" ht="15.75" customHeight="1" x14ac:dyDescent="0.15">
      <c r="H477" s="5"/>
      <c r="I477" s="95" t="s">
        <v>26</v>
      </c>
      <c r="J477" s="91"/>
      <c r="K477" s="125" t="s">
        <v>17</v>
      </c>
      <c r="L477" s="116" t="s">
        <v>22</v>
      </c>
      <c r="M477" s="87" t="s">
        <v>23</v>
      </c>
      <c r="N477" s="87" t="s">
        <v>25</v>
      </c>
      <c r="O477" s="31"/>
      <c r="P477" s="116" t="s">
        <v>30</v>
      </c>
      <c r="Q477" s="87" t="s">
        <v>31</v>
      </c>
      <c r="R477" s="87" t="s">
        <v>24</v>
      </c>
      <c r="S477" s="31"/>
      <c r="T477" s="116" t="s">
        <v>30</v>
      </c>
      <c r="U477" s="87" t="s">
        <v>31</v>
      </c>
      <c r="V477" s="87" t="s">
        <v>24</v>
      </c>
      <c r="W477" s="31"/>
      <c r="X477" s="116" t="s">
        <v>30</v>
      </c>
      <c r="Y477" s="87" t="s">
        <v>31</v>
      </c>
      <c r="Z477" s="87" t="s">
        <v>24</v>
      </c>
      <c r="AA477" s="31"/>
      <c r="AB477" s="116" t="s">
        <v>30</v>
      </c>
      <c r="AC477" s="87" t="s">
        <v>31</v>
      </c>
      <c r="AD477" s="87" t="s">
        <v>24</v>
      </c>
      <c r="AE477" s="31"/>
      <c r="AF477" s="116" t="s">
        <v>30</v>
      </c>
      <c r="AG477" s="87" t="s">
        <v>31</v>
      </c>
      <c r="AH477" s="87" t="s">
        <v>24</v>
      </c>
      <c r="AI477" s="31"/>
      <c r="AJ477" s="27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</row>
    <row r="478" spans="2:69" ht="13.5" customHeight="1" x14ac:dyDescent="0.15">
      <c r="H478" s="5"/>
      <c r="I478" s="117"/>
      <c r="J478" s="76"/>
      <c r="K478" s="53">
        <v>1</v>
      </c>
      <c r="L478" s="113">
        <f t="array" aca="1" ref="L478:L479" ca="1">M478:M479*$D466:$D467*L466:L467</f>
        <v>2.8374901715580204E-2</v>
      </c>
      <c r="M478" s="29">
        <f t="array" aca="1" ref="M478:M479" ca="1">MMULT(TRANSPOSE($D468:$E470),N478:N480)*M466:M467</f>
        <v>7.1967112774614581E-2</v>
      </c>
      <c r="N478" s="29">
        <f t="array" aca="1" ref="N478:N480" ca="1">(M471:M473-N$5:N$7)*M474:M476</f>
        <v>7.6194794982610101E-2</v>
      </c>
      <c r="O478" s="32"/>
      <c r="P478" s="113">
        <f t="array" aca="1" ref="P478:P479" ca="1">Q478:Q479*$D466:$D467*P466:P467</f>
        <v>7.3863836945291868E-4</v>
      </c>
      <c r="Q478" s="29">
        <f t="array" aca="1" ref="Q478:Q479" ca="1">MMULT(TRANSPOSE($D468:$E470),R478:R480)*Q466:Q467</f>
        <v>1.8734045801077647E-3</v>
      </c>
      <c r="R478" s="29">
        <f t="array" aca="1" ref="R478:R480" ca="1">(Q471:Q473-R$5:R$7)*Q474:Q476</f>
        <v>3.8329776784106144E-2</v>
      </c>
      <c r="S478" s="32"/>
      <c r="T478" s="113">
        <f t="array" aca="1" ref="T478:T479" ca="1">U478:U479*$D466:$D467*T466:T467</f>
        <v>-2.2177554776620926E-2</v>
      </c>
      <c r="U478" s="29">
        <f t="array" aca="1" ref="U478:U479" ca="1">MMULT(TRANSPOSE($D468:$E470),V478:V480)*U466:U467</f>
        <v>-5.2654492330939037E-2</v>
      </c>
      <c r="V478" s="29">
        <f t="array" aca="1" ref="V478:V480" ca="1">(U471:U473-V$5:V$7)*U474:U476</f>
        <v>-0.12904352832040608</v>
      </c>
      <c r="W478" s="32"/>
      <c r="X478" s="113">
        <f t="array" aca="1" ref="X478:X479" ca="1">Y478:Y479*$D466:$D467*X466:X467</f>
        <v>2.9805715424417043E-2</v>
      </c>
      <c r="Y478" s="29">
        <f t="array" aca="1" ref="Y478:Y479" ca="1">MMULT(TRANSPOSE($D468:$E470),Z478:Z480)*Y466:Y467</f>
        <v>3.1474937720159357E-2</v>
      </c>
      <c r="Z478" s="29">
        <f t="array" aca="1" ref="Z478:Z480" ca="1">(Y471:Y473-Z$5:Z$7)*Y474:Y476</f>
        <v>4.361191334553445E-2</v>
      </c>
      <c r="AA478" s="32"/>
      <c r="AB478" s="113">
        <f t="array" aca="1" ref="AB478:AB479" ca="1">AC478:AC479*$D466:$D467*AB466:AB467</f>
        <v>-2.19943105455042E-2</v>
      </c>
      <c r="AC478" s="29">
        <f t="array" aca="1" ref="AC478:AC479" ca="1">MMULT(TRANSPOSE($D468:$E470),AD478:AD480)*AC466:AC467</f>
        <v>-2.3226067375335571E-2</v>
      </c>
      <c r="AD478" s="29">
        <f t="array" aca="1" ref="AD478:AD480" ca="1">(AC471:AC473-AD$5:AD$7)*AC474:AC476</f>
        <v>-0.11394770467180766</v>
      </c>
      <c r="AE478" s="32"/>
      <c r="AF478" s="113">
        <f t="array" aca="1" ref="AF478:AF479" ca="1">AG478:AG479*$D466:$D467*AF466:AF467</f>
        <v>-1.3256999968481054E-2</v>
      </c>
      <c r="AG478" s="29">
        <f t="array" aca="1" ref="AG478:AG479" ca="1">MMULT(TRANSPOSE($D468:$E470),AH478:AH480)*AG466:AG467</f>
        <v>-3.1475093183289227E-2</v>
      </c>
      <c r="AH478" s="29">
        <f t="array" aca="1" ref="AH478:AH480" ca="1">(AG471:AG473-AH$5:AH$7)*AG474:AG476</f>
        <v>1.6576690015089594E-2</v>
      </c>
      <c r="AI478" s="32"/>
      <c r="AJ478" s="27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</row>
    <row r="479" spans="2:69" ht="13.5" customHeight="1" x14ac:dyDescent="0.15">
      <c r="H479" s="5"/>
      <c r="I479" s="97"/>
      <c r="J479" s="76"/>
      <c r="K479" s="23">
        <v>2</v>
      </c>
      <c r="L479" s="113">
        <f ca="1"/>
        <v>2.688748213144836E-2</v>
      </c>
      <c r="M479" s="29">
        <f ca="1"/>
        <v>6.7658372208395115E-2</v>
      </c>
      <c r="N479" s="29">
        <f ca="1"/>
        <v>4.7039253980126261E-2</v>
      </c>
      <c r="O479" s="32"/>
      <c r="P479" s="113">
        <f ca="1"/>
        <v>-2.4757528353640933E-2</v>
      </c>
      <c r="Q479" s="29">
        <f ca="1"/>
        <v>-6.2298658540114592E-2</v>
      </c>
      <c r="R479" s="29">
        <f ca="1"/>
        <v>-9.9999562488137045E-2</v>
      </c>
      <c r="S479" s="32"/>
      <c r="T479" s="113">
        <f ca="1"/>
        <v>1.6080025821600293E-2</v>
      </c>
      <c r="U479" s="29">
        <f ca="1"/>
        <v>3.0734262538180044E-2</v>
      </c>
      <c r="V479" s="29">
        <f ca="1"/>
        <v>0.11360475056682658</v>
      </c>
      <c r="W479" s="32"/>
      <c r="X479" s="113">
        <f ca="1"/>
        <v>1.7673073927851835E-2</v>
      </c>
      <c r="Y479" s="29">
        <f ca="1"/>
        <v>7.0223131835678326E-2</v>
      </c>
      <c r="Z479" s="29">
        <f ca="1"/>
        <v>4.713602845738709E-2</v>
      </c>
      <c r="AA479" s="32"/>
      <c r="AB479" s="113">
        <f ca="1"/>
        <v>1.5781160384407706E-2</v>
      </c>
      <c r="AC479" s="29">
        <f ca="1"/>
        <v>6.2705701946268538E-2</v>
      </c>
      <c r="AD479" s="29">
        <f ca="1"/>
        <v>0.14537403338295807</v>
      </c>
      <c r="AE479" s="32"/>
      <c r="AF479" s="113">
        <f ca="1"/>
        <v>-7.832650510575917E-2</v>
      </c>
      <c r="AG479" s="29">
        <f ca="1"/>
        <v>-0.14970792947264844</v>
      </c>
      <c r="AH479" s="29">
        <f ca="1"/>
        <v>-0.14689719892757624</v>
      </c>
      <c r="AI479" s="32"/>
      <c r="AJ479" s="27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</row>
    <row r="480" spans="2:69" ht="13.5" customHeight="1" thickBot="1" x14ac:dyDescent="0.2">
      <c r="B480" s="135" t="s">
        <v>19</v>
      </c>
      <c r="C480" s="136"/>
      <c r="D480" s="195">
        <v>1</v>
      </c>
      <c r="E480" s="196">
        <v>2</v>
      </c>
      <c r="F480" s="196">
        <v>3</v>
      </c>
      <c r="G480" s="184" t="s">
        <v>3</v>
      </c>
      <c r="H480" s="5"/>
      <c r="I480" s="93"/>
      <c r="J480" s="88"/>
      <c r="K480" s="54">
        <v>3</v>
      </c>
      <c r="L480" s="132"/>
      <c r="M480" s="133"/>
      <c r="N480" s="33">
        <f ca="1"/>
        <v>-0.141254651154127</v>
      </c>
      <c r="O480" s="34"/>
      <c r="P480" s="132"/>
      <c r="Q480" s="133"/>
      <c r="R480" s="33">
        <f ca="1"/>
        <v>4.890061418606826E-2</v>
      </c>
      <c r="S480" s="34"/>
      <c r="T480" s="132"/>
      <c r="U480" s="133"/>
      <c r="V480" s="33">
        <f ca="1"/>
        <v>9.9794126596360749E-2</v>
      </c>
      <c r="W480" s="34"/>
      <c r="X480" s="132"/>
      <c r="Y480" s="133"/>
      <c r="Z480" s="33">
        <f ca="1"/>
        <v>-0.14704241725393508</v>
      </c>
      <c r="AA480" s="34"/>
      <c r="AB480" s="132"/>
      <c r="AC480" s="133"/>
      <c r="AD480" s="33">
        <f ca="1"/>
        <v>8.0017189395703167E-2</v>
      </c>
      <c r="AE480" s="34"/>
      <c r="AF480" s="132"/>
      <c r="AG480" s="133"/>
      <c r="AH480" s="33">
        <f ca="1"/>
        <v>5.0932316860328695E-2</v>
      </c>
      <c r="AI480" s="34"/>
      <c r="AJ480" s="27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</row>
    <row r="481" spans="1:69" ht="13.5" customHeight="1" x14ac:dyDescent="0.15">
      <c r="B481" s="241" t="s">
        <v>35</v>
      </c>
      <c r="C481" s="100">
        <v>1</v>
      </c>
      <c r="D481" s="152">
        <f t="array" aca="1" ref="D481:G482" ca="1">L481:O482+P481:S482+T481:W482+X481:AA482+AB481:AE482+AF481:AI482</f>
        <v>2.9113384621903257E-2</v>
      </c>
      <c r="E481" s="153">
        <f ca="1"/>
        <v>2.7124025322588383E-2</v>
      </c>
      <c r="F481" s="153">
        <f ca="1"/>
        <v>-5.6787217540329782E-2</v>
      </c>
      <c r="G481" s="154">
        <f ca="1"/>
        <v>5.4980759583814209E-4</v>
      </c>
      <c r="H481" s="7"/>
      <c r="I481" s="239" t="s">
        <v>19</v>
      </c>
      <c r="J481" s="99" t="s">
        <v>13</v>
      </c>
      <c r="K481" s="92"/>
      <c r="L481" s="176">
        <f t="array" aca="1" ref="L481:O482" ca="1">MMULT(L478:M479,TRANSPOSE(L$5:M$8))</f>
        <v>2.8374901715580204E-2</v>
      </c>
      <c r="M481" s="176">
        <f ca="1"/>
        <v>7.1967112774614581E-2</v>
      </c>
      <c r="N481" s="79">
        <f ca="1"/>
        <v>0</v>
      </c>
      <c r="O481" s="80">
        <f ca="1"/>
        <v>-0.10034201449019478</v>
      </c>
      <c r="P481" s="176">
        <f t="array" aca="1" ref="P481:S482" ca="1">MMULT(P478:Q479,TRANSPOSE(P$5:Q$8))</f>
        <v>7.3863836945291868E-4</v>
      </c>
      <c r="Q481" s="176">
        <f ca="1"/>
        <v>0</v>
      </c>
      <c r="R481" s="79">
        <f ca="1"/>
        <v>1.8734045801077647E-3</v>
      </c>
      <c r="S481" s="80">
        <f ca="1"/>
        <v>-2.6120429495606833E-3</v>
      </c>
      <c r="T481" s="176">
        <f t="array" aca="1" ref="T481:W482" ca="1">MMULT(T478:U479,TRANSPOSE(T$5:U$8))</f>
        <v>0</v>
      </c>
      <c r="U481" s="176">
        <f ca="1"/>
        <v>-5.2654492330939037E-2</v>
      </c>
      <c r="V481" s="79">
        <f ca="1"/>
        <v>-2.2177554776620926E-2</v>
      </c>
      <c r="W481" s="80">
        <f ca="1"/>
        <v>7.483204710755996E-2</v>
      </c>
      <c r="X481" s="176">
        <f t="array" aca="1" ref="X481:AA482" ca="1">MMULT(X478:Y479,TRANSPOSE(X$5:Y$8))</f>
        <v>3.1474937720159357E-2</v>
      </c>
      <c r="Y481" s="176">
        <f ca="1"/>
        <v>2.9805715424417043E-2</v>
      </c>
      <c r="Z481" s="79">
        <f ca="1"/>
        <v>0</v>
      </c>
      <c r="AA481" s="80">
        <f ca="1"/>
        <v>-6.1280653144576397E-2</v>
      </c>
      <c r="AB481" s="176">
        <f t="array" aca="1" ref="AB481:AE482" ca="1">MMULT(AB478:AC479,TRANSPOSE(AB$5:AC$8))</f>
        <v>0</v>
      </c>
      <c r="AC481" s="176">
        <f ca="1"/>
        <v>-2.19943105455042E-2</v>
      </c>
      <c r="AD481" s="79">
        <f ca="1"/>
        <v>-2.3226067375335571E-2</v>
      </c>
      <c r="AE481" s="80">
        <f ca="1"/>
        <v>4.5220377920839772E-2</v>
      </c>
      <c r="AF481" s="176">
        <f t="array" aca="1" ref="AF481:AI482" ca="1">MMULT(AF478:AG479,TRANSPOSE(AF$5:AG$8))</f>
        <v>-3.1475093183289227E-2</v>
      </c>
      <c r="AG481" s="176">
        <f ca="1"/>
        <v>0</v>
      </c>
      <c r="AH481" s="79">
        <f ca="1"/>
        <v>-1.3256999968481054E-2</v>
      </c>
      <c r="AI481" s="80">
        <f ca="1"/>
        <v>4.4732093151770277E-2</v>
      </c>
      <c r="AJ481" s="27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</row>
    <row r="482" spans="1:69" ht="13.5" customHeight="1" x14ac:dyDescent="0.15">
      <c r="B482" s="243"/>
      <c r="C482" s="74">
        <v>2</v>
      </c>
      <c r="D482" s="155">
        <f ca="1"/>
        <v>-7.7354843859162692E-2</v>
      </c>
      <c r="E482" s="156">
        <f ca="1"/>
        <v>0.13184686905883469</v>
      </c>
      <c r="F482" s="156">
        <f ca="1"/>
        <v>-6.1839435878004931E-2</v>
      </c>
      <c r="G482" s="157">
        <f ca="1"/>
        <v>7.3474106783328885E-3</v>
      </c>
      <c r="H482" s="5"/>
      <c r="I482" s="240"/>
      <c r="J482" s="88"/>
      <c r="K482" s="94"/>
      <c r="L482" s="156">
        <f ca="1"/>
        <v>2.688748213144836E-2</v>
      </c>
      <c r="M482" s="156">
        <f ca="1"/>
        <v>6.7658372208395115E-2</v>
      </c>
      <c r="N482" s="89">
        <f ca="1"/>
        <v>0</v>
      </c>
      <c r="O482" s="90">
        <f ca="1"/>
        <v>-9.4545854339843471E-2</v>
      </c>
      <c r="P482" s="156">
        <f ca="1"/>
        <v>-2.4757528353640933E-2</v>
      </c>
      <c r="Q482" s="156">
        <f ca="1"/>
        <v>0</v>
      </c>
      <c r="R482" s="89">
        <f ca="1"/>
        <v>-6.2298658540114592E-2</v>
      </c>
      <c r="S482" s="90">
        <f ca="1"/>
        <v>8.7056186893755522E-2</v>
      </c>
      <c r="T482" s="156">
        <f ca="1"/>
        <v>0</v>
      </c>
      <c r="U482" s="156">
        <f ca="1"/>
        <v>3.0734262538180044E-2</v>
      </c>
      <c r="V482" s="89">
        <f ca="1"/>
        <v>1.6080025821600293E-2</v>
      </c>
      <c r="W482" s="90">
        <f ca="1"/>
        <v>-4.681428835978034E-2</v>
      </c>
      <c r="X482" s="156">
        <f ca="1"/>
        <v>7.0223131835678326E-2</v>
      </c>
      <c r="Y482" s="156">
        <f ca="1"/>
        <v>1.7673073927851835E-2</v>
      </c>
      <c r="Z482" s="89">
        <f ca="1"/>
        <v>0</v>
      </c>
      <c r="AA482" s="90">
        <f ca="1"/>
        <v>-8.7896205763530161E-2</v>
      </c>
      <c r="AB482" s="156">
        <f ca="1"/>
        <v>0</v>
      </c>
      <c r="AC482" s="156">
        <f ca="1"/>
        <v>1.5781160384407706E-2</v>
      </c>
      <c r="AD482" s="89">
        <f ca="1"/>
        <v>6.2705701946268538E-2</v>
      </c>
      <c r="AE482" s="90">
        <f ca="1"/>
        <v>-7.8486862330676241E-2</v>
      </c>
      <c r="AF482" s="156">
        <f ca="1"/>
        <v>-0.14970792947264844</v>
      </c>
      <c r="AG482" s="156">
        <f ca="1"/>
        <v>0</v>
      </c>
      <c r="AH482" s="89">
        <f ca="1"/>
        <v>-7.832650510575917E-2</v>
      </c>
      <c r="AI482" s="90">
        <f ca="1"/>
        <v>0.22803443457840761</v>
      </c>
      <c r="AJ482" s="27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</row>
    <row r="483" spans="1:69" ht="13.5" customHeight="1" x14ac:dyDescent="0.15">
      <c r="B483" s="241" t="s">
        <v>47</v>
      </c>
      <c r="C483" s="100" t="s">
        <v>32</v>
      </c>
      <c r="D483" s="158">
        <f t="array" aca="1" ref="D483:D484" ca="1">L483:L484+P483:P484+T483:T484+X483:X484+AB483:AB484+AF483:AF484</f>
        <v>2.065434872214519E-3</v>
      </c>
      <c r="E483" s="10"/>
      <c r="F483" s="10"/>
      <c r="G483" s="153"/>
      <c r="H483" s="5"/>
      <c r="I483" s="240"/>
      <c r="J483" s="99" t="s">
        <v>20</v>
      </c>
      <c r="K483" s="92"/>
      <c r="L483" s="85">
        <f t="array" aca="1" ref="L483:L484" ca="1">M478:M479*L464:L465</f>
        <v>8.491748824690535E-3</v>
      </c>
      <c r="M483" s="85"/>
      <c r="N483" s="85"/>
      <c r="O483" s="96"/>
      <c r="P483" s="85">
        <f t="array" aca="1" ref="P483:P484" ca="1">Q478:Q479*P464:P465</f>
        <v>2.2105209626960994E-4</v>
      </c>
      <c r="Q483" s="85"/>
      <c r="R483" s="85"/>
      <c r="S483" s="96"/>
      <c r="T483" s="85">
        <f t="array" aca="1" ref="T483:T484" ca="1">U478:U479*T464:T465</f>
        <v>-6.7086795149046167E-3</v>
      </c>
      <c r="U483" s="85"/>
      <c r="V483" s="85"/>
      <c r="W483" s="96"/>
      <c r="X483" s="85">
        <f t="array" aca="1" ref="X483:X484" ca="1">Y478:Y479*X464:X465</f>
        <v>1.5535629148680357E-2</v>
      </c>
      <c r="Y483" s="85"/>
      <c r="Z483" s="85"/>
      <c r="AA483" s="96"/>
      <c r="AB483" s="85">
        <f t="array" aca="1" ref="AB483:AB484" ca="1">AC478:AC479*AB464:AB465</f>
        <v>-1.1464091606267688E-2</v>
      </c>
      <c r="AC483" s="85"/>
      <c r="AD483" s="85"/>
      <c r="AE483" s="96"/>
      <c r="AF483" s="85">
        <f t="array" aca="1" ref="AF483:AF484" ca="1">AG478:AG479*AF464:AF465</f>
        <v>-4.0102240762536785E-3</v>
      </c>
      <c r="AG483" s="85"/>
      <c r="AH483" s="85"/>
      <c r="AI483" s="96"/>
      <c r="AJ483" s="27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</row>
    <row r="484" spans="1:69" ht="13.5" customHeight="1" x14ac:dyDescent="0.15">
      <c r="B484" s="243"/>
      <c r="C484" s="74" t="s">
        <v>33</v>
      </c>
      <c r="D484" s="159">
        <f ca="1"/>
        <v>-6.1098517577471492E-2</v>
      </c>
      <c r="E484" s="10"/>
      <c r="F484" s="191" t="s">
        <v>5</v>
      </c>
      <c r="G484" s="10"/>
      <c r="H484" s="5"/>
      <c r="I484" s="240"/>
      <c r="J484" s="88"/>
      <c r="K484" s="94"/>
      <c r="L484" s="89">
        <f ca="1"/>
        <v>1.4724952569324419E-2</v>
      </c>
      <c r="M484" s="89"/>
      <c r="N484" s="89"/>
      <c r="O484" s="90"/>
      <c r="P484" s="89">
        <f ca="1"/>
        <v>-1.3558481562491686E-2</v>
      </c>
      <c r="Q484" s="89"/>
      <c r="R484" s="89"/>
      <c r="S484" s="90"/>
      <c r="T484" s="89">
        <f ca="1"/>
        <v>2.0306721767486383E-2</v>
      </c>
      <c r="U484" s="89"/>
      <c r="V484" s="89"/>
      <c r="W484" s="90"/>
      <c r="X484" s="89">
        <f ca="1"/>
        <v>8.6337303633689886E-3</v>
      </c>
      <c r="Y484" s="89"/>
      <c r="Z484" s="89"/>
      <c r="AA484" s="90"/>
      <c r="AB484" s="89">
        <f ca="1"/>
        <v>7.7094841642309534E-3</v>
      </c>
      <c r="AC484" s="89"/>
      <c r="AD484" s="89"/>
      <c r="AE484" s="90"/>
      <c r="AF484" s="89">
        <f ca="1"/>
        <v>-9.8914924879390548E-2</v>
      </c>
      <c r="AG484" s="89"/>
      <c r="AH484" s="89"/>
      <c r="AI484" s="90"/>
      <c r="AJ484" s="27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</row>
    <row r="485" spans="1:69" ht="13.5" customHeight="1" x14ac:dyDescent="0.15">
      <c r="B485" s="241" t="s">
        <v>4</v>
      </c>
      <c r="C485" s="100">
        <v>1</v>
      </c>
      <c r="D485" s="152">
        <f t="array" aca="1" ref="D485:F487" ca="1">L485:N487+P485:R487+T485:V487+X485:Z487+AB485:AD487+AF485:AH487</f>
        <v>-5.8097868770117904E-2</v>
      </c>
      <c r="E485" s="154">
        <f ca="1"/>
        <v>-6.8489553847520021E-2</v>
      </c>
      <c r="F485" s="153">
        <f ca="1"/>
        <v>6.8278057864873454E-2</v>
      </c>
      <c r="G485" s="160"/>
      <c r="H485" s="5"/>
      <c r="I485" s="240"/>
      <c r="J485" s="99" t="s">
        <v>4</v>
      </c>
      <c r="K485" s="92"/>
      <c r="L485" s="78">
        <f t="array" aca="1" ref="L485:L487" ca="1">M464*N478:N480</f>
        <v>4.6007258219221865E-2</v>
      </c>
      <c r="M485" s="78">
        <f t="array" aca="1" ref="M485:M487" ca="1">M465*N478:N480</f>
        <v>1.4396810649681442E-2</v>
      </c>
      <c r="N485" s="78">
        <f t="array" aca="1" ref="N485:N487" ca="1">-1*N478:N480</f>
        <v>-7.6194794982610101E-2</v>
      </c>
      <c r="O485" s="81"/>
      <c r="P485" s="78">
        <f t="array" aca="1" ref="P485:P487" ca="1">Q464*R478:R480</f>
        <v>7.1245542610606349E-3</v>
      </c>
      <c r="Q485" s="78">
        <f t="array" aca="1" ref="Q485:Q487" ca="1">Q465*R478:R480</f>
        <v>2.9281976896246772E-2</v>
      </c>
      <c r="R485" s="78">
        <f t="array" aca="1" ref="R485:R487" ca="1">-1*R478:R480</f>
        <v>-3.8329776784106144E-2</v>
      </c>
      <c r="S485" s="81"/>
      <c r="T485" s="78">
        <f t="array" aca="1" ref="T485:T487" ca="1">U464*V478:V480</f>
        <v>-7.9014779506208804E-2</v>
      </c>
      <c r="U485" s="78">
        <f t="array" aca="1" ref="U485:U487" ca="1">U465*V478:V480</f>
        <v>-5.1083322301333667E-2</v>
      </c>
      <c r="V485" s="78">
        <f t="array" aca="1" ref="V485:V487" ca="1">-1*V478:V480</f>
        <v>0.12904352832040608</v>
      </c>
      <c r="W485" s="81"/>
      <c r="X485" s="78">
        <f t="array" aca="1" ref="X485:X487" ca="1">Y464*Z478:Z480</f>
        <v>2.0264598226038009E-2</v>
      </c>
      <c r="Y485" s="78">
        <f t="array" aca="1" ref="Y485:Y487" ca="1">Y465*Z478:Z480</f>
        <v>1.1793114233866078E-2</v>
      </c>
      <c r="Z485" s="78">
        <f t="array" aca="1" ref="Z485:Z487" ca="1">-1*Z478:Z480</f>
        <v>-4.361191334553445E-2</v>
      </c>
      <c r="AA485" s="81"/>
      <c r="AB485" s="78">
        <f t="array" aca="1" ref="AB485:AB487" ca="1">AC464*AD478:AD480</f>
        <v>-5.543279375687088E-2</v>
      </c>
      <c r="AC485" s="78">
        <f t="array" aca="1" ref="AC485:AC487" ca="1">AC465*AD478:AD480</f>
        <v>-8.2248450952906726E-2</v>
      </c>
      <c r="AD485" s="78">
        <f t="array" aca="1" ref="AD485:AD487" ca="1">-1*AD478:AD480</f>
        <v>0.11394770467180766</v>
      </c>
      <c r="AE485" s="81"/>
      <c r="AF485" s="78">
        <f t="array" aca="1" ref="AF485:AF487" ca="1">AG464*AH478:AH480</f>
        <v>2.95329378664127E-3</v>
      </c>
      <c r="AG485" s="78">
        <f t="array" aca="1" ref="AG485:AG487" ca="1">AG465*AH478:AH480</f>
        <v>9.3703176269260818E-3</v>
      </c>
      <c r="AH485" s="78">
        <f t="array" aca="1" ref="AH485:AH487" ca="1">-1*AH478:AH480</f>
        <v>-1.6576690015089594E-2</v>
      </c>
      <c r="AI485" s="81"/>
      <c r="AJ485" s="27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</row>
    <row r="486" spans="1:69" ht="13.5" customHeight="1" x14ac:dyDescent="0.15">
      <c r="B486" s="242"/>
      <c r="C486" s="72">
        <v>2</v>
      </c>
      <c r="D486" s="160">
        <f ca="1"/>
        <v>0.14582875107469995</v>
      </c>
      <c r="E486" s="164">
        <f ca="1"/>
        <v>1.2106771526387186E-2</v>
      </c>
      <c r="F486" s="10">
        <f ca="1"/>
        <v>-0.1062573049715847</v>
      </c>
      <c r="G486" s="160"/>
      <c r="H486" s="5"/>
      <c r="I486" s="240"/>
      <c r="J486" s="76"/>
      <c r="K486" s="98"/>
      <c r="L486" s="78">
        <f ca="1"/>
        <v>2.8402820754319911E-2</v>
      </c>
      <c r="M486" s="78">
        <f ca="1"/>
        <v>8.8879461229433368E-3</v>
      </c>
      <c r="N486" s="78">
        <f ca="1"/>
        <v>-4.7039253980126261E-2</v>
      </c>
      <c r="O486" s="81"/>
      <c r="P486" s="78">
        <f ca="1"/>
        <v>-1.8587436943397019E-2</v>
      </c>
      <c r="Q486" s="78">
        <f ca="1"/>
        <v>-7.6394519459518945E-2</v>
      </c>
      <c r="R486" s="78">
        <f ca="1"/>
        <v>9.9999562488137045E-2</v>
      </c>
      <c r="S486" s="81"/>
      <c r="T486" s="78">
        <f ca="1"/>
        <v>6.9561445147467926E-2</v>
      </c>
      <c r="U486" s="78">
        <f ca="1"/>
        <v>4.4971709652564765E-2</v>
      </c>
      <c r="V486" s="78">
        <f ca="1"/>
        <v>-0.11360475056682658</v>
      </c>
      <c r="W486" s="81"/>
      <c r="X486" s="78">
        <f ca="1"/>
        <v>2.190210438813156E-2</v>
      </c>
      <c r="Y486" s="78">
        <f ca="1"/>
        <v>1.2746071554451678E-2</v>
      </c>
      <c r="Z486" s="78">
        <f ca="1"/>
        <v>-4.713602845738709E-2</v>
      </c>
      <c r="AA486" s="81"/>
      <c r="AB486" s="78">
        <f ca="1"/>
        <v>7.07209402184278E-2</v>
      </c>
      <c r="AC486" s="78">
        <f ca="1"/>
        <v>0.10493225018408586</v>
      </c>
      <c r="AD486" s="78">
        <f ca="1"/>
        <v>-0.14537403338295807</v>
      </c>
      <c r="AE486" s="81"/>
      <c r="AF486" s="78">
        <f ca="1"/>
        <v>-2.617112249025022E-2</v>
      </c>
      <c r="AG486" s="78">
        <f ca="1"/>
        <v>-8.3036686528139503E-2</v>
      </c>
      <c r="AH486" s="78">
        <f ca="1"/>
        <v>0.14689719892757624</v>
      </c>
      <c r="AI486" s="81"/>
      <c r="AJ486" s="27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</row>
    <row r="487" spans="1:69" ht="13.5" customHeight="1" thickBot="1" x14ac:dyDescent="0.2">
      <c r="B487" s="243"/>
      <c r="C487" s="74">
        <v>3</v>
      </c>
      <c r="D487" s="160">
        <f ca="1"/>
        <v>-3.5420512428510506E-2</v>
      </c>
      <c r="E487" s="157">
        <f ca="1"/>
        <v>9.6958328532247146E-2</v>
      </c>
      <c r="F487" s="156">
        <f ca="1"/>
        <v>8.6528213696012088E-3</v>
      </c>
      <c r="G487" s="160"/>
      <c r="H487" s="5"/>
      <c r="I487" s="245"/>
      <c r="J487" s="88"/>
      <c r="K487" s="94"/>
      <c r="L487" s="82">
        <f ca="1"/>
        <v>-8.5291117481151188E-2</v>
      </c>
      <c r="M487" s="82">
        <f ca="1"/>
        <v>-2.6689703233887613E-2</v>
      </c>
      <c r="N487" s="82">
        <f ca="1"/>
        <v>0.141254651154127</v>
      </c>
      <c r="O487" s="83"/>
      <c r="P487" s="82">
        <f ca="1"/>
        <v>9.0894105940189165E-3</v>
      </c>
      <c r="Q487" s="82">
        <f ca="1"/>
        <v>3.7357552663924813E-2</v>
      </c>
      <c r="R487" s="82">
        <f ca="1"/>
        <v>-4.890061418606826E-2</v>
      </c>
      <c r="S487" s="83"/>
      <c r="T487" s="82">
        <f ca="1"/>
        <v>6.1105047356173517E-2</v>
      </c>
      <c r="U487" s="82">
        <f ca="1"/>
        <v>3.9504619867836141E-2</v>
      </c>
      <c r="V487" s="82">
        <f ca="1"/>
        <v>-9.9794126596360749E-2</v>
      </c>
      <c r="W487" s="83"/>
      <c r="X487" s="82">
        <f ca="1"/>
        <v>-6.8324347162391566E-2</v>
      </c>
      <c r="Y487" s="82">
        <f ca="1"/>
        <v>-3.9761796510975937E-2</v>
      </c>
      <c r="Z487" s="82">
        <f ca="1"/>
        <v>0.14704241725393508</v>
      </c>
      <c r="AA487" s="83"/>
      <c r="AB487" s="82">
        <f ca="1"/>
        <v>3.8926421287307562E-2</v>
      </c>
      <c r="AC487" s="82">
        <f ca="1"/>
        <v>5.7757107932602768E-2</v>
      </c>
      <c r="AD487" s="82">
        <f ca="1"/>
        <v>-8.0017189395703167E-2</v>
      </c>
      <c r="AE487" s="83"/>
      <c r="AF487" s="82">
        <f ca="1"/>
        <v>9.0740729775322486E-3</v>
      </c>
      <c r="AG487" s="82">
        <f ca="1"/>
        <v>2.879054781274698E-2</v>
      </c>
      <c r="AH487" s="82">
        <f ca="1"/>
        <v>-5.0932316860328695E-2</v>
      </c>
      <c r="AI487" s="83"/>
      <c r="AJ487" s="27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</row>
    <row r="488" spans="1:69" ht="13.5" customHeight="1" thickBot="1" x14ac:dyDescent="0.2">
      <c r="B488" s="246" t="s">
        <v>29</v>
      </c>
      <c r="C488" s="227"/>
      <c r="D488" s="102">
        <f ca="1">SUM(L488:AI488)</f>
        <v>1.6510378517691482</v>
      </c>
      <c r="E488" s="192"/>
      <c r="H488" s="5"/>
      <c r="I488" s="225" t="s">
        <v>45</v>
      </c>
      <c r="J488" s="226"/>
      <c r="K488" s="227"/>
      <c r="L488" s="134">
        <f ca="1">SUMXMY2(N$5:N$7,M471:M473)/2</f>
        <v>0.25715016212415909</v>
      </c>
      <c r="M488" s="78"/>
      <c r="N488" s="78"/>
      <c r="O488" s="78"/>
      <c r="P488" s="134">
        <f ca="1">SUMXMY2(R$5:R$7,Q471:Q473)/2</f>
        <v>0.14263641409303823</v>
      </c>
      <c r="Q488" s="78"/>
      <c r="R488" s="78"/>
      <c r="S488" s="78"/>
      <c r="T488" s="134">
        <f ca="1">SUMXMY2(V$5:V$7,U471:U473)/2</f>
        <v>0.32311202609352402</v>
      </c>
      <c r="U488" s="78"/>
      <c r="V488" s="78"/>
      <c r="W488" s="78"/>
      <c r="X488" s="134">
        <f ca="1">SUMXMY2(Z$5:Z$7,Y471:Y473)/2</f>
        <v>0.26037224630877093</v>
      </c>
      <c r="Y488" s="78"/>
      <c r="Z488" s="78"/>
      <c r="AA488" s="78"/>
      <c r="AB488" s="134">
        <f ca="1">SUMXMY2(AD$5:AD$7,AC471:AC473)/2</f>
        <v>0.42474105344026902</v>
      </c>
      <c r="AC488" s="78"/>
      <c r="AD488" s="78"/>
      <c r="AE488" s="78"/>
      <c r="AF488" s="134">
        <f ca="1">SUMXMY2(AH$5:AH$7,AG471:AG473)/2</f>
        <v>0.24302594970938707</v>
      </c>
      <c r="AG488" s="78"/>
      <c r="AH488" s="78"/>
      <c r="AI488" s="78"/>
      <c r="AJ488" s="27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</row>
    <row r="489" spans="1:69" ht="15.75" customHeight="1" x14ac:dyDescent="0.15">
      <c r="I489" s="5"/>
      <c r="J489" s="165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7"/>
      <c r="AK489" s="5"/>
      <c r="AL489" s="5"/>
      <c r="AM489" s="5"/>
      <c r="AN489" s="5"/>
      <c r="AO489" s="5"/>
      <c r="AP489" s="5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</row>
    <row r="490" spans="1:69" ht="15.75" customHeight="1" x14ac:dyDescent="0.15">
      <c r="A490" s="163"/>
      <c r="B490" s="162">
        <f>B460+1</f>
        <v>17</v>
      </c>
      <c r="C490" s="163" t="s">
        <v>28</v>
      </c>
      <c r="D490" s="189"/>
      <c r="E490" s="189"/>
      <c r="F490" s="189"/>
      <c r="G490" s="189"/>
      <c r="H490" s="163"/>
      <c r="I490" s="167"/>
      <c r="J490" s="163"/>
      <c r="K490" s="163"/>
      <c r="L490" s="163"/>
      <c r="M490" s="163"/>
      <c r="N490" s="163"/>
      <c r="O490" s="163"/>
      <c r="P490" s="163"/>
      <c r="Q490" s="163"/>
      <c r="R490" s="163"/>
      <c r="S490" s="163"/>
      <c r="T490" s="163"/>
      <c r="U490" s="163"/>
      <c r="V490" s="163"/>
      <c r="W490" s="163"/>
      <c r="X490" s="163"/>
      <c r="Y490" s="163"/>
      <c r="Z490" s="163"/>
      <c r="AA490" s="163"/>
      <c r="AB490" s="163"/>
      <c r="AC490" s="163"/>
      <c r="AD490" s="163"/>
      <c r="AE490" s="163"/>
      <c r="AF490" s="163"/>
      <c r="AG490" s="163"/>
      <c r="AH490" s="163"/>
      <c r="AI490" s="163"/>
      <c r="AJ490" s="27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</row>
    <row r="491" spans="1:69" s="24" customFormat="1" ht="13.5" customHeight="1" thickBot="1" x14ac:dyDescent="0.2">
      <c r="A491"/>
      <c r="D491" s="166"/>
      <c r="E491" s="166"/>
      <c r="F491" s="166"/>
      <c r="G491" s="166"/>
      <c r="H491" s="27"/>
      <c r="I491" s="5"/>
      <c r="J491" s="223"/>
      <c r="K491" s="224"/>
      <c r="L491" s="57">
        <v>1</v>
      </c>
      <c r="M491" s="57">
        <v>2</v>
      </c>
      <c r="N491" s="57">
        <v>3</v>
      </c>
      <c r="O491" s="107"/>
      <c r="P491" s="84">
        <v>1</v>
      </c>
      <c r="Q491" s="57">
        <v>2</v>
      </c>
      <c r="R491" s="57">
        <v>3</v>
      </c>
      <c r="S491" s="57"/>
      <c r="T491" s="57">
        <v>1</v>
      </c>
      <c r="U491" s="57">
        <v>2</v>
      </c>
      <c r="V491" s="57">
        <v>3</v>
      </c>
      <c r="W491" s="107"/>
      <c r="X491" s="84">
        <v>1</v>
      </c>
      <c r="Y491" s="57">
        <v>2</v>
      </c>
      <c r="Z491" s="57">
        <v>3</v>
      </c>
      <c r="AA491" s="57"/>
      <c r="AB491" s="57">
        <v>1</v>
      </c>
      <c r="AC491" s="57">
        <v>2</v>
      </c>
      <c r="AD491" s="57">
        <v>3</v>
      </c>
      <c r="AE491" s="57"/>
      <c r="AF491" s="57">
        <v>1</v>
      </c>
      <c r="AG491" s="57">
        <v>2</v>
      </c>
      <c r="AH491" s="57">
        <v>3</v>
      </c>
      <c r="AI491" s="57"/>
      <c r="AJ491" s="27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</row>
    <row r="492" spans="1:69" ht="13.5" customHeight="1" x14ac:dyDescent="0.15">
      <c r="B492" t="s">
        <v>0</v>
      </c>
      <c r="G492" s="156"/>
      <c r="H492" s="27"/>
      <c r="I492" s="254" t="s">
        <v>14</v>
      </c>
      <c r="J492" s="239" t="s">
        <v>11</v>
      </c>
      <c r="K492" s="22">
        <v>1</v>
      </c>
      <c r="L492" s="108">
        <f t="array" aca="1" ref="L492:L493" ca="1">MMULT($D494:$G495,L$5:L$8)</f>
        <v>-2.0172696112025985</v>
      </c>
      <c r="M492" s="50">
        <f t="array" aca="1" ref="M492:M493" ca="1">MMULT($D494:$G495,M$5:M$8)+$D496:$D497*L494:L495</f>
        <v>0.41375920600463967</v>
      </c>
      <c r="N492" s="50"/>
      <c r="O492" s="51"/>
      <c r="P492" s="108">
        <f t="array" aca="1" ref="P492:P493" ca="1">MMULT($D494:$G495,P$5:P$8)</f>
        <v>-2.0172696112025985</v>
      </c>
      <c r="Q492" s="50">
        <f t="array" aca="1" ref="Q492:Q493" ca="1">MMULT($D494:$G495,Q$5:Q$8)+$D496:$D497*P494:P495</f>
        <v>-1.4678668726123445</v>
      </c>
      <c r="R492" s="50"/>
      <c r="S492" s="51"/>
      <c r="T492" s="108">
        <f t="array" aca="1" ref="T492:T493" ca="1">MMULT($D494:$G495,T$5:T$8)</f>
        <v>-1.9125931768239646</v>
      </c>
      <c r="U492" s="50">
        <f t="array" aca="1" ref="U492:U493" ca="1">MMULT($D494:$G495,U$5:U$8)+$D496:$D497*T494:T495</f>
        <v>0.45651972741433305</v>
      </c>
      <c r="V492" s="50"/>
      <c r="W492" s="51"/>
      <c r="X492" s="108">
        <f t="array" aca="1" ref="X492:X493" ca="1">MMULT($D494:$G495,X$5:X$8)</f>
        <v>-3.0967098206980292E-2</v>
      </c>
      <c r="Y492" s="50">
        <f t="array" aca="1" ref="Y492:Y493" ca="1">MMULT($D494:$G495,Y$5:Y$8)+$D496:$D497*X494:X495</f>
        <v>-0.15255541662614469</v>
      </c>
      <c r="Z492" s="50"/>
      <c r="AA492" s="51"/>
      <c r="AB492" s="108">
        <f t="array" aca="1" ref="AB492:AB493" ca="1">MMULT($D494:$G495,AB$5:AB$8)</f>
        <v>-3.0967098206980292E-2</v>
      </c>
      <c r="AC492" s="50">
        <f t="array" aca="1" ref="AC492:AC493" ca="1">MMULT($D494:$G495,AC$5:AC$8)+$D496:$D497*AB494:AB495</f>
        <v>-4.7878982247510748E-2</v>
      </c>
      <c r="AD492" s="50"/>
      <c r="AE492" s="51"/>
      <c r="AF492" s="108">
        <f t="array" aca="1" ref="AF492:AF493" ca="1">MMULT($D494:$G495,AF$5:AF$8)</f>
        <v>-1.9125931768239646</v>
      </c>
      <c r="AG492" s="50">
        <f t="array" aca="1" ref="AG492:AG493" ca="1">MMULT($D494:$G495,AG$5:AG$8)+$D496:$D497*AF494:AF495</f>
        <v>-1.5297827855812851</v>
      </c>
      <c r="AH492" s="50"/>
      <c r="AI492" s="51"/>
      <c r="AJ492" s="27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</row>
    <row r="493" spans="1:69" ht="13.5" customHeight="1" x14ac:dyDescent="0.15">
      <c r="B493" s="66"/>
      <c r="C493" s="66"/>
      <c r="D493" s="195">
        <v>1</v>
      </c>
      <c r="E493" s="196">
        <v>2</v>
      </c>
      <c r="F493" s="196">
        <v>3</v>
      </c>
      <c r="G493" s="184" t="s">
        <v>3</v>
      </c>
      <c r="H493" s="27"/>
      <c r="I493" s="255"/>
      <c r="J493" s="240"/>
      <c r="K493" s="23">
        <v>2</v>
      </c>
      <c r="L493" s="109">
        <f ca="1"/>
        <v>-1.2625509312631793</v>
      </c>
      <c r="M493" s="28">
        <f ca="1"/>
        <v>-1.4723047260300894</v>
      </c>
      <c r="N493" s="28"/>
      <c r="O493" s="40"/>
      <c r="P493" s="109">
        <f ca="1"/>
        <v>-1.2625509312631793</v>
      </c>
      <c r="Q493" s="28">
        <f ca="1"/>
        <v>1.1977471654463854</v>
      </c>
      <c r="R493" s="28"/>
      <c r="S493" s="40"/>
      <c r="T493" s="109">
        <f ca="1"/>
        <v>0.68033886509982677</v>
      </c>
      <c r="U493" s="28">
        <f ca="1"/>
        <v>-0.43230525584447377</v>
      </c>
      <c r="V493" s="28"/>
      <c r="W493" s="40"/>
      <c r="X493" s="109">
        <f ca="1"/>
        <v>-1.989713026376648</v>
      </c>
      <c r="Y493" s="28">
        <f ca="1"/>
        <v>-0.98033909297068966</v>
      </c>
      <c r="Z493" s="28"/>
      <c r="AA493" s="40"/>
      <c r="AB493" s="109">
        <f ca="1"/>
        <v>-1.989713026376648</v>
      </c>
      <c r="AC493" s="28">
        <f ca="1"/>
        <v>0.96255070339231641</v>
      </c>
      <c r="AD493" s="28"/>
      <c r="AE493" s="40"/>
      <c r="AF493" s="109">
        <f ca="1"/>
        <v>0.68033886509982677</v>
      </c>
      <c r="AG493" s="28">
        <f ca="1"/>
        <v>0.29485683926899497</v>
      </c>
      <c r="AH493" s="28"/>
      <c r="AI493" s="40"/>
      <c r="AJ493" s="27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</row>
    <row r="494" spans="1:69" ht="13.5" customHeight="1" x14ac:dyDescent="0.15">
      <c r="B494" s="239" t="s">
        <v>7</v>
      </c>
      <c r="C494" s="100">
        <v>1</v>
      </c>
      <c r="D494" s="137">
        <f t="array" aca="1" ref="D494:G495" ca="1">D464:G465-$G$3*D481:G482</f>
        <v>1.5719888734389409</v>
      </c>
      <c r="E494" s="138">
        <f ca="1"/>
        <v>3.5582913864345591</v>
      </c>
      <c r="F494" s="138">
        <f ca="1"/>
        <v>1.6766653078175748</v>
      </c>
      <c r="G494" s="139">
        <f ca="1"/>
        <v>3.5892584846415394</v>
      </c>
      <c r="I494" s="255"/>
      <c r="J494" s="252" t="s">
        <v>12</v>
      </c>
      <c r="K494" s="22">
        <v>1</v>
      </c>
      <c r="L494" s="110">
        <f t="array" aca="1" ref="L494:L495" ca="1">1/(1+EXP(-L492:L493))</f>
        <v>0.11740161418373481</v>
      </c>
      <c r="M494" s="38">
        <f t="array" aca="1" ref="M494:M495" ca="1">1/(1+EXP(-M492:M493))</f>
        <v>0.60198892246156732</v>
      </c>
      <c r="N494" s="38"/>
      <c r="O494" s="39"/>
      <c r="P494" s="110">
        <f t="array" aca="1" ref="P494:P495" ca="1">1/(1+EXP(-P492:P493))</f>
        <v>0.11740161418373481</v>
      </c>
      <c r="Q494" s="38">
        <f t="array" aca="1" ref="Q494:Q495" ca="1">1/(1+EXP(-Q492:Q493))</f>
        <v>0.18726705535726809</v>
      </c>
      <c r="R494" s="38"/>
      <c r="S494" s="39"/>
      <c r="T494" s="110">
        <f t="array" aca="1" ref="T494:T495" ca="1">1/(1+EXP(-T492:T493))</f>
        <v>0.12868980242287109</v>
      </c>
      <c r="U494" s="38">
        <f t="array" aca="1" ref="U494:U495" ca="1">1/(1+EXP(-U492:U493))</f>
        <v>0.61218823471866401</v>
      </c>
      <c r="V494" s="38"/>
      <c r="W494" s="39"/>
      <c r="X494" s="110">
        <f t="array" aca="1" ref="X494:X495" ca="1">1/(1+EXP(-X492:X493))</f>
        <v>0.49225884406069859</v>
      </c>
      <c r="Y494" s="38">
        <f t="array" aca="1" ref="Y494:Y495" ca="1">1/(1+EXP(-Y492:Y493))</f>
        <v>0.46193494172439931</v>
      </c>
      <c r="Z494" s="38"/>
      <c r="AA494" s="39"/>
      <c r="AB494" s="110">
        <f t="array" aca="1" ref="AB494:AB495" ca="1">1/(1+EXP(-AB492:AB493))</f>
        <v>0.49225884406069859</v>
      </c>
      <c r="AC494" s="38">
        <f t="array" aca="1" ref="AC494:AC495" ca="1">1/(1+EXP(-AC492:AC493))</f>
        <v>0.48803254053140305</v>
      </c>
      <c r="AD494" s="38"/>
      <c r="AE494" s="39"/>
      <c r="AF494" s="110">
        <f t="array" aca="1" ref="AF494:AF495" ca="1">1/(1+EXP(-AF492:AF493))</f>
        <v>0.12868980242287109</v>
      </c>
      <c r="AG494" s="38">
        <f t="array" aca="1" ref="AG494:AG495" ca="1">1/(1+EXP(-AG492:AG493))</f>
        <v>0.17802546907079414</v>
      </c>
      <c r="AH494" s="38"/>
      <c r="AI494" s="39"/>
      <c r="AJ494" s="27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</row>
    <row r="495" spans="1:69" ht="13.5" customHeight="1" x14ac:dyDescent="0.15">
      <c r="B495" s="244"/>
      <c r="C495" s="74">
        <v>2</v>
      </c>
      <c r="D495" s="140">
        <f ca="1"/>
        <v>1.9367475519896746</v>
      </c>
      <c r="E495" s="141">
        <f ca="1"/>
        <v>1.2095854568762059</v>
      </c>
      <c r="F495" s="141">
        <f ca="1"/>
        <v>3.8796373483526807</v>
      </c>
      <c r="G495" s="142">
        <f ca="1"/>
        <v>3.1992984832528539</v>
      </c>
      <c r="I495" s="255"/>
      <c r="J495" s="253"/>
      <c r="K495" s="54">
        <v>2</v>
      </c>
      <c r="L495" s="109">
        <f ca="1"/>
        <v>0.22053507618577939</v>
      </c>
      <c r="M495" s="28">
        <f ca="1"/>
        <v>0.18659255968988075</v>
      </c>
      <c r="N495" s="28"/>
      <c r="O495" s="40"/>
      <c r="P495" s="109">
        <f ca="1"/>
        <v>0.22053507618577939</v>
      </c>
      <c r="Q495" s="28">
        <f ca="1"/>
        <v>0.76812377433858714</v>
      </c>
      <c r="R495" s="28"/>
      <c r="S495" s="40"/>
      <c r="T495" s="109">
        <f ca="1"/>
        <v>0.6638143243867316</v>
      </c>
      <c r="U495" s="28">
        <f ca="1"/>
        <v>0.39357599232130203</v>
      </c>
      <c r="V495" s="28"/>
      <c r="W495" s="40"/>
      <c r="X495" s="109">
        <f ca="1"/>
        <v>0.12028722619385213</v>
      </c>
      <c r="Y495" s="28">
        <f ca="1"/>
        <v>0.27282450538336611</v>
      </c>
      <c r="Z495" s="28"/>
      <c r="AA495" s="40"/>
      <c r="AB495" s="109">
        <f ca="1"/>
        <v>0.12028722619385213</v>
      </c>
      <c r="AC495" s="28">
        <f ca="1"/>
        <v>0.72363220768267111</v>
      </c>
      <c r="AD495" s="28"/>
      <c r="AE495" s="40"/>
      <c r="AF495" s="109">
        <f ca="1"/>
        <v>0.6638143243867316</v>
      </c>
      <c r="AG495" s="28">
        <f ca="1"/>
        <v>0.57318474963404653</v>
      </c>
      <c r="AH495" s="28"/>
      <c r="AI495" s="40"/>
      <c r="AJ495" s="27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</row>
    <row r="496" spans="1:69" ht="13.5" customHeight="1" x14ac:dyDescent="0.15">
      <c r="B496" s="241" t="s">
        <v>47</v>
      </c>
      <c r="C496" s="100" t="s">
        <v>32</v>
      </c>
      <c r="D496" s="139">
        <f t="array" aca="1" ref="D496:D497" ca="1">D466:D467-$G$3*D483:D484</f>
        <v>3.7880765720615939</v>
      </c>
      <c r="E496" s="190"/>
      <c r="F496" s="190"/>
      <c r="I496" s="255"/>
      <c r="J496" s="236" t="s">
        <v>18</v>
      </c>
      <c r="K496" s="22">
        <v>1</v>
      </c>
      <c r="L496" s="110">
        <f t="array" aca="1" ref="L496:L497" ca="1">L494:L495*(1-L494:L495)</f>
        <v>0.10361847517078827</v>
      </c>
      <c r="M496" s="38">
        <f t="array" aca="1" ref="M496:M497" ca="1">M494:M495*(1-M494:M495)</f>
        <v>0.23959825969512841</v>
      </c>
      <c r="N496" s="38"/>
      <c r="O496" s="39"/>
      <c r="P496" s="110">
        <f t="array" aca="1" ref="P496:P497" ca="1">P494:P495*(1-P494:P495)</f>
        <v>0.10361847517078827</v>
      </c>
      <c r="Q496" s="38">
        <f t="array" aca="1" ref="Q496:Q497" ca="1">Q494:Q495*(1-Q494:Q495)</f>
        <v>0.15219810533508599</v>
      </c>
      <c r="R496" s="38"/>
      <c r="S496" s="39"/>
      <c r="T496" s="110">
        <f t="array" aca="1" ref="T496:T497" ca="1">T494:T495*(1-T494:T495)</f>
        <v>0.11212873717523349</v>
      </c>
      <c r="U496" s="38">
        <f t="array" aca="1" ref="U496:U497" ca="1">U494:U495*(1-U494:U495)</f>
        <v>0.23741379999070994</v>
      </c>
      <c r="V496" s="38"/>
      <c r="W496" s="39"/>
      <c r="X496" s="110">
        <f t="array" aca="1" ref="X496:X497" ca="1">X494:X495*(1-X494:X495)</f>
        <v>0.24994007450472344</v>
      </c>
      <c r="Y496" s="38">
        <f t="array" aca="1" ref="Y496:Y497" ca="1">Y494:Y495*(1-Y494:Y495)</f>
        <v>0.24855105133847513</v>
      </c>
      <c r="Z496" s="38"/>
      <c r="AA496" s="39"/>
      <c r="AB496" s="110">
        <f t="array" aca="1" ref="AB496:AB497" ca="1">AB494:AB495*(1-AB494:AB495)</f>
        <v>0.24994007450472344</v>
      </c>
      <c r="AC496" s="38">
        <f t="array" aca="1" ref="AC496:AC497" ca="1">AC494:AC495*(1-AC494:AC495)</f>
        <v>0.24985677991386751</v>
      </c>
      <c r="AD496" s="38"/>
      <c r="AE496" s="39"/>
      <c r="AF496" s="110">
        <f t="array" aca="1" ref="AF496:AF497" ca="1">AF494:AF495*(1-AF494:AF495)</f>
        <v>0.11212873717523349</v>
      </c>
      <c r="AG496" s="38">
        <f t="array" aca="1" ref="AG496:AG497" ca="1">AG494:AG495*(1-AG494:AG495)</f>
        <v>0.14633240143291787</v>
      </c>
      <c r="AH496" s="38"/>
      <c r="AI496" s="39"/>
      <c r="AJ496" s="27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</row>
    <row r="497" spans="2:69" ht="13.5" customHeight="1" thickBot="1" x14ac:dyDescent="0.2">
      <c r="B497" s="243"/>
      <c r="C497" s="74" t="s">
        <v>33</v>
      </c>
      <c r="D497" s="142">
        <f ca="1"/>
        <v>2.3461496887265785</v>
      </c>
      <c r="F497" s="191" t="s">
        <v>5</v>
      </c>
      <c r="I497" s="256"/>
      <c r="J497" s="244"/>
      <c r="K497" s="54">
        <v>2</v>
      </c>
      <c r="L497" s="111">
        <f ca="1"/>
        <v>0.17189935635751186</v>
      </c>
      <c r="M497" s="41">
        <f ca="1"/>
        <v>0.15177577635825903</v>
      </c>
      <c r="N497" s="41"/>
      <c r="O497" s="42"/>
      <c r="P497" s="111">
        <f ca="1"/>
        <v>0.17189935635751186</v>
      </c>
      <c r="Q497" s="41">
        <f ca="1"/>
        <v>0.17810964163443041</v>
      </c>
      <c r="R497" s="41"/>
      <c r="S497" s="42"/>
      <c r="T497" s="111">
        <f ca="1"/>
        <v>0.22316486712571867</v>
      </c>
      <c r="U497" s="41">
        <f ca="1"/>
        <v>0.23867393058960443</v>
      </c>
      <c r="V497" s="41"/>
      <c r="W497" s="42"/>
      <c r="X497" s="111">
        <f ca="1"/>
        <v>0.10581820940844118</v>
      </c>
      <c r="Y497" s="41">
        <f ca="1"/>
        <v>0.19839129464568775</v>
      </c>
      <c r="Z497" s="41"/>
      <c r="AA497" s="42"/>
      <c r="AB497" s="111">
        <f ca="1"/>
        <v>0.10581820940844118</v>
      </c>
      <c r="AC497" s="41">
        <f ca="1"/>
        <v>0.19998863568697464</v>
      </c>
      <c r="AD497" s="41"/>
      <c r="AE497" s="42"/>
      <c r="AF497" s="111">
        <f ca="1"/>
        <v>0.22316486712571867</v>
      </c>
      <c r="AG497" s="41">
        <f ca="1"/>
        <v>0.24464399242100193</v>
      </c>
      <c r="AH497" s="41"/>
      <c r="AI497" s="42"/>
      <c r="AJ497" s="27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</row>
    <row r="498" spans="2:69" ht="13.5" customHeight="1" x14ac:dyDescent="0.15">
      <c r="B498" s="239" t="s">
        <v>4</v>
      </c>
      <c r="C498" s="100">
        <v>1</v>
      </c>
      <c r="D498" s="143">
        <f t="array" aca="1" ref="D498:F500" ca="1">D468:F470-$G$3*D485:F487</f>
        <v>5.1080620538876094</v>
      </c>
      <c r="E498" s="144">
        <f ca="1"/>
        <v>2.6925228817740292</v>
      </c>
      <c r="F498" s="145">
        <f ca="1"/>
        <v>4.2344377388997412</v>
      </c>
      <c r="H498" s="26"/>
      <c r="I498" s="228" t="s">
        <v>4</v>
      </c>
      <c r="J498" s="231" t="s">
        <v>11</v>
      </c>
      <c r="K498" s="161">
        <v>1</v>
      </c>
      <c r="L498" s="112"/>
      <c r="M498" s="30">
        <f t="array" aca="1" ref="M498:M500" ca="1">MMULT($D498:$E500,M494:M495)-$F498:$F500</f>
        <v>-0.6570362306793287</v>
      </c>
      <c r="N498" s="30"/>
      <c r="O498" s="31"/>
      <c r="P498" s="112"/>
      <c r="Q498" s="30">
        <f t="array" aca="1" ref="Q498:Q500" ca="1">MMULT($D498:$E500,Q494:Q495)-$F498:$F500</f>
        <v>-1.2096751610447329</v>
      </c>
      <c r="R498" s="30"/>
      <c r="S498" s="31"/>
      <c r="T498" s="112"/>
      <c r="U498" s="30">
        <f t="array" aca="1" ref="U498:U500" ca="1">MMULT($D498:$E500,U494:U495)-$F498:$F500</f>
        <v>-4.7629882254867084E-2</v>
      </c>
      <c r="V498" s="30"/>
      <c r="W498" s="31"/>
      <c r="X498" s="112"/>
      <c r="Y498" s="30">
        <f t="array" aca="1" ref="Y498:Y500" ca="1">MMULT($D498:$E500,Y494:Y495)-$F498:$F500</f>
        <v>-1.1402591682591576</v>
      </c>
      <c r="Z498" s="30"/>
      <c r="AA498" s="31"/>
      <c r="AB498" s="112"/>
      <c r="AC498" s="30">
        <f t="array" aca="1" ref="AC498:AC500" ca="1">MMULT($D498:$E500,AC494:AC495)-$F498:$F500</f>
        <v>0.20685903962533381</v>
      </c>
      <c r="AD498" s="30"/>
      <c r="AE498" s="31"/>
      <c r="AF498" s="112"/>
      <c r="AG498" s="30">
        <f t="array" aca="1" ref="AG498:AG500" ca="1">MMULT($D498:$E500,AG494:AG495)-$F498:$F500</f>
        <v>-1.7817595418400871</v>
      </c>
      <c r="AH498" s="30"/>
      <c r="AI498" s="31"/>
      <c r="AJ498" s="27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r="499" spans="2:69" ht="13.5" customHeight="1" x14ac:dyDescent="0.15">
      <c r="B499" s="240"/>
      <c r="C499" s="72">
        <v>2</v>
      </c>
      <c r="D499" s="146">
        <f ca="1"/>
        <v>2.5181872162846624</v>
      </c>
      <c r="E499" s="147">
        <f ca="1"/>
        <v>4.3691397257425111</v>
      </c>
      <c r="F499" s="148">
        <f ca="1"/>
        <v>3.4811786833890186</v>
      </c>
      <c r="H499" s="26"/>
      <c r="I499" s="229"/>
      <c r="J499" s="232"/>
      <c r="K499" s="77">
        <v>2</v>
      </c>
      <c r="L499" s="113"/>
      <c r="M499" s="29">
        <f ca="1"/>
        <v>-1.1500089094322821</v>
      </c>
      <c r="N499" s="29"/>
      <c r="O499" s="32"/>
      <c r="P499" s="113"/>
      <c r="Q499" s="29">
        <f ca="1"/>
        <v>0.34643491819292338</v>
      </c>
      <c r="R499" s="29"/>
      <c r="S499" s="32"/>
      <c r="T499" s="113"/>
      <c r="U499" s="29">
        <f ca="1"/>
        <v>-0.21998559361107439</v>
      </c>
      <c r="V499" s="29"/>
      <c r="W499" s="32"/>
      <c r="X499" s="113"/>
      <c r="Y499" s="29">
        <f ca="1"/>
        <v>-1.1259316337569194</v>
      </c>
      <c r="Z499" s="29"/>
      <c r="AA499" s="32"/>
      <c r="AB499" s="113"/>
      <c r="AC499" s="29">
        <f ca="1"/>
        <v>0.90942884672120039</v>
      </c>
      <c r="AD499" s="29"/>
      <c r="AE499" s="32"/>
      <c r="AF499" s="113"/>
      <c r="AG499" s="29">
        <f ca="1"/>
        <v>-0.52855296318597622</v>
      </c>
      <c r="AH499" s="29"/>
      <c r="AI499" s="32"/>
      <c r="AJ499" s="27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</row>
    <row r="500" spans="2:69" ht="13.5" customHeight="1" x14ac:dyDescent="0.15">
      <c r="B500" s="245"/>
      <c r="C500" s="74">
        <v>3</v>
      </c>
      <c r="D500" s="149">
        <f ca="1"/>
        <v>1.4747269698267627</v>
      </c>
      <c r="E500" s="150">
        <f ca="1"/>
        <v>-0.24418685891692632</v>
      </c>
      <c r="F500" s="151">
        <f ca="1"/>
        <v>1.1638405400295344</v>
      </c>
      <c r="H500" s="26"/>
      <c r="I500" s="229"/>
      <c r="J500" s="232"/>
      <c r="K500" s="77">
        <v>3</v>
      </c>
      <c r="L500" s="113"/>
      <c r="M500" s="29">
        <f ca="1"/>
        <v>-0.32163469158645031</v>
      </c>
      <c r="N500" s="29"/>
      <c r="O500" s="32"/>
      <c r="P500" s="113"/>
      <c r="Q500" s="29">
        <f ca="1"/>
        <v>-1.0752384946492834</v>
      </c>
      <c r="R500" s="29"/>
      <c r="S500" s="32"/>
      <c r="T500" s="113"/>
      <c r="U500" s="29">
        <f ca="1"/>
        <v>-0.35713612498933511</v>
      </c>
      <c r="V500" s="29"/>
      <c r="W500" s="32"/>
      <c r="X500" s="113"/>
      <c r="Y500" s="29">
        <f ca="1"/>
        <v>-0.54923278216833704</v>
      </c>
      <c r="Z500" s="29"/>
      <c r="AA500" s="32"/>
      <c r="AB500" s="113"/>
      <c r="AC500" s="29">
        <f ca="1"/>
        <v>-0.62082726615995409</v>
      </c>
      <c r="AD500" s="29"/>
      <c r="AE500" s="32"/>
      <c r="AF500" s="113"/>
      <c r="AG500" s="29">
        <f ca="1"/>
        <v>-1.0412657630669968</v>
      </c>
      <c r="AH500" s="29"/>
      <c r="AI500" s="32"/>
      <c r="AJ500" s="27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</row>
    <row r="501" spans="2:69" ht="13.5" customHeight="1" x14ac:dyDescent="0.15">
      <c r="H501" s="5"/>
      <c r="I501" s="229"/>
      <c r="J501" s="233" t="s">
        <v>16</v>
      </c>
      <c r="K501" s="53">
        <v>1</v>
      </c>
      <c r="L501" s="114"/>
      <c r="M501" s="43">
        <f t="array" aca="1" ref="M501:M503" ca="1">1/(1+EXP(-M498:M500))</f>
        <v>0.34140569512632396</v>
      </c>
      <c r="N501" s="43"/>
      <c r="O501" s="44"/>
      <c r="P501" s="114"/>
      <c r="Q501" s="43">
        <f t="array" aca="1" ref="Q501:Q503" ca="1">1/(1+EXP(-Q498:Q500))</f>
        <v>0.22975853251036887</v>
      </c>
      <c r="R501" s="43"/>
      <c r="S501" s="44"/>
      <c r="T501" s="114"/>
      <c r="U501" s="43">
        <f t="array" aca="1" ref="U501:U503" ca="1">1/(1+EXP(-U498:U500))</f>
        <v>0.48809478003866147</v>
      </c>
      <c r="V501" s="43"/>
      <c r="W501" s="44"/>
      <c r="X501" s="114"/>
      <c r="Y501" s="43">
        <f t="array" aca="1" ref="Y501:Y503" ca="1">1/(1+EXP(-Y498:Y500))</f>
        <v>0.24227278056976836</v>
      </c>
      <c r="Z501" s="43"/>
      <c r="AA501" s="44"/>
      <c r="AB501" s="114"/>
      <c r="AC501" s="43">
        <f t="array" aca="1" ref="AC501:AC503" ca="1">1/(1+EXP(-AC498:AC500))</f>
        <v>0.5515311365340827</v>
      </c>
      <c r="AD501" s="43"/>
      <c r="AE501" s="44"/>
      <c r="AF501" s="114"/>
      <c r="AG501" s="43">
        <f t="array" aca="1" ref="AG501:AG503" ca="1">1/(1+EXP(-AG498:AG500))</f>
        <v>0.14408600227322363</v>
      </c>
      <c r="AH501" s="43"/>
      <c r="AI501" s="44"/>
      <c r="AJ501" s="27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</row>
    <row r="502" spans="2:69" ht="13.5" customHeight="1" x14ac:dyDescent="0.15">
      <c r="I502" s="229"/>
      <c r="J502" s="234"/>
      <c r="K502" s="23">
        <v>2</v>
      </c>
      <c r="L502" s="113"/>
      <c r="M502" s="29">
        <f ca="1"/>
        <v>0.24048745571045918</v>
      </c>
      <c r="N502" s="29"/>
      <c r="O502" s="32"/>
      <c r="P502" s="113"/>
      <c r="Q502" s="29">
        <f ca="1"/>
        <v>0.58575278973619138</v>
      </c>
      <c r="R502" s="29"/>
      <c r="S502" s="32"/>
      <c r="T502" s="113"/>
      <c r="U502" s="29">
        <f ca="1"/>
        <v>0.44522432326264283</v>
      </c>
      <c r="V502" s="29"/>
      <c r="W502" s="32"/>
      <c r="X502" s="113"/>
      <c r="Y502" s="29">
        <f ca="1"/>
        <v>0.2449126847306452</v>
      </c>
      <c r="Z502" s="29"/>
      <c r="AA502" s="32"/>
      <c r="AB502" s="113"/>
      <c r="AC502" s="29">
        <f ca="1"/>
        <v>0.71288327290814402</v>
      </c>
      <c r="AD502" s="29"/>
      <c r="AE502" s="32"/>
      <c r="AF502" s="113"/>
      <c r="AG502" s="29">
        <f ca="1"/>
        <v>0.37085444958484343</v>
      </c>
      <c r="AH502" s="29"/>
      <c r="AI502" s="32"/>
      <c r="AJ502" s="27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</row>
    <row r="503" spans="2:69" ht="13.5" customHeight="1" x14ac:dyDescent="0.15">
      <c r="H503" s="5"/>
      <c r="I503" s="229"/>
      <c r="J503" s="235"/>
      <c r="K503" s="54">
        <v>3</v>
      </c>
      <c r="L503" s="113"/>
      <c r="M503" s="29">
        <f ca="1"/>
        <v>0.42027741272604929</v>
      </c>
      <c r="N503" s="29"/>
      <c r="O503" s="32"/>
      <c r="P503" s="113"/>
      <c r="Q503" s="29">
        <f ca="1"/>
        <v>0.25440814445210796</v>
      </c>
      <c r="R503" s="29"/>
      <c r="S503" s="32"/>
      <c r="T503" s="113"/>
      <c r="U503" s="29">
        <f ca="1"/>
        <v>0.41165300567694613</v>
      </c>
      <c r="V503" s="29"/>
      <c r="W503" s="32"/>
      <c r="X503" s="113"/>
      <c r="Y503" s="29">
        <f ca="1"/>
        <v>0.36604242770155326</v>
      </c>
      <c r="Z503" s="29"/>
      <c r="AA503" s="32"/>
      <c r="AB503" s="113"/>
      <c r="AC503" s="29">
        <f ca="1"/>
        <v>0.34959332604285442</v>
      </c>
      <c r="AD503" s="29"/>
      <c r="AE503" s="32"/>
      <c r="AF503" s="113"/>
      <c r="AG503" s="29">
        <f ca="1"/>
        <v>0.26090583792577038</v>
      </c>
      <c r="AH503" s="29"/>
      <c r="AI503" s="32"/>
      <c r="AJ503" s="27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</row>
    <row r="504" spans="2:69" ht="13.5" customHeight="1" x14ac:dyDescent="0.15">
      <c r="H504" s="5"/>
      <c r="I504" s="229"/>
      <c r="J504" s="236" t="s">
        <v>18</v>
      </c>
      <c r="K504" s="53">
        <v>1</v>
      </c>
      <c r="L504" s="114"/>
      <c r="M504" s="43">
        <f t="array" aca="1" ref="M504:M506" ca="1">M501:M503*(1-M501:M503)</f>
        <v>0.22484784646163547</v>
      </c>
      <c r="N504" s="43"/>
      <c r="O504" s="44"/>
      <c r="P504" s="114"/>
      <c r="Q504" s="43">
        <f t="array" aca="1" ref="Q504:Q506" ca="1">Q501:Q503*(1-Q501:Q503)</f>
        <v>0.17696954924905064</v>
      </c>
      <c r="R504" s="43"/>
      <c r="S504" s="44"/>
      <c r="T504" s="114"/>
      <c r="U504" s="43">
        <f t="array" aca="1" ref="U504:U506" ca="1">U501:U503*(1-U501:U503)</f>
        <v>0.24985826573767214</v>
      </c>
      <c r="V504" s="43"/>
      <c r="W504" s="44"/>
      <c r="X504" s="114"/>
      <c r="Y504" s="43">
        <f t="array" aca="1" ref="Y504:Y506" ca="1">Y501:Y503*(1-Y501:Y503)</f>
        <v>0.18357668036476121</v>
      </c>
      <c r="Z504" s="43"/>
      <c r="AA504" s="44"/>
      <c r="AB504" s="114"/>
      <c r="AC504" s="43">
        <f t="array" aca="1" ref="AC504:AC506" ca="1">AC501:AC503*(1-AC501:AC503)</f>
        <v>0.24734454196750572</v>
      </c>
      <c r="AD504" s="43"/>
      <c r="AE504" s="44"/>
      <c r="AF504" s="114"/>
      <c r="AG504" s="43">
        <f t="array" aca="1" ref="AG504:AG506" ca="1">AG501:AG503*(1-AG501:AG503)</f>
        <v>0.12332522622214422</v>
      </c>
      <c r="AH504" s="43"/>
      <c r="AI504" s="44"/>
      <c r="AJ504" s="27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</row>
    <row r="505" spans="2:69" ht="13.5" customHeight="1" x14ac:dyDescent="0.15">
      <c r="H505" s="5"/>
      <c r="I505" s="229"/>
      <c r="J505" s="237"/>
      <c r="K505" s="23">
        <v>2</v>
      </c>
      <c r="L505" s="113"/>
      <c r="M505" s="29">
        <f ca="1"/>
        <v>0.18265323935636912</v>
      </c>
      <c r="N505" s="29"/>
      <c r="O505" s="32"/>
      <c r="P505" s="113"/>
      <c r="Q505" s="29">
        <f ca="1"/>
        <v>0.24264645905246054</v>
      </c>
      <c r="R505" s="29"/>
      <c r="S505" s="32"/>
      <c r="T505" s="113"/>
      <c r="U505" s="29">
        <f ca="1"/>
        <v>0.24699962523796454</v>
      </c>
      <c r="V505" s="29"/>
      <c r="W505" s="32"/>
      <c r="X505" s="113"/>
      <c r="Y505" s="29">
        <f ca="1"/>
        <v>0.1849304615886728</v>
      </c>
      <c r="Z505" s="29"/>
      <c r="AA505" s="32"/>
      <c r="AB505" s="113"/>
      <c r="AC505" s="29">
        <f ca="1"/>
        <v>0.20468071211591668</v>
      </c>
      <c r="AD505" s="29"/>
      <c r="AE505" s="32"/>
      <c r="AF505" s="113"/>
      <c r="AG505" s="29">
        <f ca="1"/>
        <v>0.23332142680796628</v>
      </c>
      <c r="AH505" s="29"/>
      <c r="AI505" s="32"/>
      <c r="AJ505" s="27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</row>
    <row r="506" spans="2:69" ht="13.5" customHeight="1" thickBot="1" x14ac:dyDescent="0.2">
      <c r="H506" s="5"/>
      <c r="I506" s="230"/>
      <c r="J506" s="238"/>
      <c r="K506" s="54">
        <v>3</v>
      </c>
      <c r="L506" s="115"/>
      <c r="M506" s="33">
        <f ca="1"/>
        <v>0.24364430907834728</v>
      </c>
      <c r="N506" s="33"/>
      <c r="O506" s="34"/>
      <c r="P506" s="115"/>
      <c r="Q506" s="33">
        <f ca="1"/>
        <v>0.1896846404885433</v>
      </c>
      <c r="R506" s="33"/>
      <c r="S506" s="34"/>
      <c r="T506" s="115"/>
      <c r="U506" s="33">
        <f ca="1"/>
        <v>0.24219480859408232</v>
      </c>
      <c r="V506" s="33"/>
      <c r="W506" s="34"/>
      <c r="X506" s="115"/>
      <c r="Y506" s="33">
        <f ca="1"/>
        <v>0.23205536882390643</v>
      </c>
      <c r="Z506" s="33"/>
      <c r="AA506" s="34"/>
      <c r="AB506" s="115"/>
      <c r="AC506" s="33">
        <f ca="1"/>
        <v>0.22737783242914891</v>
      </c>
      <c r="AD506" s="33"/>
      <c r="AE506" s="34"/>
      <c r="AF506" s="115"/>
      <c r="AG506" s="33">
        <f ca="1"/>
        <v>0.19283398166202201</v>
      </c>
      <c r="AH506" s="33"/>
      <c r="AI506" s="34"/>
      <c r="AJ506" s="27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</row>
    <row r="507" spans="2:69" ht="15.75" customHeight="1" x14ac:dyDescent="0.15">
      <c r="H507" s="5"/>
      <c r="I507" s="95" t="s">
        <v>26</v>
      </c>
      <c r="J507" s="91"/>
      <c r="K507" s="125" t="s">
        <v>17</v>
      </c>
      <c r="L507" s="116" t="s">
        <v>22</v>
      </c>
      <c r="M507" s="87" t="s">
        <v>23</v>
      </c>
      <c r="N507" s="87" t="s">
        <v>25</v>
      </c>
      <c r="O507" s="31"/>
      <c r="P507" s="116" t="s">
        <v>30</v>
      </c>
      <c r="Q507" s="87" t="s">
        <v>31</v>
      </c>
      <c r="R507" s="87" t="s">
        <v>24</v>
      </c>
      <c r="S507" s="31"/>
      <c r="T507" s="116" t="s">
        <v>30</v>
      </c>
      <c r="U507" s="87" t="s">
        <v>31</v>
      </c>
      <c r="V507" s="87" t="s">
        <v>24</v>
      </c>
      <c r="W507" s="31"/>
      <c r="X507" s="116" t="s">
        <v>30</v>
      </c>
      <c r="Y507" s="87" t="s">
        <v>31</v>
      </c>
      <c r="Z507" s="87" t="s">
        <v>24</v>
      </c>
      <c r="AA507" s="31"/>
      <c r="AB507" s="116" t="s">
        <v>30</v>
      </c>
      <c r="AC507" s="87" t="s">
        <v>31</v>
      </c>
      <c r="AD507" s="87" t="s">
        <v>24</v>
      </c>
      <c r="AE507" s="31"/>
      <c r="AF507" s="116" t="s">
        <v>30</v>
      </c>
      <c r="AG507" s="87" t="s">
        <v>31</v>
      </c>
      <c r="AH507" s="87" t="s">
        <v>24</v>
      </c>
      <c r="AI507" s="31"/>
      <c r="AJ507" s="27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</row>
    <row r="508" spans="2:69" ht="13.5" customHeight="1" x14ac:dyDescent="0.15">
      <c r="H508" s="5"/>
      <c r="I508" s="117"/>
      <c r="J508" s="76"/>
      <c r="K508" s="53">
        <v>1</v>
      </c>
      <c r="L508" s="113">
        <f t="array" aca="1" ref="L508:L509" ca="1">M508:M509*$D496:$D497*L496:L497</f>
        <v>2.7690008137097946E-2</v>
      </c>
      <c r="M508" s="29">
        <f t="array" aca="1" ref="M508:M509" ca="1">MMULT(TRANSPOSE($D498:$E500),N508:N510)*M496:M497</f>
        <v>7.0545146083081281E-2</v>
      </c>
      <c r="N508" s="29">
        <f t="array" aca="1" ref="N508:N510" ca="1">(M501:M503-N$5:N$7)*M504:M506</f>
        <v>7.6764335318891624E-2</v>
      </c>
      <c r="O508" s="32"/>
      <c r="P508" s="113">
        <f t="array" aca="1" ref="P508:P509" ca="1">Q508:Q509*$D496:$D497*P496:P497</f>
        <v>1.5379687294349677E-3</v>
      </c>
      <c r="Q508" s="29">
        <f t="array" aca="1" ref="Q508:Q509" ca="1">MMULT(TRANSPOSE($D498:$E500),R508:R510)*Q496:Q497</f>
        <v>3.9182447383914586E-3</v>
      </c>
      <c r="R508" s="29">
        <f t="array" aca="1" ref="R508:R510" ca="1">(Q501:Q503-R$5:R$7)*Q504:Q506</f>
        <v>4.0660263934483326E-2</v>
      </c>
      <c r="S508" s="32"/>
      <c r="T508" s="113">
        <f t="array" aca="1" ref="T508:T509" ca="1">U508:U509*$D496:$D497*T496:T497</f>
        <v>-2.3131554895679533E-2</v>
      </c>
      <c r="U508" s="29">
        <f t="array" aca="1" ref="U508:U509" ca="1">MMULT(TRANSPOSE($D498:$E500),V508:V510)*U496:U497</f>
        <v>-5.4458935326134314E-2</v>
      </c>
      <c r="V508" s="29">
        <f t="array" aca="1" ref="V508:V510" ca="1">(U501:U503-V$5:V$7)*U504:U506</f>
        <v>-0.12790375048160163</v>
      </c>
      <c r="W508" s="32"/>
      <c r="X508" s="113">
        <f t="array" aca="1" ref="X508:X509" ca="1">Y508:Y509*$D496:$D497*X496:X497</f>
        <v>2.9247673203914869E-2</v>
      </c>
      <c r="Y508" s="29">
        <f t="array" aca="1" ref="Y508:Y509" ca="1">MMULT(TRANSPOSE($D498:$E500),Z508:Z510)*Y496:Y497</f>
        <v>3.0891335012365798E-2</v>
      </c>
      <c r="Z508" s="29">
        <f t="array" aca="1" ref="Z508:Z510" ca="1">(Y501:Y503-Z$5:Z$7)*Y504:Y506</f>
        <v>4.4475632799738297E-2</v>
      </c>
      <c r="AA508" s="32"/>
      <c r="AB508" s="113">
        <f t="array" aca="1" ref="AB508:AB509" ca="1">AC508:AC509*$D496:$D497*AB496:AB497</f>
        <v>-1.9387579335469279E-2</v>
      </c>
      <c r="AC508" s="29">
        <f t="array" aca="1" ref="AC508:AC509" ca="1">MMULT(TRANSPOSE($D498:$E500),AD508:AD510)*AC496:AC497</f>
        <v>-2.0477123228067128E-2</v>
      </c>
      <c r="AD508" s="29">
        <f t="array" aca="1" ref="AD508:AD510" ca="1">(AC501:AC503-AD$5:AD$7)*AC504:AC506</f>
        <v>-0.11092632562066518</v>
      </c>
      <c r="AE508" s="32"/>
      <c r="AF508" s="113">
        <f t="array" aca="1" ref="AF508:AF509" ca="1">AG508:AG509*$D496:$D497*AF496:AF497</f>
        <v>-1.2722476778957749E-2</v>
      </c>
      <c r="AG508" s="29">
        <f t="array" aca="1" ref="AG508:AG509" ca="1">MMULT(TRANSPOSE($D498:$E500),AH508:AH510)*AG496:AG497</f>
        <v>-2.9952700681739098E-2</v>
      </c>
      <c r="AH508" s="29">
        <f t="array" aca="1" ref="AH508:AH510" ca="1">(AG501:AG503-AH$5:AH$7)*AG504:AG506</f>
        <v>1.7769438825789689E-2</v>
      </c>
      <c r="AI508" s="32"/>
      <c r="AJ508" s="27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</row>
    <row r="509" spans="2:69" ht="13.5" customHeight="1" x14ac:dyDescent="0.15">
      <c r="H509" s="5"/>
      <c r="I509" s="97"/>
      <c r="J509" s="76"/>
      <c r="K509" s="23">
        <v>2</v>
      </c>
      <c r="L509" s="113">
        <f ca="1"/>
        <v>2.6510553584527499E-2</v>
      </c>
      <c r="M509" s="29">
        <f ca="1"/>
        <v>6.5733813545830924E-2</v>
      </c>
      <c r="N509" s="29">
        <f ca="1"/>
        <v>4.3925812810086722E-2</v>
      </c>
      <c r="O509" s="32"/>
      <c r="P509" s="113">
        <f ca="1"/>
        <v>-2.4528577468002282E-2</v>
      </c>
      <c r="Q509" s="29">
        <f ca="1"/>
        <v>-6.081943678336315E-2</v>
      </c>
      <c r="R509" s="29">
        <f ca="1"/>
        <v>-0.10051561874287325</v>
      </c>
      <c r="S509" s="32"/>
      <c r="T509" s="113">
        <f ca="1"/>
        <v>1.3964290127718283E-2</v>
      </c>
      <c r="U509" s="29">
        <f ca="1"/>
        <v>2.667087851762211E-2</v>
      </c>
      <c r="V509" s="29">
        <f ca="1"/>
        <v>0.10997024099269916</v>
      </c>
      <c r="W509" s="32"/>
      <c r="X509" s="113">
        <f ca="1"/>
        <v>1.7414185197560321E-2</v>
      </c>
      <c r="Y509" s="29">
        <f ca="1"/>
        <v>7.0143435488257924E-2</v>
      </c>
      <c r="Z509" s="29">
        <f ca="1"/>
        <v>4.5291815836159315E-2</v>
      </c>
      <c r="AA509" s="32"/>
      <c r="AB509" s="113">
        <f ca="1"/>
        <v>1.5859990469040061E-2</v>
      </c>
      <c r="AC509" s="29">
        <f ca="1"/>
        <v>6.3883219667685148E-2</v>
      </c>
      <c r="AD509" s="29">
        <f ca="1"/>
        <v>0.14591345595436428</v>
      </c>
      <c r="AE509" s="32"/>
      <c r="AF509" s="113">
        <f ca="1"/>
        <v>-7.7597144119982517E-2</v>
      </c>
      <c r="AG509" s="29">
        <f ca="1"/>
        <v>-0.14820545729213028</v>
      </c>
      <c r="AH509" s="29">
        <f ca="1"/>
        <v>-0.14679313749274761</v>
      </c>
      <c r="AI509" s="32"/>
      <c r="AJ509" s="27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</row>
    <row r="510" spans="2:69" ht="13.5" customHeight="1" thickBot="1" x14ac:dyDescent="0.2">
      <c r="B510" s="135" t="s">
        <v>19</v>
      </c>
      <c r="C510" s="136"/>
      <c r="D510" s="195">
        <v>1</v>
      </c>
      <c r="E510" s="196">
        <v>2</v>
      </c>
      <c r="F510" s="196">
        <v>3</v>
      </c>
      <c r="G510" s="184" t="s">
        <v>3</v>
      </c>
      <c r="H510" s="5"/>
      <c r="I510" s="93"/>
      <c r="J510" s="88"/>
      <c r="K510" s="54">
        <v>3</v>
      </c>
      <c r="L510" s="132"/>
      <c r="M510" s="133"/>
      <c r="N510" s="33">
        <f ca="1"/>
        <v>-0.14124610923347358</v>
      </c>
      <c r="O510" s="34"/>
      <c r="P510" s="132"/>
      <c r="Q510" s="133"/>
      <c r="R510" s="33">
        <f ca="1"/>
        <v>4.8257317417755491E-2</v>
      </c>
      <c r="S510" s="34"/>
      <c r="T510" s="132"/>
      <c r="U510" s="133"/>
      <c r="V510" s="33">
        <f ca="1"/>
        <v>9.9700220917106647E-2</v>
      </c>
      <c r="W510" s="34"/>
      <c r="X510" s="132"/>
      <c r="Y510" s="133"/>
      <c r="Z510" s="33">
        <f ca="1"/>
        <v>-0.14711325825842439</v>
      </c>
      <c r="AA510" s="34"/>
      <c r="AB510" s="132"/>
      <c r="AC510" s="133"/>
      <c r="AD510" s="33">
        <f ca="1"/>
        <v>7.948977270732098E-2</v>
      </c>
      <c r="AE510" s="34"/>
      <c r="AF510" s="132"/>
      <c r="AG510" s="133"/>
      <c r="AH510" s="33">
        <f ca="1"/>
        <v>5.0311511566092489E-2</v>
      </c>
      <c r="AI510" s="34"/>
      <c r="AJ510" s="27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</row>
    <row r="511" spans="2:69" ht="13.5" customHeight="1" x14ac:dyDescent="0.15">
      <c r="B511" s="241" t="s">
        <v>35</v>
      </c>
      <c r="C511" s="100">
        <v>1</v>
      </c>
      <c r="D511" s="152">
        <f t="array" aca="1" ref="D511:G512" ca="1">L511:O512+P511:S512+T511:W512+X511:AA512+AB511:AE512+AF511:AI512</f>
        <v>3.0166611197159614E-2</v>
      </c>
      <c r="E511" s="153">
        <f ca="1"/>
        <v>2.5946304625392561E-2</v>
      </c>
      <c r="F511" s="153">
        <f ca="1"/>
        <v>-5.2412910164312952E-2</v>
      </c>
      <c r="G511" s="154">
        <f ca="1"/>
        <v>-3.7000056582392263E-3</v>
      </c>
      <c r="H511" s="7"/>
      <c r="I511" s="239" t="s">
        <v>19</v>
      </c>
      <c r="J511" s="99" t="s">
        <v>13</v>
      </c>
      <c r="K511" s="92"/>
      <c r="L511" s="176">
        <f t="array" aca="1" ref="L511:O512" ca="1">MMULT(L508:M509,TRANSPOSE(L$5:M$8))</f>
        <v>2.7690008137097946E-2</v>
      </c>
      <c r="M511" s="176">
        <f ca="1"/>
        <v>7.0545146083081281E-2</v>
      </c>
      <c r="N511" s="79">
        <f ca="1"/>
        <v>0</v>
      </c>
      <c r="O511" s="80">
        <f ca="1"/>
        <v>-9.8235154220179227E-2</v>
      </c>
      <c r="P511" s="176">
        <f t="array" aca="1" ref="P511:S512" ca="1">MMULT(P508:Q509,TRANSPOSE(P$5:Q$8))</f>
        <v>1.5379687294349677E-3</v>
      </c>
      <c r="Q511" s="176">
        <f ca="1"/>
        <v>0</v>
      </c>
      <c r="R511" s="79">
        <f ca="1"/>
        <v>3.9182447383914586E-3</v>
      </c>
      <c r="S511" s="80">
        <f ca="1"/>
        <v>-5.4562134678264266E-3</v>
      </c>
      <c r="T511" s="176">
        <f t="array" aca="1" ref="T511:W512" ca="1">MMULT(T508:U509,TRANSPOSE(T$5:U$8))</f>
        <v>0</v>
      </c>
      <c r="U511" s="176">
        <f ca="1"/>
        <v>-5.4458935326134314E-2</v>
      </c>
      <c r="V511" s="79">
        <f ca="1"/>
        <v>-2.3131554895679533E-2</v>
      </c>
      <c r="W511" s="80">
        <f ca="1"/>
        <v>7.7590490221813843E-2</v>
      </c>
      <c r="X511" s="176">
        <f t="array" aca="1" ref="X511:AA512" ca="1">MMULT(X508:Y509,TRANSPOSE(X$5:Y$8))</f>
        <v>3.0891335012365798E-2</v>
      </c>
      <c r="Y511" s="176">
        <f ca="1"/>
        <v>2.9247673203914869E-2</v>
      </c>
      <c r="Z511" s="79">
        <f ca="1"/>
        <v>0</v>
      </c>
      <c r="AA511" s="80">
        <f ca="1"/>
        <v>-6.0139008216280668E-2</v>
      </c>
      <c r="AB511" s="176">
        <f t="array" aca="1" ref="AB511:AE512" ca="1">MMULT(AB508:AC509,TRANSPOSE(AB$5:AC$8))</f>
        <v>0</v>
      </c>
      <c r="AC511" s="176">
        <f ca="1"/>
        <v>-1.9387579335469279E-2</v>
      </c>
      <c r="AD511" s="79">
        <f ca="1"/>
        <v>-2.0477123228067128E-2</v>
      </c>
      <c r="AE511" s="80">
        <f ca="1"/>
        <v>3.9864702563536407E-2</v>
      </c>
      <c r="AF511" s="176">
        <f t="array" aca="1" ref="AF511:AI512" ca="1">MMULT(AF508:AG509,TRANSPOSE(AF$5:AG$8))</f>
        <v>-2.9952700681739098E-2</v>
      </c>
      <c r="AG511" s="176">
        <f ca="1"/>
        <v>0</v>
      </c>
      <c r="AH511" s="79">
        <f ca="1"/>
        <v>-1.2722476778957749E-2</v>
      </c>
      <c r="AI511" s="80">
        <f ca="1"/>
        <v>4.267517746069685E-2</v>
      </c>
      <c r="AJ511" s="27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</row>
    <row r="512" spans="2:69" ht="13.5" customHeight="1" x14ac:dyDescent="0.15">
      <c r="B512" s="243"/>
      <c r="C512" s="74">
        <v>2</v>
      </c>
      <c r="D512" s="155">
        <f ca="1"/>
        <v>-7.6080045687347136E-2</v>
      </c>
      <c r="E512" s="156">
        <f ca="1"/>
        <v>0.12567886773005343</v>
      </c>
      <c r="F512" s="156">
        <f ca="1"/>
        <v>-6.0569071107942234E-2</v>
      </c>
      <c r="G512" s="157">
        <f ca="1"/>
        <v>1.0970249065235971E-2</v>
      </c>
      <c r="H512" s="5"/>
      <c r="I512" s="240"/>
      <c r="J512" s="88"/>
      <c r="K512" s="94"/>
      <c r="L512" s="156">
        <f ca="1"/>
        <v>2.6510553584527499E-2</v>
      </c>
      <c r="M512" s="156">
        <f ca="1"/>
        <v>6.5733813545830924E-2</v>
      </c>
      <c r="N512" s="89">
        <f ca="1"/>
        <v>0</v>
      </c>
      <c r="O512" s="90">
        <f ca="1"/>
        <v>-9.2244367130358426E-2</v>
      </c>
      <c r="P512" s="156">
        <f ca="1"/>
        <v>-2.4528577468002282E-2</v>
      </c>
      <c r="Q512" s="156">
        <f ca="1"/>
        <v>0</v>
      </c>
      <c r="R512" s="89">
        <f ca="1"/>
        <v>-6.081943678336315E-2</v>
      </c>
      <c r="S512" s="90">
        <f ca="1"/>
        <v>8.5348014251365428E-2</v>
      </c>
      <c r="T512" s="156">
        <f ca="1"/>
        <v>0</v>
      </c>
      <c r="U512" s="156">
        <f ca="1"/>
        <v>2.667087851762211E-2</v>
      </c>
      <c r="V512" s="89">
        <f ca="1"/>
        <v>1.3964290127718283E-2</v>
      </c>
      <c r="W512" s="90">
        <f ca="1"/>
        <v>-4.0635168645340392E-2</v>
      </c>
      <c r="X512" s="156">
        <f ca="1"/>
        <v>7.0143435488257924E-2</v>
      </c>
      <c r="Y512" s="156">
        <f ca="1"/>
        <v>1.7414185197560321E-2</v>
      </c>
      <c r="Z512" s="89">
        <f ca="1"/>
        <v>0</v>
      </c>
      <c r="AA512" s="90">
        <f ca="1"/>
        <v>-8.7557620685818238E-2</v>
      </c>
      <c r="AB512" s="156">
        <f ca="1"/>
        <v>0</v>
      </c>
      <c r="AC512" s="156">
        <f ca="1"/>
        <v>1.5859990469040061E-2</v>
      </c>
      <c r="AD512" s="89">
        <f ca="1"/>
        <v>6.3883219667685148E-2</v>
      </c>
      <c r="AE512" s="90">
        <f ca="1"/>
        <v>-7.9743210136725209E-2</v>
      </c>
      <c r="AF512" s="156">
        <f ca="1"/>
        <v>-0.14820545729213028</v>
      </c>
      <c r="AG512" s="156">
        <f ca="1"/>
        <v>0</v>
      </c>
      <c r="AH512" s="89">
        <f ca="1"/>
        <v>-7.7597144119982517E-2</v>
      </c>
      <c r="AI512" s="90">
        <f ca="1"/>
        <v>0.22580260141211278</v>
      </c>
      <c r="AJ512" s="27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</row>
    <row r="513" spans="1:69" ht="13.5" customHeight="1" x14ac:dyDescent="0.15">
      <c r="B513" s="241" t="s">
        <v>47</v>
      </c>
      <c r="C513" s="100" t="s">
        <v>32</v>
      </c>
      <c r="D513" s="158">
        <f t="array" aca="1" ref="D513:D514" ca="1">L513:L514+P513:P514+T513:T514+X513:X514+AB513:AB514+AF513:AF514</f>
        <v>3.0056933747328305E-3</v>
      </c>
      <c r="E513" s="10"/>
      <c r="F513" s="10"/>
      <c r="G513" s="153"/>
      <c r="H513" s="5"/>
      <c r="I513" s="240"/>
      <c r="J513" s="99" t="s">
        <v>20</v>
      </c>
      <c r="K513" s="92"/>
      <c r="L513" s="85">
        <f t="array" aca="1" ref="L513:L514" ca="1">M508:M509*L494:L495</f>
        <v>8.2821140229811189E-3</v>
      </c>
      <c r="M513" s="85"/>
      <c r="N513" s="85"/>
      <c r="O513" s="96"/>
      <c r="P513" s="85">
        <f t="array" aca="1" ref="P513:P514" ca="1">Q508:Q509*P494:P495</f>
        <v>4.6000825705408297E-4</v>
      </c>
      <c r="Q513" s="85"/>
      <c r="R513" s="85"/>
      <c r="S513" s="96"/>
      <c r="T513" s="85">
        <f t="array" aca="1" ref="T513:T514" ca="1">U508:U509*T494:T495</f>
        <v>-7.0083096272801401E-3</v>
      </c>
      <c r="U513" s="85"/>
      <c r="V513" s="85"/>
      <c r="W513" s="96"/>
      <c r="X513" s="85">
        <f t="array" aca="1" ref="X513:X514" ca="1">Y508:Y509*X494:X495</f>
        <v>1.5206532864678974E-2</v>
      </c>
      <c r="Y513" s="85"/>
      <c r="Z513" s="85"/>
      <c r="AA513" s="96"/>
      <c r="AB513" s="85">
        <f t="array" aca="1" ref="AB513:AB514" ca="1">AC508:AC509*AB494:AB495</f>
        <v>-1.0080045009936804E-2</v>
      </c>
      <c r="AC513" s="85"/>
      <c r="AD513" s="85"/>
      <c r="AE513" s="96"/>
      <c r="AF513" s="85">
        <f t="array" aca="1" ref="AF513:AF514" ca="1">AG508:AG509*AF494:AF495</f>
        <v>-3.8546071327644009E-3</v>
      </c>
      <c r="AG513" s="85"/>
      <c r="AH513" s="85"/>
      <c r="AI513" s="96"/>
      <c r="AJ513" s="27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</row>
    <row r="514" spans="1:69" ht="13.5" customHeight="1" x14ac:dyDescent="0.15">
      <c r="B514" s="243"/>
      <c r="C514" s="74" t="s">
        <v>33</v>
      </c>
      <c r="D514" s="159">
        <f ca="1"/>
        <v>-6.3470907260361364E-2</v>
      </c>
      <c r="E514" s="10"/>
      <c r="F514" s="191" t="s">
        <v>5</v>
      </c>
      <c r="G514" s="10"/>
      <c r="H514" s="5"/>
      <c r="I514" s="240"/>
      <c r="J514" s="88"/>
      <c r="K514" s="94"/>
      <c r="L514" s="89">
        <f ca="1"/>
        <v>1.4496611578311639E-2</v>
      </c>
      <c r="M514" s="89"/>
      <c r="N514" s="89"/>
      <c r="O514" s="90"/>
      <c r="P514" s="89">
        <f ca="1"/>
        <v>-1.3412819124595186E-2</v>
      </c>
      <c r="Q514" s="89"/>
      <c r="R514" s="89"/>
      <c r="S514" s="90"/>
      <c r="T514" s="89">
        <f ca="1"/>
        <v>1.7704511203975915E-2</v>
      </c>
      <c r="U514" s="89"/>
      <c r="V514" s="89"/>
      <c r="W514" s="90"/>
      <c r="X514" s="89">
        <f ca="1"/>
        <v>8.4373592905899551E-3</v>
      </c>
      <c r="Y514" s="89"/>
      <c r="Z514" s="89"/>
      <c r="AA514" s="90"/>
      <c r="AB514" s="89">
        <f ca="1"/>
        <v>7.6843352941583865E-3</v>
      </c>
      <c r="AC514" s="89"/>
      <c r="AD514" s="89"/>
      <c r="AE514" s="90"/>
      <c r="AF514" s="89">
        <f ca="1"/>
        <v>-9.8380905502802068E-2</v>
      </c>
      <c r="AG514" s="89"/>
      <c r="AH514" s="89"/>
      <c r="AI514" s="90"/>
      <c r="AJ514" s="27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</row>
    <row r="515" spans="1:69" ht="13.5" customHeight="1" x14ac:dyDescent="0.15">
      <c r="B515" s="241" t="s">
        <v>4</v>
      </c>
      <c r="C515" s="100">
        <v>1</v>
      </c>
      <c r="D515" s="152">
        <f t="array" aca="1" ref="D515:F517" ca="1">L515:N517+P515:R517+T515:V517+X515:Z517+AB515:AD517+AF515:AH517</f>
        <v>-5.4902958798948159E-2</v>
      </c>
      <c r="E515" s="154">
        <f ca="1"/>
        <v>-6.2734724332719996E-2</v>
      </c>
      <c r="F515" s="153">
        <f ca="1"/>
        <v>5.9160405223363882E-2</v>
      </c>
      <c r="G515" s="160"/>
      <c r="H515" s="5"/>
      <c r="I515" s="240"/>
      <c r="J515" s="99" t="s">
        <v>4</v>
      </c>
      <c r="K515" s="92"/>
      <c r="L515" s="78">
        <f t="array" aca="1" ref="L515:L517" ca="1">M494*N508:N510</f>
        <v>4.6211279502098003E-2</v>
      </c>
      <c r="M515" s="78">
        <f t="array" aca="1" ref="M515:M517" ca="1">M495*N508:N510</f>
        <v>1.4323653820044307E-2</v>
      </c>
      <c r="N515" s="78">
        <f t="array" aca="1" ref="N515:N517" ca="1">-1*N508:N510</f>
        <v>-7.6764335318891624E-2</v>
      </c>
      <c r="O515" s="81"/>
      <c r="P515" s="78">
        <f t="array" aca="1" ref="P515:P517" ca="1">Q494*R508:R510</f>
        <v>7.6143278970600206E-3</v>
      </c>
      <c r="Q515" s="78">
        <f t="array" aca="1" ref="Q515:Q517" ca="1">Q495*R508:R510</f>
        <v>3.1232115398958465E-2</v>
      </c>
      <c r="R515" s="78">
        <f t="array" aca="1" ref="R515:R517" ca="1">-1*R508:R510</f>
        <v>-4.0660263934483326E-2</v>
      </c>
      <c r="S515" s="81"/>
      <c r="T515" s="78">
        <f t="array" aca="1" ref="T515:T517" ca="1">U494*V508:V510</f>
        <v>-7.8301171221228177E-2</v>
      </c>
      <c r="U515" s="78">
        <f t="array" aca="1" ref="U515:U517" ca="1">U495*V508:V510</f>
        <v>-5.0339845517412572E-2</v>
      </c>
      <c r="V515" s="78">
        <f t="array" aca="1" ref="V515:V517" ca="1">-1*V508:V510</f>
        <v>0.12790375048160163</v>
      </c>
      <c r="W515" s="81"/>
      <c r="X515" s="78">
        <f t="array" aca="1" ref="X515:X517" ca="1">Y494*Z508:Z510</f>
        <v>2.0544848845502894E-2</v>
      </c>
      <c r="Y515" s="78">
        <f t="array" aca="1" ref="Y515:Y517" ca="1">Y495*Z508:Z510</f>
        <v>1.2134042520200816E-2</v>
      </c>
      <c r="Z515" s="78">
        <f t="array" aca="1" ref="Z515:Z517" ca="1">-1*Z508:Z510</f>
        <v>-4.4475632799738297E-2</v>
      </c>
      <c r="AA515" s="81"/>
      <c r="AB515" s="78">
        <f t="array" aca="1" ref="AB515:AB517" ca="1">AC494*AD508:AD510</f>
        <v>-5.4135656504466889E-2</v>
      </c>
      <c r="AC515" s="78">
        <f t="array" aca="1" ref="AC515:AC517" ca="1">AC495*AD508:AD510</f>
        <v>-8.0269861899008782E-2</v>
      </c>
      <c r="AD515" s="78">
        <f t="array" aca="1" ref="AD515:AD517" ca="1">-1*AD508:AD510</f>
        <v>0.11092632562066518</v>
      </c>
      <c r="AE515" s="81"/>
      <c r="AF515" s="78">
        <f t="array" aca="1" ref="AF515:AF517" ca="1">AG494*AH508:AH510</f>
        <v>3.1634126820859905E-3</v>
      </c>
      <c r="AG515" s="78">
        <f t="array" aca="1" ref="AG515:AG517" ca="1">AG495*AH508:AH510</f>
        <v>1.0185171344497769E-2</v>
      </c>
      <c r="AH515" s="78">
        <f t="array" aca="1" ref="AH515:AH517" ca="1">-1*AH508:AH510</f>
        <v>-1.7769438825789689E-2</v>
      </c>
      <c r="AI515" s="81"/>
      <c r="AJ515" s="27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</row>
    <row r="516" spans="1:69" ht="13.5" customHeight="1" x14ac:dyDescent="0.15">
      <c r="B516" s="242"/>
      <c r="C516" s="72">
        <v>2</v>
      </c>
      <c r="D516" s="160">
        <f ca="1"/>
        <v>0.14094154624478136</v>
      </c>
      <c r="E516" s="164">
        <f ca="1"/>
        <v>8.0742458789554716E-3</v>
      </c>
      <c r="F516" s="10">
        <f ca="1"/>
        <v>-9.7792569357688625E-2</v>
      </c>
      <c r="G516" s="160"/>
      <c r="H516" s="5"/>
      <c r="I516" s="240"/>
      <c r="J516" s="76"/>
      <c r="K516" s="98"/>
      <c r="L516" s="78">
        <f ca="1"/>
        <v>2.6442852721792615E-2</v>
      </c>
      <c r="M516" s="78">
        <f ca="1"/>
        <v>8.1962298486926346E-3</v>
      </c>
      <c r="N516" s="78">
        <f ca="1"/>
        <v>-4.3925812810086722E-2</v>
      </c>
      <c r="O516" s="81"/>
      <c r="P516" s="78">
        <f ca="1"/>
        <v>-1.88232639393917E-2</v>
      </c>
      <c r="Q516" s="78">
        <f ca="1"/>
        <v>-7.7208436448754234E-2</v>
      </c>
      <c r="R516" s="78">
        <f ca="1"/>
        <v>0.10051561874287325</v>
      </c>
      <c r="S516" s="81"/>
      <c r="T516" s="78">
        <f ca="1"/>
        <v>6.7322487704906564E-2</v>
      </c>
      <c r="U516" s="78">
        <f ca="1"/>
        <v>4.3281646724514296E-2</v>
      </c>
      <c r="V516" s="78">
        <f ca="1"/>
        <v>-0.10997024099269916</v>
      </c>
      <c r="W516" s="81"/>
      <c r="X516" s="78">
        <f ca="1"/>
        <v>2.0921872308868477E-2</v>
      </c>
      <c r="Y516" s="78">
        <f ca="1"/>
        <v>1.2356717253414673E-2</v>
      </c>
      <c r="Z516" s="78">
        <f ca="1"/>
        <v>-4.5291815836159315E-2</v>
      </c>
      <c r="AA516" s="81"/>
      <c r="AB516" s="78">
        <f ca="1"/>
        <v>7.121051460712538E-2</v>
      </c>
      <c r="AC516" s="78">
        <f ca="1"/>
        <v>0.10558767626286482</v>
      </c>
      <c r="AD516" s="78">
        <f ca="1"/>
        <v>-0.14591345595436428</v>
      </c>
      <c r="AE516" s="81"/>
      <c r="AF516" s="78">
        <f ca="1"/>
        <v>-2.613291715851997E-2</v>
      </c>
      <c r="AG516" s="78">
        <f ca="1"/>
        <v>-8.4139587761776713E-2</v>
      </c>
      <c r="AH516" s="78">
        <f ca="1"/>
        <v>0.14679313749274761</v>
      </c>
      <c r="AI516" s="81"/>
      <c r="AJ516" s="27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</row>
    <row r="517" spans="1:69" ht="13.5" customHeight="1" thickBot="1" x14ac:dyDescent="0.2">
      <c r="B517" s="243"/>
      <c r="C517" s="74">
        <v>3</v>
      </c>
      <c r="D517" s="160">
        <f ca="1"/>
        <v>-3.5162713336439021E-2</v>
      </c>
      <c r="E517" s="157">
        <f ca="1"/>
        <v>9.6174782061798081E-2</v>
      </c>
      <c r="F517" s="156">
        <f ca="1"/>
        <v>1.0600544883622366E-2</v>
      </c>
      <c r="G517" s="160"/>
      <c r="H517" s="5"/>
      <c r="I517" s="245"/>
      <c r="J517" s="88"/>
      <c r="K517" s="94"/>
      <c r="L517" s="82">
        <f ca="1"/>
        <v>-8.5028593099347599E-2</v>
      </c>
      <c r="M517" s="82">
        <f ca="1"/>
        <v>-2.6355473068110338E-2</v>
      </c>
      <c r="N517" s="82">
        <f ca="1"/>
        <v>0.14124610923347358</v>
      </c>
      <c r="O517" s="83"/>
      <c r="P517" s="82">
        <f ca="1"/>
        <v>9.0370057322640748E-3</v>
      </c>
      <c r="Q517" s="82">
        <f ca="1"/>
        <v>3.7067592794381592E-2</v>
      </c>
      <c r="R517" s="82">
        <f ca="1"/>
        <v>-4.8257317417755491E-2</v>
      </c>
      <c r="S517" s="83"/>
      <c r="T517" s="82">
        <f ca="1"/>
        <v>6.103530224430434E-2</v>
      </c>
      <c r="U517" s="82">
        <f ca="1"/>
        <v>3.9239613382103279E-2</v>
      </c>
      <c r="V517" s="82">
        <f ca="1"/>
        <v>-9.9700220917106647E-2</v>
      </c>
      <c r="W517" s="83"/>
      <c r="X517" s="82">
        <f ca="1"/>
        <v>-6.7956754380491771E-2</v>
      </c>
      <c r="Y517" s="82">
        <f ca="1"/>
        <v>-4.0136101919690033E-2</v>
      </c>
      <c r="Z517" s="82">
        <f ca="1"/>
        <v>0.14711325825842439</v>
      </c>
      <c r="AA517" s="83"/>
      <c r="AB517" s="82">
        <f ca="1"/>
        <v>3.8793595720617642E-2</v>
      </c>
      <c r="AC517" s="82">
        <f ca="1"/>
        <v>5.7521359712392417E-2</v>
      </c>
      <c r="AD517" s="82">
        <f ca="1"/>
        <v>-7.948977270732098E-2</v>
      </c>
      <c r="AE517" s="83"/>
      <c r="AF517" s="82">
        <f ca="1"/>
        <v>8.9567304462142994E-3</v>
      </c>
      <c r="AG517" s="82">
        <f ca="1"/>
        <v>2.883779116072116E-2</v>
      </c>
      <c r="AH517" s="82">
        <f ca="1"/>
        <v>-5.0311511566092489E-2</v>
      </c>
      <c r="AI517" s="83"/>
      <c r="AJ517" s="27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</row>
    <row r="518" spans="1:69" ht="13.5" customHeight="1" thickBot="1" x14ac:dyDescent="0.2">
      <c r="B518" s="246" t="s">
        <v>29</v>
      </c>
      <c r="C518" s="227"/>
      <c r="D518" s="102">
        <f ca="1">SUM(L518:AI518)</f>
        <v>1.6330465448148517</v>
      </c>
      <c r="E518" s="192"/>
      <c r="H518" s="5"/>
      <c r="I518" s="225" t="s">
        <v>45</v>
      </c>
      <c r="J518" s="226"/>
      <c r="K518" s="227"/>
      <c r="L518" s="134">
        <f ca="1">SUMXMY2(N$5:N$7,M501:M503)/2</f>
        <v>0.25523517160719089</v>
      </c>
      <c r="M518" s="78"/>
      <c r="N518" s="78"/>
      <c r="O518" s="78"/>
      <c r="P518" s="134">
        <f ca="1">SUMXMY2(R$5:R$7,Q501:Q503)/2</f>
        <v>0.14455661921811547</v>
      </c>
      <c r="Q518" s="78"/>
      <c r="R518" s="78"/>
      <c r="S518" s="78"/>
      <c r="T518" s="134">
        <f ca="1">SUMXMY2(V$5:V$7,U501:U503)/2</f>
        <v>0.31486492466560423</v>
      </c>
      <c r="U518" s="78"/>
      <c r="V518" s="78"/>
      <c r="W518" s="78"/>
      <c r="X518" s="134">
        <f ca="1">SUMXMY2(Z$5:Z$7,Y501:Y503)/2</f>
        <v>0.26029026341075995</v>
      </c>
      <c r="Y518" s="78"/>
      <c r="Z518" s="78"/>
      <c r="AA518" s="78"/>
      <c r="AB518" s="134">
        <f ca="1">SUMXMY2(AD$5:AD$7,AC501:AC503)/2</f>
        <v>0.41577118795217222</v>
      </c>
      <c r="AC518" s="78"/>
      <c r="AD518" s="78"/>
      <c r="AE518" s="78"/>
      <c r="AF518" s="134">
        <f ca="1">SUMXMY2(AH$5:AH$7,AG501:AG503)/2</f>
        <v>0.24232837796100906</v>
      </c>
      <c r="AG518" s="78"/>
      <c r="AH518" s="78"/>
      <c r="AI518" s="78"/>
      <c r="AJ518" s="27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</row>
    <row r="520" spans="1:69" ht="15.75" customHeight="1" x14ac:dyDescent="0.15">
      <c r="A520" s="163"/>
      <c r="B520" s="162">
        <f>B490+1</f>
        <v>18</v>
      </c>
      <c r="C520" s="163" t="s">
        <v>28</v>
      </c>
      <c r="D520" s="189"/>
      <c r="E520" s="189"/>
      <c r="F520" s="189"/>
      <c r="G520" s="189"/>
      <c r="H520" s="163"/>
      <c r="I520" s="167"/>
      <c r="J520" s="163"/>
      <c r="K520" s="163"/>
      <c r="L520" s="163"/>
      <c r="M520" s="163"/>
      <c r="N520" s="163"/>
      <c r="O520" s="163"/>
      <c r="P520" s="163"/>
      <c r="Q520" s="163"/>
      <c r="R520" s="163"/>
      <c r="S520" s="163"/>
      <c r="T520" s="163"/>
      <c r="U520" s="163"/>
      <c r="V520" s="163"/>
      <c r="W520" s="163"/>
      <c r="X520" s="163"/>
      <c r="Y520" s="163"/>
      <c r="Z520" s="163"/>
      <c r="AA520" s="163"/>
      <c r="AB520" s="163"/>
      <c r="AC520" s="163"/>
      <c r="AD520" s="163"/>
      <c r="AE520" s="163"/>
      <c r="AF520" s="163"/>
      <c r="AG520" s="163"/>
      <c r="AH520" s="163"/>
      <c r="AI520" s="163"/>
      <c r="AJ520" s="27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</row>
    <row r="521" spans="1:69" s="24" customFormat="1" ht="13.5" customHeight="1" thickBot="1" x14ac:dyDescent="0.2">
      <c r="A521"/>
      <c r="D521" s="166"/>
      <c r="E521" s="166"/>
      <c r="F521" s="166"/>
      <c r="G521" s="166"/>
      <c r="H521" s="27"/>
      <c r="I521" s="5"/>
      <c r="J521" s="223"/>
      <c r="K521" s="224"/>
      <c r="L521" s="57">
        <v>1</v>
      </c>
      <c r="M521" s="57">
        <v>2</v>
      </c>
      <c r="N521" s="57">
        <v>3</v>
      </c>
      <c r="O521" s="107"/>
      <c r="P521" s="84">
        <v>1</v>
      </c>
      <c r="Q521" s="57">
        <v>2</v>
      </c>
      <c r="R521" s="57">
        <v>3</v>
      </c>
      <c r="S521" s="57"/>
      <c r="T521" s="57">
        <v>1</v>
      </c>
      <c r="U521" s="57">
        <v>2</v>
      </c>
      <c r="V521" s="57">
        <v>3</v>
      </c>
      <c r="W521" s="107"/>
      <c r="X521" s="84">
        <v>1</v>
      </c>
      <c r="Y521" s="57">
        <v>2</v>
      </c>
      <c r="Z521" s="57">
        <v>3</v>
      </c>
      <c r="AA521" s="57"/>
      <c r="AB521" s="57">
        <v>1</v>
      </c>
      <c r="AC521" s="57">
        <v>2</v>
      </c>
      <c r="AD521" s="57">
        <v>3</v>
      </c>
      <c r="AE521" s="57"/>
      <c r="AF521" s="57">
        <v>1</v>
      </c>
      <c r="AG521" s="57">
        <v>2</v>
      </c>
      <c r="AH521" s="57">
        <v>3</v>
      </c>
      <c r="AI521" s="57"/>
      <c r="AJ521" s="27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</row>
    <row r="522" spans="1:69" ht="13.5" customHeight="1" x14ac:dyDescent="0.15">
      <c r="B522" t="s">
        <v>0</v>
      </c>
      <c r="G522" s="156"/>
      <c r="H522" s="27"/>
      <c r="I522" s="254" t="s">
        <v>14</v>
      </c>
      <c r="J522" s="239" t="s">
        <v>11</v>
      </c>
      <c r="K522" s="22">
        <v>1</v>
      </c>
      <c r="L522" s="108">
        <f t="array" aca="1" ref="L522:L523" ca="1">MMULT($D524:$G525,L$5:L$8)</f>
        <v>-2.0240429345736781</v>
      </c>
      <c r="M522" s="50">
        <f t="array" aca="1" ref="M522:M523" ca="1">MMULT($D524:$G525,M$5:M$8)+$D526:$D527*L524:L525</f>
        <v>0.40510804303594822</v>
      </c>
      <c r="N522" s="50"/>
      <c r="O522" s="51"/>
      <c r="P522" s="108">
        <f t="array" aca="1" ref="P522:P523" ca="1">MMULT($D524:$G525,P$5:P$8)</f>
        <v>-2.0240429345736781</v>
      </c>
      <c r="Q522" s="50">
        <f t="array" aca="1" ref="Q522:Q523" ca="1">MMULT($D524:$G525,Q$5:Q$8)+$D526:$D527*P524:P525</f>
        <v>-1.4608461926230949</v>
      </c>
      <c r="R522" s="50"/>
      <c r="S522" s="51"/>
      <c r="T522" s="108">
        <f t="array" aca="1" ref="T522:T523" ca="1">MMULT($D524:$G525,T$5:T$8)</f>
        <v>-1.9028505959227495</v>
      </c>
      <c r="U522" s="50">
        <f t="array" aca="1" ref="U522:U523" ca="1">MMULT($D524:$G525,U$5:U$8)+$D526:$D527*T524:T525</f>
        <v>0.45466562028666596</v>
      </c>
      <c r="V522" s="50"/>
      <c r="W522" s="51"/>
      <c r="X522" s="108">
        <f t="array" aca="1" ref="X522:X523" ca="1">MMULT($D524:$G525,X$5:X$8)</f>
        <v>-3.6896360263706462E-2</v>
      </c>
      <c r="Y522" s="50">
        <f t="array" aca="1" ref="Y522:Y523" ca="1">MMULT($D524:$G525,Y$5:Y$8)+$D526:$D527*X524:X525</f>
        <v>-0.16523726961962093</v>
      </c>
      <c r="Z522" s="50"/>
      <c r="AA522" s="51"/>
      <c r="AB522" s="108">
        <f t="array" aca="1" ref="AB522:AB523" ca="1">MMULT($D524:$G525,AB$5:AB$8)</f>
        <v>-3.6896360263706462E-2</v>
      </c>
      <c r="AC522" s="50">
        <f t="array" aca="1" ref="AC522:AC523" ca="1">MMULT($D524:$G525,AC$5:AC$8)+$D526:$D527*AB524:AB525</f>
        <v>-4.4044930968692331E-2</v>
      </c>
      <c r="AD522" s="50"/>
      <c r="AE522" s="51"/>
      <c r="AF522" s="108">
        <f t="array" aca="1" ref="AF522:AF523" ca="1">MMULT($D524:$G525,AF$5:AF$8)</f>
        <v>-1.9028505959227495</v>
      </c>
      <c r="AG522" s="50">
        <f t="array" aca="1" ref="AG522:AG523" ca="1">MMULT($D524:$G525,AG$5:AG$8)+$D526:$D527*AF524:AF525</f>
        <v>-1.5324809540233058</v>
      </c>
      <c r="AH522" s="50"/>
      <c r="AI522" s="51"/>
      <c r="AJ522" s="27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</row>
    <row r="523" spans="1:69" ht="13.5" customHeight="1" x14ac:dyDescent="0.15">
      <c r="B523" s="66"/>
      <c r="C523" s="66"/>
      <c r="D523" s="195">
        <v>1</v>
      </c>
      <c r="E523" s="196">
        <v>2</v>
      </c>
      <c r="F523" s="196">
        <v>3</v>
      </c>
      <c r="G523" s="184" t="s">
        <v>3</v>
      </c>
      <c r="H523" s="27"/>
      <c r="I523" s="255"/>
      <c r="J523" s="240"/>
      <c r="K523" s="23">
        <v>2</v>
      </c>
      <c r="L523" s="109">
        <f ca="1"/>
        <v>-1.2451408723126627</v>
      </c>
      <c r="M523" s="28">
        <f ca="1"/>
        <v>-1.4853531057592657</v>
      </c>
      <c r="N523" s="28"/>
      <c r="O523" s="40"/>
      <c r="P523" s="109">
        <f ca="1"/>
        <v>-1.2451408723126627</v>
      </c>
      <c r="Q523" s="28">
        <f ca="1"/>
        <v>1.2219483734848082</v>
      </c>
      <c r="R523" s="28"/>
      <c r="S523" s="40"/>
      <c r="T523" s="109">
        <f ca="1"/>
        <v>0.69464672913446268</v>
      </c>
      <c r="U523" s="28">
        <f ca="1"/>
        <v>-0.43930632188221819</v>
      </c>
      <c r="V523" s="28"/>
      <c r="W523" s="40"/>
      <c r="X523" s="109">
        <f ca="1"/>
        <v>-2.0126547501096113</v>
      </c>
      <c r="Y523" s="28">
        <f ca="1"/>
        <v>-0.9670788378085845</v>
      </c>
      <c r="Z523" s="28"/>
      <c r="AA523" s="40"/>
      <c r="AB523" s="109">
        <f ca="1"/>
        <v>-2.0126547501096113</v>
      </c>
      <c r="AC523" s="28">
        <f ca="1"/>
        <v>0.97270876363854086</v>
      </c>
      <c r="AD523" s="28"/>
      <c r="AE523" s="40"/>
      <c r="AF523" s="109">
        <f ca="1"/>
        <v>0.69464672913446268</v>
      </c>
      <c r="AG523" s="28">
        <f ca="1"/>
        <v>0.32820755591473039</v>
      </c>
      <c r="AH523" s="28"/>
      <c r="AI523" s="40"/>
      <c r="AJ523" s="27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</row>
    <row r="524" spans="1:69" ht="13.5" customHeight="1" x14ac:dyDescent="0.15">
      <c r="B524" s="239" t="s">
        <v>7</v>
      </c>
      <c r="C524" s="100">
        <v>1</v>
      </c>
      <c r="D524" s="137">
        <f t="array" aca="1" ref="D524:G525" ca="1">D494:G495-$G$3*D511:G512</f>
        <v>1.5659555511995089</v>
      </c>
      <c r="E524" s="138">
        <f ca="1"/>
        <v>3.5531021255094806</v>
      </c>
      <c r="F524" s="138">
        <f ca="1"/>
        <v>1.6871478898504375</v>
      </c>
      <c r="G524" s="139">
        <f ca="1"/>
        <v>3.589998485773187</v>
      </c>
      <c r="I524" s="255"/>
      <c r="J524" s="252" t="s">
        <v>12</v>
      </c>
      <c r="K524" s="22">
        <v>1</v>
      </c>
      <c r="L524" s="110">
        <f t="array" aca="1" ref="L524:L525" ca="1">1/(1+EXP(-L522:L523))</f>
        <v>0.11670158950824602</v>
      </c>
      <c r="M524" s="38">
        <f t="array" aca="1" ref="M524:M525" ca="1">1/(1+EXP(-M522:M523))</f>
        <v>0.59991430132357826</v>
      </c>
      <c r="N524" s="38"/>
      <c r="O524" s="39"/>
      <c r="P524" s="110">
        <f t="array" aca="1" ref="P524:P525" ca="1">1/(1+EXP(-P522:P523))</f>
        <v>0.11670158950824602</v>
      </c>
      <c r="Q524" s="38">
        <f t="array" aca="1" ref="Q524:Q525" ca="1">1/(1+EXP(-Q522:Q523))</f>
        <v>0.18833793637530297</v>
      </c>
      <c r="R524" s="38"/>
      <c r="S524" s="39"/>
      <c r="T524" s="110">
        <f t="array" aca="1" ref="T524:T525" ca="1">1/(1+EXP(-T522:T523))</f>
        <v>0.12978618322306382</v>
      </c>
      <c r="U524" s="38">
        <f t="array" aca="1" ref="U524:U525" ca="1">1/(1+EXP(-U522:U523))</f>
        <v>0.61174795264338833</v>
      </c>
      <c r="V524" s="38"/>
      <c r="W524" s="39"/>
      <c r="X524" s="110">
        <f t="array" aca="1" ref="X524:X525" ca="1">1/(1+EXP(-X522:X523))</f>
        <v>0.4907769562196127</v>
      </c>
      <c r="Y524" s="38">
        <f t="array" aca="1" ref="Y524:Y525" ca="1">1/(1+EXP(-Y522:Y523))</f>
        <v>0.45878441692466765</v>
      </c>
      <c r="Z524" s="38"/>
      <c r="AA524" s="39"/>
      <c r="AB524" s="110">
        <f t="array" aca="1" ref="AB524:AB525" ca="1">1/(1+EXP(-AB522:AB523))</f>
        <v>0.4907769562196127</v>
      </c>
      <c r="AC524" s="38">
        <f t="array" aca="1" ref="AC524:AC525" ca="1">1/(1+EXP(-AC522:AC523))</f>
        <v>0.48899054702142886</v>
      </c>
      <c r="AD524" s="38"/>
      <c r="AE524" s="39"/>
      <c r="AF524" s="110">
        <f t="array" aca="1" ref="AF524:AF525" ca="1">1/(1+EXP(-AF522:AF523))</f>
        <v>0.12978618322306382</v>
      </c>
      <c r="AG524" s="38">
        <f t="array" aca="1" ref="AG524:AG525" ca="1">1/(1+EXP(-AG522:AG523))</f>
        <v>0.17763098254934789</v>
      </c>
      <c r="AH524" s="38"/>
      <c r="AI524" s="39"/>
      <c r="AJ524" s="27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</row>
    <row r="525" spans="1:69" ht="13.5" customHeight="1" x14ac:dyDescent="0.15">
      <c r="B525" s="244"/>
      <c r="C525" s="74">
        <v>2</v>
      </c>
      <c r="D525" s="140">
        <f ca="1"/>
        <v>1.951963561127144</v>
      </c>
      <c r="E525" s="141">
        <f ca="1"/>
        <v>1.1844496833301952</v>
      </c>
      <c r="F525" s="141">
        <f ca="1"/>
        <v>3.8917511625742693</v>
      </c>
      <c r="G525" s="142">
        <f ca="1"/>
        <v>3.1971044334398067</v>
      </c>
      <c r="I525" s="255"/>
      <c r="J525" s="253"/>
      <c r="K525" s="54">
        <v>2</v>
      </c>
      <c r="L525" s="109">
        <f ca="1"/>
        <v>0.22354241033782773</v>
      </c>
      <c r="M525" s="28">
        <f ca="1"/>
        <v>0.18462022549077411</v>
      </c>
      <c r="N525" s="28"/>
      <c r="O525" s="40"/>
      <c r="P525" s="109">
        <f ca="1"/>
        <v>0.22354241033782773</v>
      </c>
      <c r="Q525" s="28">
        <f ca="1"/>
        <v>0.77240624520414514</v>
      </c>
      <c r="R525" s="28"/>
      <c r="S525" s="40"/>
      <c r="T525" s="109">
        <f ca="1"/>
        <v>0.66699981635844052</v>
      </c>
      <c r="U525" s="28">
        <f ca="1"/>
        <v>0.39190627127013006</v>
      </c>
      <c r="V525" s="28"/>
      <c r="W525" s="40"/>
      <c r="X525" s="109">
        <f ca="1"/>
        <v>0.11788064399659427</v>
      </c>
      <c r="Y525" s="28">
        <f ca="1"/>
        <v>0.27546313452864468</v>
      </c>
      <c r="Z525" s="28"/>
      <c r="AA525" s="40"/>
      <c r="AB525" s="109">
        <f ca="1"/>
        <v>0.11788064399659427</v>
      </c>
      <c r="AC525" s="28">
        <f ca="1"/>
        <v>0.72565908247425936</v>
      </c>
      <c r="AD525" s="28"/>
      <c r="AE525" s="40"/>
      <c r="AF525" s="109">
        <f ca="1"/>
        <v>0.66699981635844052</v>
      </c>
      <c r="AG525" s="28">
        <f ca="1"/>
        <v>0.58132318377762604</v>
      </c>
      <c r="AH525" s="28"/>
      <c r="AI525" s="40"/>
      <c r="AJ525" s="27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</row>
    <row r="526" spans="1:69" ht="13.5" customHeight="1" x14ac:dyDescent="0.15">
      <c r="B526" s="241" t="s">
        <v>47</v>
      </c>
      <c r="C526" s="100" t="s">
        <v>32</v>
      </c>
      <c r="D526" s="139">
        <f t="array" aca="1" ref="D526:D527" ca="1">D496:D497-$G$3*D513:D514</f>
        <v>3.7874754333866472</v>
      </c>
      <c r="E526" s="190"/>
      <c r="F526" s="190"/>
      <c r="I526" s="255"/>
      <c r="J526" s="236" t="s">
        <v>18</v>
      </c>
      <c r="K526" s="22">
        <v>1</v>
      </c>
      <c r="L526" s="110">
        <f t="array" aca="1" ref="L526:L527" ca="1">L524:L525*(1-L524:L525)</f>
        <v>0.10308232851449486</v>
      </c>
      <c r="M526" s="38">
        <f t="array" aca="1" ref="M526:M527" ca="1">M524:M525*(1-M524:M525)</f>
        <v>0.24001713239102121</v>
      </c>
      <c r="N526" s="38"/>
      <c r="O526" s="39"/>
      <c r="P526" s="110">
        <f t="array" aca="1" ref="P526:P527" ca="1">P524:P525*(1-P524:P525)</f>
        <v>0.10308232851449486</v>
      </c>
      <c r="Q526" s="38">
        <f t="array" aca="1" ref="Q526:Q527" ca="1">Q524:Q525*(1-Q524:Q525)</f>
        <v>0.1528667580971953</v>
      </c>
      <c r="R526" s="38"/>
      <c r="S526" s="39"/>
      <c r="T526" s="110">
        <f t="array" aca="1" ref="T526:T527" ca="1">T524:T525*(1-T524:T525)</f>
        <v>0.11294172986745313</v>
      </c>
      <c r="U526" s="38">
        <f t="array" aca="1" ref="U526:U527" ca="1">U524:U525*(1-U524:U525)</f>
        <v>0.23751239508001104</v>
      </c>
      <c r="V526" s="38"/>
      <c r="W526" s="39"/>
      <c r="X526" s="110">
        <f t="array" aca="1" ref="X526:X527" ca="1">X524:X525*(1-X524:X525)</f>
        <v>0.24991493546342505</v>
      </c>
      <c r="Y526" s="38">
        <f t="array" aca="1" ref="Y526:Y527" ca="1">Y524:Y525*(1-Y524:Y525)</f>
        <v>0.24830127571176039</v>
      </c>
      <c r="Z526" s="38"/>
      <c r="AA526" s="39"/>
      <c r="AB526" s="110">
        <f t="array" aca="1" ref="AB526:AB527" ca="1">AB524:AB525*(1-AB524:AB525)</f>
        <v>0.24991493546342505</v>
      </c>
      <c r="AC526" s="38">
        <f t="array" aca="1" ref="AC526:AC527" ca="1">AC524:AC525*(1-AC524:AC525)</f>
        <v>0.24987879194511264</v>
      </c>
      <c r="AD526" s="38"/>
      <c r="AE526" s="39"/>
      <c r="AF526" s="110">
        <f t="array" aca="1" ref="AF526:AF527" ca="1">AF524:AF525*(1-AF524:AF525)</f>
        <v>0.11294172986745313</v>
      </c>
      <c r="AG526" s="38">
        <f t="array" aca="1" ref="AG526:AG527" ca="1">AG524:AG525*(1-AG524:AG525)</f>
        <v>0.14607821658790116</v>
      </c>
      <c r="AH526" s="38"/>
      <c r="AI526" s="39"/>
      <c r="AJ526" s="27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</row>
    <row r="527" spans="1:69" ht="13.5" customHeight="1" thickBot="1" x14ac:dyDescent="0.2">
      <c r="B527" s="243"/>
      <c r="C527" s="74" t="s">
        <v>33</v>
      </c>
      <c r="D527" s="142">
        <f ca="1"/>
        <v>2.3588438701786507</v>
      </c>
      <c r="F527" s="191" t="s">
        <v>5</v>
      </c>
      <c r="I527" s="256"/>
      <c r="J527" s="244"/>
      <c r="K527" s="54">
        <v>2</v>
      </c>
      <c r="L527" s="111">
        <f ca="1"/>
        <v>0.17357120111818197</v>
      </c>
      <c r="M527" s="41">
        <f ca="1"/>
        <v>0.15053559783050985</v>
      </c>
      <c r="N527" s="41"/>
      <c r="O527" s="42"/>
      <c r="P527" s="111">
        <f ca="1"/>
        <v>0.17357120111818197</v>
      </c>
      <c r="Q527" s="41">
        <f ca="1"/>
        <v>0.17579483757377914</v>
      </c>
      <c r="R527" s="41"/>
      <c r="S527" s="42"/>
      <c r="T527" s="111">
        <f ca="1"/>
        <v>0.22211106133624714</v>
      </c>
      <c r="U527" s="41">
        <f ca="1"/>
        <v>0.23831574580927331</v>
      </c>
      <c r="V527" s="41"/>
      <c r="W527" s="42"/>
      <c r="X527" s="111">
        <f ca="1"/>
        <v>0.10398479776754248</v>
      </c>
      <c r="Y527" s="41">
        <f ca="1"/>
        <v>0.19958319604429847</v>
      </c>
      <c r="Z527" s="41"/>
      <c r="AA527" s="42"/>
      <c r="AB527" s="111">
        <f ca="1"/>
        <v>0.10398479776754248</v>
      </c>
      <c r="AC527" s="41">
        <f ca="1"/>
        <v>0.19907797849687542</v>
      </c>
      <c r="AD527" s="41"/>
      <c r="AE527" s="42"/>
      <c r="AF527" s="111">
        <f ca="1"/>
        <v>0.22211106133624714</v>
      </c>
      <c r="AG527" s="41">
        <f ca="1"/>
        <v>0.24338653978027047</v>
      </c>
      <c r="AH527" s="41"/>
      <c r="AI527" s="42"/>
      <c r="AJ527" s="27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</row>
    <row r="528" spans="1:69" ht="13.5" customHeight="1" x14ac:dyDescent="0.15">
      <c r="B528" s="239" t="s">
        <v>4</v>
      </c>
      <c r="C528" s="100">
        <v>1</v>
      </c>
      <c r="D528" s="143">
        <f t="array" aca="1" ref="D528:F530" ca="1">D498:F500-$G$3*D515:F517</f>
        <v>5.119042645647399</v>
      </c>
      <c r="E528" s="144">
        <f ca="1"/>
        <v>2.7050698266405733</v>
      </c>
      <c r="F528" s="145">
        <f ca="1"/>
        <v>4.2226056578550688</v>
      </c>
      <c r="H528" s="26"/>
      <c r="I528" s="228" t="s">
        <v>4</v>
      </c>
      <c r="J528" s="231" t="s">
        <v>11</v>
      </c>
      <c r="K528" s="161">
        <v>1</v>
      </c>
      <c r="L528" s="112"/>
      <c r="M528" s="30">
        <f t="array" aca="1" ref="M528:M530" ca="1">MMULT($D528:$E530,M524:M525)-$F528:$F530</f>
        <v>-0.65220816428323625</v>
      </c>
      <c r="N528" s="30"/>
      <c r="O528" s="31"/>
      <c r="P528" s="112"/>
      <c r="Q528" s="30">
        <f t="array" aca="1" ref="Q528:Q530" ca="1">MMULT($D528:$E530,Q524:Q525)-$F528:$F530</f>
        <v>-1.1690829019461937</v>
      </c>
      <c r="R528" s="30"/>
      <c r="S528" s="31"/>
      <c r="T528" s="112"/>
      <c r="U528" s="30">
        <f t="array" aca="1" ref="U528:U530" ca="1">MMULT($D528:$E530,U524:U525)-$F528:$F530</f>
        <v>-3.0907970602034318E-2</v>
      </c>
      <c r="V528" s="30"/>
      <c r="W528" s="31"/>
      <c r="X528" s="112"/>
      <c r="Y528" s="30">
        <f t="array" aca="1" ref="Y528:Y530" ca="1">MMULT($D528:$E530,Y524:Y525)-$F528:$F530</f>
        <v>-1.1289216488939493</v>
      </c>
      <c r="Z528" s="30"/>
      <c r="AA528" s="31"/>
      <c r="AB528" s="112"/>
      <c r="AC528" s="30">
        <f t="array" aca="1" ref="AC528:AC530" ca="1">MMULT($D528:$E530,AC524:AC525)-$F528:$F530</f>
        <v>0.24351629409487696</v>
      </c>
      <c r="AD528" s="30"/>
      <c r="AE528" s="31"/>
      <c r="AF528" s="112"/>
      <c r="AG528" s="30">
        <f t="array" aca="1" ref="AG528:AG530" ca="1">MMULT($D528:$E530,AG524:AG525)-$F528:$F530</f>
        <v>-1.740785279033219</v>
      </c>
      <c r="AH528" s="30"/>
      <c r="AI528" s="31"/>
      <c r="AJ528" s="27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r="529" spans="2:69" ht="13.5" customHeight="1" x14ac:dyDescent="0.15">
      <c r="B529" s="240"/>
      <c r="C529" s="72">
        <v>2</v>
      </c>
      <c r="D529" s="146">
        <f ca="1"/>
        <v>2.489998907035706</v>
      </c>
      <c r="E529" s="147">
        <f ca="1"/>
        <v>4.3675248765667201</v>
      </c>
      <c r="F529" s="148">
        <f ca="1"/>
        <v>3.5007371972605563</v>
      </c>
      <c r="H529" s="26"/>
      <c r="I529" s="229"/>
      <c r="J529" s="232"/>
      <c r="K529" s="77">
        <v>2</v>
      </c>
      <c r="L529" s="113"/>
      <c r="M529" s="29">
        <f ca="1"/>
        <v>-1.2006178151014439</v>
      </c>
      <c r="N529" s="29"/>
      <c r="O529" s="32"/>
      <c r="P529" s="113"/>
      <c r="Q529" s="29">
        <f ca="1"/>
        <v>0.34172754921190629</v>
      </c>
      <c r="R529" s="29"/>
      <c r="S529" s="32"/>
      <c r="T529" s="113"/>
      <c r="U529" s="29">
        <f ca="1"/>
        <v>-0.26582507474239048</v>
      </c>
      <c r="V529" s="29"/>
      <c r="W529" s="32"/>
      <c r="X529" s="113"/>
      <c r="Y529" s="29">
        <f ca="1"/>
        <v>-1.1552724079222196</v>
      </c>
      <c r="Z529" s="29"/>
      <c r="AA529" s="32"/>
      <c r="AB529" s="113"/>
      <c r="AC529" s="29">
        <f ca="1"/>
        <v>0.88618282498650292</v>
      </c>
      <c r="AD529" s="29"/>
      <c r="AE529" s="32"/>
      <c r="AF529" s="113"/>
      <c r="AG529" s="29">
        <f ca="1"/>
        <v>-0.51949277838325258</v>
      </c>
      <c r="AH529" s="29"/>
      <c r="AI529" s="32"/>
      <c r="AJ529" s="27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</row>
    <row r="530" spans="2:69" ht="13.5" customHeight="1" x14ac:dyDescent="0.15">
      <c r="B530" s="245"/>
      <c r="C530" s="74">
        <v>3</v>
      </c>
      <c r="D530" s="149">
        <f ca="1"/>
        <v>1.4817595124940504</v>
      </c>
      <c r="E530" s="150">
        <f ca="1"/>
        <v>-0.26342181532928594</v>
      </c>
      <c r="F530" s="151">
        <f ca="1"/>
        <v>1.16172043105281</v>
      </c>
      <c r="H530" s="26"/>
      <c r="I530" s="229"/>
      <c r="J530" s="232"/>
      <c r="K530" s="77">
        <v>3</v>
      </c>
      <c r="L530" s="113"/>
      <c r="M530" s="29">
        <f ca="1"/>
        <v>-0.32142470333065765</v>
      </c>
      <c r="N530" s="29"/>
      <c r="O530" s="32"/>
      <c r="P530" s="113"/>
      <c r="Q530" s="29">
        <f ca="1"/>
        <v>-1.0861175575485591</v>
      </c>
      <c r="R530" s="29"/>
      <c r="S530" s="32"/>
      <c r="T530" s="113"/>
      <c r="U530" s="29">
        <f ca="1"/>
        <v>-0.35849374439161874</v>
      </c>
      <c r="V530" s="29"/>
      <c r="W530" s="32"/>
      <c r="X530" s="113"/>
      <c r="Y530" s="29">
        <f ca="1"/>
        <v>-0.55447525604447823</v>
      </c>
      <c r="Z530" s="29"/>
      <c r="AA530" s="32"/>
      <c r="AB530" s="113"/>
      <c r="AC530" s="29">
        <f ca="1"/>
        <v>-0.62830846929969197</v>
      </c>
      <c r="AD530" s="29"/>
      <c r="AE530" s="32"/>
      <c r="AF530" s="113"/>
      <c r="AG530" s="29">
        <f ca="1"/>
        <v>-1.0516472413103515</v>
      </c>
      <c r="AH530" s="29"/>
      <c r="AI530" s="32"/>
      <c r="AJ530" s="27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</row>
    <row r="531" spans="2:69" ht="13.5" customHeight="1" x14ac:dyDescent="0.15">
      <c r="H531" s="5"/>
      <c r="I531" s="229"/>
      <c r="J531" s="233" t="s">
        <v>16</v>
      </c>
      <c r="K531" s="53">
        <v>1</v>
      </c>
      <c r="L531" s="114"/>
      <c r="M531" s="43">
        <f t="array" aca="1" ref="M531:M533" ca="1">1/(1+EXP(-M528:M530))</f>
        <v>0.342492105216059</v>
      </c>
      <c r="N531" s="43"/>
      <c r="O531" s="44"/>
      <c r="P531" s="114"/>
      <c r="Q531" s="43">
        <f t="array" aca="1" ref="Q531:Q533" ca="1">1/(1+EXP(-Q528:Q530))</f>
        <v>0.23702079406058954</v>
      </c>
      <c r="R531" s="43"/>
      <c r="S531" s="44"/>
      <c r="T531" s="114"/>
      <c r="U531" s="43">
        <f t="array" aca="1" ref="U531:U533" ca="1">1/(1+EXP(-U528:U530))</f>
        <v>0.49227362242544398</v>
      </c>
      <c r="V531" s="43"/>
      <c r="W531" s="44"/>
      <c r="X531" s="114"/>
      <c r="Y531" s="43">
        <f t="array" aca="1" ref="Y531:Y533" ca="1">1/(1+EXP(-Y528:Y530))</f>
        <v>0.2443601616804173</v>
      </c>
      <c r="Z531" s="43"/>
      <c r="AA531" s="44"/>
      <c r="AB531" s="114"/>
      <c r="AC531" s="43">
        <f t="array" aca="1" ref="AC531:AC533" ca="1">1/(1+EXP(-AC528:AC530))</f>
        <v>0.56058000186969004</v>
      </c>
      <c r="AD531" s="43"/>
      <c r="AE531" s="44"/>
      <c r="AF531" s="114"/>
      <c r="AG531" s="43">
        <f t="array" aca="1" ref="AG531:AG533" ca="1">1/(1+EXP(-AG528:AG530))</f>
        <v>0.14921321696754636</v>
      </c>
      <c r="AH531" s="43"/>
      <c r="AI531" s="44"/>
      <c r="AJ531" s="27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</row>
    <row r="532" spans="2:69" ht="13.5" customHeight="1" x14ac:dyDescent="0.15">
      <c r="I532" s="229"/>
      <c r="J532" s="234"/>
      <c r="K532" s="23">
        <v>2</v>
      </c>
      <c r="L532" s="113"/>
      <c r="M532" s="29">
        <f ca="1"/>
        <v>0.23136532886279573</v>
      </c>
      <c r="N532" s="29"/>
      <c r="O532" s="32"/>
      <c r="P532" s="113"/>
      <c r="Q532" s="29">
        <f ca="1"/>
        <v>0.58461010416367765</v>
      </c>
      <c r="R532" s="29"/>
      <c r="S532" s="32"/>
      <c r="T532" s="113"/>
      <c r="U532" s="29">
        <f ca="1"/>
        <v>0.43393231878277572</v>
      </c>
      <c r="V532" s="29"/>
      <c r="W532" s="32"/>
      <c r="X532" s="113"/>
      <c r="Y532" s="29">
        <f ca="1"/>
        <v>0.23952737429480384</v>
      </c>
      <c r="Z532" s="29"/>
      <c r="AA532" s="32"/>
      <c r="AB532" s="113"/>
      <c r="AC532" s="29">
        <f ca="1"/>
        <v>0.70810181398568661</v>
      </c>
      <c r="AD532" s="29"/>
      <c r="AE532" s="32"/>
      <c r="AF532" s="113"/>
      <c r="AG532" s="29">
        <f ca="1"/>
        <v>0.37297084671215103</v>
      </c>
      <c r="AH532" s="29"/>
      <c r="AI532" s="32"/>
      <c r="AJ532" s="27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</row>
    <row r="533" spans="2:69" ht="13.5" customHeight="1" x14ac:dyDescent="0.15">
      <c r="H533" s="5"/>
      <c r="I533" s="229"/>
      <c r="J533" s="235"/>
      <c r="K533" s="54">
        <v>3</v>
      </c>
      <c r="L533" s="113"/>
      <c r="M533" s="29">
        <f ca="1"/>
        <v>0.42032857602587342</v>
      </c>
      <c r="N533" s="29"/>
      <c r="O533" s="32"/>
      <c r="P533" s="113"/>
      <c r="Q533" s="29">
        <f ca="1"/>
        <v>0.25235007239154622</v>
      </c>
      <c r="R533" s="29"/>
      <c r="S533" s="32"/>
      <c r="T533" s="113"/>
      <c r="U533" s="29">
        <f ca="1"/>
        <v>0.41132423678922769</v>
      </c>
      <c r="V533" s="29"/>
      <c r="W533" s="32"/>
      <c r="X533" s="113"/>
      <c r="Y533" s="29">
        <f ca="1"/>
        <v>0.36482674001682075</v>
      </c>
      <c r="Z533" s="29"/>
      <c r="AA533" s="32"/>
      <c r="AB533" s="113"/>
      <c r="AC533" s="29">
        <f ca="1"/>
        <v>0.347894186124931</v>
      </c>
      <c r="AD533" s="29"/>
      <c r="AE533" s="32"/>
      <c r="AF533" s="113"/>
      <c r="AG533" s="29">
        <f ca="1"/>
        <v>0.25890891074992201</v>
      </c>
      <c r="AH533" s="29"/>
      <c r="AI533" s="32"/>
      <c r="AJ533" s="27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</row>
    <row r="534" spans="2:69" ht="13.5" customHeight="1" x14ac:dyDescent="0.15">
      <c r="H534" s="5"/>
      <c r="I534" s="229"/>
      <c r="J534" s="236" t="s">
        <v>18</v>
      </c>
      <c r="K534" s="53">
        <v>1</v>
      </c>
      <c r="L534" s="114"/>
      <c r="M534" s="43">
        <f t="array" aca="1" ref="M534:M536" ca="1">M531:M533*(1-M531:M533)</f>
        <v>0.22519126308073098</v>
      </c>
      <c r="N534" s="43"/>
      <c r="O534" s="44"/>
      <c r="P534" s="114"/>
      <c r="Q534" s="43">
        <f t="array" aca="1" ref="Q534:Q536" ca="1">Q531:Q533*(1-Q531:Q533)</f>
        <v>0.18084193724347714</v>
      </c>
      <c r="R534" s="43"/>
      <c r="S534" s="44"/>
      <c r="T534" s="114"/>
      <c r="U534" s="43">
        <f t="array" aca="1" ref="U534:U536" ca="1">U531:U533*(1-U531:U533)</f>
        <v>0.24994030308957538</v>
      </c>
      <c r="V534" s="43"/>
      <c r="W534" s="44"/>
      <c r="X534" s="114"/>
      <c r="Y534" s="43">
        <f t="array" aca="1" ref="Y534:Y536" ca="1">Y531:Y533*(1-Y531:Y533)</f>
        <v>0.18464827306393761</v>
      </c>
      <c r="Z534" s="43"/>
      <c r="AA534" s="44"/>
      <c r="AB534" s="114"/>
      <c r="AC534" s="43">
        <f t="array" aca="1" ref="AC534:AC536" ca="1">AC531:AC533*(1-AC531:AC533)</f>
        <v>0.24633006337346836</v>
      </c>
      <c r="AD534" s="43"/>
      <c r="AE534" s="44"/>
      <c r="AF534" s="114"/>
      <c r="AG534" s="43">
        <f t="array" aca="1" ref="AG534:AG536" ca="1">AG531:AG533*(1-AG531:AG533)</f>
        <v>0.12694863284974228</v>
      </c>
      <c r="AH534" s="43"/>
      <c r="AI534" s="44"/>
      <c r="AJ534" s="27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</row>
    <row r="535" spans="2:69" ht="13.5" customHeight="1" x14ac:dyDescent="0.15">
      <c r="H535" s="5"/>
      <c r="I535" s="229"/>
      <c r="J535" s="237"/>
      <c r="K535" s="23">
        <v>2</v>
      </c>
      <c r="L535" s="113"/>
      <c r="M535" s="29">
        <f ca="1"/>
        <v>0.17783541346300613</v>
      </c>
      <c r="N535" s="29"/>
      <c r="O535" s="32"/>
      <c r="P535" s="113"/>
      <c r="Q535" s="29">
        <f ca="1"/>
        <v>0.24284113027341162</v>
      </c>
      <c r="R535" s="29"/>
      <c r="S535" s="32"/>
      <c r="T535" s="113"/>
      <c r="U535" s="29">
        <f ca="1"/>
        <v>0.24563506149857922</v>
      </c>
      <c r="V535" s="29"/>
      <c r="W535" s="32"/>
      <c r="X535" s="113"/>
      <c r="Y535" s="29">
        <f ca="1"/>
        <v>0.18215401125824077</v>
      </c>
      <c r="Z535" s="29"/>
      <c r="AA535" s="32"/>
      <c r="AB535" s="113"/>
      <c r="AC535" s="29">
        <f ca="1"/>
        <v>0.20669363501586668</v>
      </c>
      <c r="AD535" s="29"/>
      <c r="AE535" s="32"/>
      <c r="AF535" s="113"/>
      <c r="AG535" s="29">
        <f ca="1"/>
        <v>0.23386359421497216</v>
      </c>
      <c r="AH535" s="29"/>
      <c r="AI535" s="32"/>
      <c r="AJ535" s="27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</row>
    <row r="536" spans="2:69" ht="13.5" customHeight="1" thickBot="1" x14ac:dyDescent="0.2">
      <c r="H536" s="5"/>
      <c r="I536" s="230"/>
      <c r="J536" s="238"/>
      <c r="K536" s="54">
        <v>3</v>
      </c>
      <c r="L536" s="115"/>
      <c r="M536" s="33">
        <f ca="1"/>
        <v>0.24365246420193495</v>
      </c>
      <c r="N536" s="33"/>
      <c r="O536" s="34"/>
      <c r="P536" s="115"/>
      <c r="Q536" s="33">
        <f ca="1"/>
        <v>0.18866951335552762</v>
      </c>
      <c r="R536" s="33"/>
      <c r="S536" s="34"/>
      <c r="T536" s="115"/>
      <c r="U536" s="33">
        <f ca="1"/>
        <v>0.24213660901898704</v>
      </c>
      <c r="V536" s="33"/>
      <c r="W536" s="34"/>
      <c r="X536" s="115"/>
      <c r="Y536" s="33">
        <f ca="1"/>
        <v>0.23172818978551982</v>
      </c>
      <c r="Z536" s="33"/>
      <c r="AA536" s="34"/>
      <c r="AB536" s="115"/>
      <c r="AC536" s="33">
        <f ca="1"/>
        <v>0.2268638213854029</v>
      </c>
      <c r="AD536" s="33"/>
      <c r="AE536" s="34"/>
      <c r="AF536" s="115"/>
      <c r="AG536" s="33">
        <f ca="1"/>
        <v>0.19187508668421091</v>
      </c>
      <c r="AH536" s="33"/>
      <c r="AI536" s="34"/>
      <c r="AJ536" s="27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</row>
    <row r="537" spans="2:69" ht="15.75" customHeight="1" x14ac:dyDescent="0.15">
      <c r="H537" s="5"/>
      <c r="I537" s="95" t="s">
        <v>26</v>
      </c>
      <c r="J537" s="91"/>
      <c r="K537" s="125" t="s">
        <v>17</v>
      </c>
      <c r="L537" s="116" t="s">
        <v>22</v>
      </c>
      <c r="M537" s="87" t="s">
        <v>23</v>
      </c>
      <c r="N537" s="87" t="s">
        <v>25</v>
      </c>
      <c r="O537" s="31"/>
      <c r="P537" s="116" t="s">
        <v>30</v>
      </c>
      <c r="Q537" s="87" t="s">
        <v>31</v>
      </c>
      <c r="R537" s="87" t="s">
        <v>24</v>
      </c>
      <c r="S537" s="31"/>
      <c r="T537" s="116" t="s">
        <v>30</v>
      </c>
      <c r="U537" s="87" t="s">
        <v>31</v>
      </c>
      <c r="V537" s="87" t="s">
        <v>24</v>
      </c>
      <c r="W537" s="31"/>
      <c r="X537" s="116" t="s">
        <v>30</v>
      </c>
      <c r="Y537" s="87" t="s">
        <v>31</v>
      </c>
      <c r="Z537" s="87" t="s">
        <v>24</v>
      </c>
      <c r="AA537" s="31"/>
      <c r="AB537" s="116" t="s">
        <v>30</v>
      </c>
      <c r="AC537" s="87" t="s">
        <v>31</v>
      </c>
      <c r="AD537" s="87" t="s">
        <v>24</v>
      </c>
      <c r="AE537" s="31"/>
      <c r="AF537" s="116" t="s">
        <v>30</v>
      </c>
      <c r="AG537" s="87" t="s">
        <v>31</v>
      </c>
      <c r="AH537" s="87" t="s">
        <v>24</v>
      </c>
      <c r="AI537" s="31"/>
      <c r="AJ537" s="27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</row>
    <row r="538" spans="2:69" ht="13.5" customHeight="1" x14ac:dyDescent="0.15">
      <c r="H538" s="5"/>
      <c r="I538" s="117"/>
      <c r="J538" s="76"/>
      <c r="K538" s="53">
        <v>1</v>
      </c>
      <c r="L538" s="113">
        <f t="array" aca="1" ref="L538:L539" ca="1">M538:M539*$D526:$D527*L526:L527</f>
        <v>2.6986197075142052E-2</v>
      </c>
      <c r="M538" s="29">
        <f t="array" aca="1" ref="M538:M539" ca="1">MMULT(TRANSPOSE($D528:$E530),N538:N540)*M526:M527</f>
        <v>6.9120622831628509E-2</v>
      </c>
      <c r="N538" s="29">
        <f t="array" aca="1" ref="N538:N540" ca="1">(M531:M533-N$5:N$7)*M534:M536</f>
        <v>7.7126229768782931E-2</v>
      </c>
      <c r="O538" s="32"/>
      <c r="P538" s="113">
        <f t="array" aca="1" ref="P538:P539" ca="1">Q538:Q539*$D526:$D527*P526:P527</f>
        <v>2.3151581492668683E-3</v>
      </c>
      <c r="Q538" s="29">
        <f t="array" aca="1" ref="Q538:Q539" ca="1">MMULT(TRANSPOSE($D528:$E530),R538:R540)*Q526:Q527</f>
        <v>5.929889742725224E-3</v>
      </c>
      <c r="R538" s="29">
        <f t="array" aca="1" ref="R538:R540" ca="1">(Q531:Q533-R$5:R$7)*Q534:Q536</f>
        <v>4.2863299564904249E-2</v>
      </c>
      <c r="S538" s="32"/>
      <c r="T538" s="113">
        <f t="array" aca="1" ref="T538:T539" ca="1">U538:U539*$D526:$D527*T526:T527</f>
        <v>-2.4041262166103902E-2</v>
      </c>
      <c r="U538" s="29">
        <f t="array" aca="1" ref="U538:U539" ca="1">MMULT(TRANSPOSE($D528:$E530),V538:V540)*U526:U527</f>
        <v>-5.6202159679327984E-2</v>
      </c>
      <c r="V538" s="29">
        <f t="array" aca="1" ref="V538:V540" ca="1">(U531:U533-V$5:V$7)*U534:U536</f>
        <v>-0.12690128469755671</v>
      </c>
      <c r="W538" s="32"/>
      <c r="X538" s="113">
        <f t="array" aca="1" ref="X538:X539" ca="1">Y538:Y539*$D526:$D527*X526:X527</f>
        <v>2.8560450500730486E-2</v>
      </c>
      <c r="Y538" s="29">
        <f t="array" aca="1" ref="Y538:Y539" ca="1">MMULT(TRANSPOSE($D528:$E530),Z538:Z540)*Y526:Y527</f>
        <v>3.0173314374591424E-2</v>
      </c>
      <c r="Z538" s="29">
        <f t="array" aca="1" ref="Z538:Z540" ca="1">(Y531:Y533-Z$5:Z$7)*Y534:Y536</f>
        <v>4.5120681859913636E-2</v>
      </c>
      <c r="AA538" s="32"/>
      <c r="AB538" s="113">
        <f t="array" aca="1" ref="AB538:AB539" ca="1">AC538:AC539*$D526:$D527*AB526:AB527</f>
        <v>-1.7198307253476795E-2</v>
      </c>
      <c r="AC538" s="29">
        <f t="array" aca="1" ref="AC538:AC539" ca="1">MMULT(TRANSPOSE($D528:$E530),AD538:AD540)*AC526:AC527</f>
        <v>-1.8169528924506941E-2</v>
      </c>
      <c r="AD538" s="29">
        <f t="array" aca="1" ref="AD538:AD540" ca="1">(AC531:AC533-AD$5:AD$7)*AC534:AC536</f>
        <v>-0.1082423559870086</v>
      </c>
      <c r="AE538" s="32"/>
      <c r="AF538" s="113">
        <f t="array" aca="1" ref="AF538:AF539" ca="1">AG538:AG539*$D526:$D527*AF526:AF527</f>
        <v>-1.2157068916208612E-2</v>
      </c>
      <c r="AG538" s="29">
        <f t="array" aca="1" ref="AG538:AG539" ca="1">MMULT(TRANSPOSE($D528:$E530),AH538:AH540)*AG526:AG527</f>
        <v>-2.8420035676191727E-2</v>
      </c>
      <c r="AH538" s="29">
        <f t="array" aca="1" ref="AH538:AH540" ca="1">(AG531:AG533-AH$5:AH$7)*AG534:AG536</f>
        <v>1.8942413897141977E-2</v>
      </c>
      <c r="AI538" s="32"/>
      <c r="AJ538" s="27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</row>
    <row r="539" spans="2:69" ht="13.5" customHeight="1" x14ac:dyDescent="0.15">
      <c r="H539" s="5"/>
      <c r="I539" s="97"/>
      <c r="J539" s="76"/>
      <c r="K539" s="23">
        <v>2</v>
      </c>
      <c r="L539" s="113">
        <f ca="1"/>
        <v>2.6227393492212408E-2</v>
      </c>
      <c r="M539" s="29">
        <f ca="1"/>
        <v>6.4058721549460199E-2</v>
      </c>
      <c r="N539" s="29">
        <f ca="1"/>
        <v>4.1144948919319663E-2</v>
      </c>
      <c r="O539" s="32"/>
      <c r="P539" s="113">
        <f ca="1"/>
        <v>-2.4267316459325245E-2</v>
      </c>
      <c r="Q539" s="29">
        <f ca="1"/>
        <v>-5.9271359476957906E-2</v>
      </c>
      <c r="R539" s="29">
        <f ca="1"/>
        <v>-0.10087375180904724</v>
      </c>
      <c r="S539" s="32"/>
      <c r="T539" s="113">
        <f ca="1"/>
        <v>1.1988687344424832E-2</v>
      </c>
      <c r="U539" s="29">
        <f ca="1"/>
        <v>2.2882435700313702E-2</v>
      </c>
      <c r="V539" s="29">
        <f ca="1"/>
        <v>0.10658899181042819</v>
      </c>
      <c r="W539" s="32"/>
      <c r="X539" s="113">
        <f ca="1"/>
        <v>1.7201938198413248E-2</v>
      </c>
      <c r="Y539" s="29">
        <f ca="1"/>
        <v>7.0130726075560076E-2</v>
      </c>
      <c r="Z539" s="29">
        <f ca="1"/>
        <v>4.363087203395255E-2</v>
      </c>
      <c r="AA539" s="32"/>
      <c r="AB539" s="113">
        <f ca="1"/>
        <v>1.5901104116290816E-2</v>
      </c>
      <c r="AC539" s="29">
        <f ca="1"/>
        <v>6.4827344698948922E-2</v>
      </c>
      <c r="AD539" s="29">
        <f ca="1"/>
        <v>0.14636013789403063</v>
      </c>
      <c r="AE539" s="32"/>
      <c r="AF539" s="113">
        <f ca="1"/>
        <v>-7.6802665010748991E-2</v>
      </c>
      <c r="AG539" s="29">
        <f ca="1"/>
        <v>-0.14659086464027818</v>
      </c>
      <c r="AH539" s="29">
        <f ca="1"/>
        <v>-0.14663929146546709</v>
      </c>
      <c r="AI539" s="32"/>
      <c r="AJ539" s="27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</row>
    <row r="540" spans="2:69" ht="13.5" customHeight="1" thickBot="1" x14ac:dyDescent="0.2">
      <c r="B540" s="135" t="s">
        <v>19</v>
      </c>
      <c r="C540" s="136"/>
      <c r="D540" s="195">
        <v>1</v>
      </c>
      <c r="E540" s="196">
        <v>2</v>
      </c>
      <c r="F540" s="196">
        <v>3</v>
      </c>
      <c r="G540" s="184" t="s">
        <v>3</v>
      </c>
      <c r="H540" s="5"/>
      <c r="I540" s="93"/>
      <c r="J540" s="88"/>
      <c r="K540" s="54">
        <v>3</v>
      </c>
      <c r="L540" s="132"/>
      <c r="M540" s="133"/>
      <c r="N540" s="33">
        <f ca="1"/>
        <v>-0.14123837087874053</v>
      </c>
      <c r="O540" s="34"/>
      <c r="P540" s="132"/>
      <c r="Q540" s="133"/>
      <c r="R540" s="33">
        <f ca="1"/>
        <v>4.7610765353345193E-2</v>
      </c>
      <c r="S540" s="34"/>
      <c r="T540" s="132"/>
      <c r="U540" s="133"/>
      <c r="V540" s="33">
        <f ca="1"/>
        <v>9.9596655903466474E-2</v>
      </c>
      <c r="W540" s="34"/>
      <c r="X540" s="132"/>
      <c r="Y540" s="133"/>
      <c r="Z540" s="33">
        <f ca="1"/>
        <v>-0.14718754973606946</v>
      </c>
      <c r="AA540" s="34"/>
      <c r="AB540" s="132"/>
      <c r="AC540" s="133"/>
      <c r="AD540" s="33">
        <f ca="1"/>
        <v>7.8924604502066453E-2</v>
      </c>
      <c r="AE540" s="34"/>
      <c r="AF540" s="132"/>
      <c r="AG540" s="133"/>
      <c r="AH540" s="33">
        <f ca="1"/>
        <v>4.9678169693455912E-2</v>
      </c>
      <c r="AI540" s="34"/>
      <c r="AJ540" s="27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</row>
    <row r="541" spans="2:69" ht="13.5" customHeight="1" x14ac:dyDescent="0.15">
      <c r="B541" s="241" t="s">
        <v>35</v>
      </c>
      <c r="C541" s="100">
        <v>1</v>
      </c>
      <c r="D541" s="152">
        <f t="array" aca="1" ref="D541:G542" ca="1">L541:O542+P541:S542+T541:W542+X541:AA542+AB541:AE542+AF541:AI542</f>
        <v>3.1054633922808616E-2</v>
      </c>
      <c r="E541" s="153">
        <f ca="1"/>
        <v>2.4280606399554216E-2</v>
      </c>
      <c r="F541" s="153">
        <f ca="1"/>
        <v>-4.8437970264094229E-2</v>
      </c>
      <c r="G541" s="154">
        <f ca="1"/>
        <v>-6.8972700582685953E-3</v>
      </c>
      <c r="H541" s="7"/>
      <c r="I541" s="239" t="s">
        <v>19</v>
      </c>
      <c r="J541" s="99" t="s">
        <v>13</v>
      </c>
      <c r="K541" s="92"/>
      <c r="L541" s="176">
        <f t="array" aca="1" ref="L541:O542" ca="1">MMULT(L538:M539,TRANSPOSE(L$5:M$8))</f>
        <v>2.6986197075142052E-2</v>
      </c>
      <c r="M541" s="176">
        <f ca="1"/>
        <v>6.9120622831628509E-2</v>
      </c>
      <c r="N541" s="79">
        <f ca="1"/>
        <v>0</v>
      </c>
      <c r="O541" s="80">
        <f ca="1"/>
        <v>-9.6106819906770558E-2</v>
      </c>
      <c r="P541" s="176">
        <f t="array" aca="1" ref="P541:S542" ca="1">MMULT(P538:Q539,TRANSPOSE(P$5:Q$8))</f>
        <v>2.3151581492668683E-3</v>
      </c>
      <c r="Q541" s="176">
        <f ca="1"/>
        <v>0</v>
      </c>
      <c r="R541" s="79">
        <f ca="1"/>
        <v>5.929889742725224E-3</v>
      </c>
      <c r="S541" s="80">
        <f ca="1"/>
        <v>-8.2450478919920932E-3</v>
      </c>
      <c r="T541" s="176">
        <f t="array" aca="1" ref="T541:W542" ca="1">MMULT(T538:U539,TRANSPOSE(T$5:U$8))</f>
        <v>0</v>
      </c>
      <c r="U541" s="176">
        <f ca="1"/>
        <v>-5.6202159679327984E-2</v>
      </c>
      <c r="V541" s="79">
        <f ca="1"/>
        <v>-2.4041262166103902E-2</v>
      </c>
      <c r="W541" s="80">
        <f ca="1"/>
        <v>8.0243421845431886E-2</v>
      </c>
      <c r="X541" s="176">
        <f t="array" aca="1" ref="X541:AA542" ca="1">MMULT(X538:Y539,TRANSPOSE(X$5:Y$8))</f>
        <v>3.0173314374591424E-2</v>
      </c>
      <c r="Y541" s="176">
        <f ca="1"/>
        <v>2.8560450500730486E-2</v>
      </c>
      <c r="Z541" s="79">
        <f ca="1"/>
        <v>0</v>
      </c>
      <c r="AA541" s="80">
        <f ca="1"/>
        <v>-5.8733764875321906E-2</v>
      </c>
      <c r="AB541" s="176">
        <f t="array" aca="1" ref="AB541:AE542" ca="1">MMULT(AB538:AC539,TRANSPOSE(AB$5:AC$8))</f>
        <v>0</v>
      </c>
      <c r="AC541" s="176">
        <f ca="1"/>
        <v>-1.7198307253476795E-2</v>
      </c>
      <c r="AD541" s="79">
        <f ca="1"/>
        <v>-1.8169528924506941E-2</v>
      </c>
      <c r="AE541" s="80">
        <f ca="1"/>
        <v>3.5367836177983739E-2</v>
      </c>
      <c r="AF541" s="176">
        <f t="array" aca="1" ref="AF541:AI542" ca="1">MMULT(AF538:AG539,TRANSPOSE(AF$5:AG$8))</f>
        <v>-2.8420035676191727E-2</v>
      </c>
      <c r="AG541" s="176">
        <f ca="1"/>
        <v>0</v>
      </c>
      <c r="AH541" s="79">
        <f ca="1"/>
        <v>-1.2157068916208612E-2</v>
      </c>
      <c r="AI541" s="80">
        <f ca="1"/>
        <v>4.057710459240034E-2</v>
      </c>
      <c r="AJ541" s="27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</row>
    <row r="542" spans="2:69" ht="13.5" customHeight="1" x14ac:dyDescent="0.15">
      <c r="B542" s="243"/>
      <c r="C542" s="74">
        <v>2</v>
      </c>
      <c r="D542" s="155">
        <f ca="1"/>
        <v>-7.4500061531830947E-2</v>
      </c>
      <c r="E542" s="156">
        <f ca="1"/>
        <v>0.12004419956447795</v>
      </c>
      <c r="F542" s="156">
        <f ca="1"/>
        <v>-5.9257992444333142E-2</v>
      </c>
      <c r="G542" s="157">
        <f ca="1"/>
        <v>1.3713854411686099E-2</v>
      </c>
      <c r="H542" s="5"/>
      <c r="I542" s="240"/>
      <c r="J542" s="88"/>
      <c r="K542" s="94"/>
      <c r="L542" s="156">
        <f ca="1"/>
        <v>2.6227393492212408E-2</v>
      </c>
      <c r="M542" s="156">
        <f ca="1"/>
        <v>6.4058721549460199E-2</v>
      </c>
      <c r="N542" s="89">
        <f ca="1"/>
        <v>0</v>
      </c>
      <c r="O542" s="90">
        <f ca="1"/>
        <v>-9.028611504167261E-2</v>
      </c>
      <c r="P542" s="156">
        <f ca="1"/>
        <v>-2.4267316459325245E-2</v>
      </c>
      <c r="Q542" s="156">
        <f ca="1"/>
        <v>0</v>
      </c>
      <c r="R542" s="89">
        <f ca="1"/>
        <v>-5.9271359476957906E-2</v>
      </c>
      <c r="S542" s="90">
        <f ca="1"/>
        <v>8.3538675936283155E-2</v>
      </c>
      <c r="T542" s="156">
        <f ca="1"/>
        <v>0</v>
      </c>
      <c r="U542" s="156">
        <f ca="1"/>
        <v>2.2882435700313702E-2</v>
      </c>
      <c r="V542" s="89">
        <f ca="1"/>
        <v>1.1988687344424832E-2</v>
      </c>
      <c r="W542" s="90">
        <f ca="1"/>
        <v>-3.4871123044738536E-2</v>
      </c>
      <c r="X542" s="156">
        <f ca="1"/>
        <v>7.0130726075560076E-2</v>
      </c>
      <c r="Y542" s="156">
        <f ca="1"/>
        <v>1.7201938198413248E-2</v>
      </c>
      <c r="Z542" s="89">
        <f ca="1"/>
        <v>0</v>
      </c>
      <c r="AA542" s="90">
        <f ca="1"/>
        <v>-8.7332664273973321E-2</v>
      </c>
      <c r="AB542" s="156">
        <f ca="1"/>
        <v>0</v>
      </c>
      <c r="AC542" s="156">
        <f ca="1"/>
        <v>1.5901104116290816E-2</v>
      </c>
      <c r="AD542" s="89">
        <f ca="1"/>
        <v>6.4827344698948922E-2</v>
      </c>
      <c r="AE542" s="90">
        <f ca="1"/>
        <v>-8.0728448815239745E-2</v>
      </c>
      <c r="AF542" s="156">
        <f ca="1"/>
        <v>-0.14659086464027818</v>
      </c>
      <c r="AG542" s="156">
        <f ca="1"/>
        <v>0</v>
      </c>
      <c r="AH542" s="89">
        <f ca="1"/>
        <v>-7.6802665010748991E-2</v>
      </c>
      <c r="AI542" s="90">
        <f ca="1"/>
        <v>0.22339352965102716</v>
      </c>
      <c r="AJ542" s="27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</row>
    <row r="543" spans="2:69" ht="13.5" customHeight="1" x14ac:dyDescent="0.15">
      <c r="B543" s="241" t="s">
        <v>47</v>
      </c>
      <c r="C543" s="100" t="s">
        <v>32</v>
      </c>
      <c r="D543" s="158">
        <f t="array" aca="1" ref="D543:D544" ca="1">L543:L544+P543:P544+T543:T544+X543:X544+AB543:AB544+AF543:AF544</f>
        <v>3.6669036459920394E-3</v>
      </c>
      <c r="E543" s="10"/>
      <c r="F543" s="10"/>
      <c r="G543" s="153"/>
      <c r="H543" s="5"/>
      <c r="I543" s="240"/>
      <c r="J543" s="99" t="s">
        <v>20</v>
      </c>
      <c r="K543" s="92"/>
      <c r="L543" s="85">
        <f t="array" aca="1" ref="L543:L544" ca="1">M538:M539*L524:L525</f>
        <v>8.0664865522510083E-3</v>
      </c>
      <c r="M543" s="85"/>
      <c r="N543" s="85"/>
      <c r="O543" s="96"/>
      <c r="P543" s="85">
        <f t="array" aca="1" ref="P543:P544" ca="1">Q538:Q539*P524:P525</f>
        <v>6.9202755858467776E-4</v>
      </c>
      <c r="Q543" s="85"/>
      <c r="R543" s="85"/>
      <c r="S543" s="96"/>
      <c r="T543" s="85">
        <f t="array" aca="1" ref="T543:T544" ca="1">U538:U539*T524:T525</f>
        <v>-7.2942637936731511E-3</v>
      </c>
      <c r="U543" s="85"/>
      <c r="V543" s="85"/>
      <c r="W543" s="96"/>
      <c r="X543" s="85">
        <f t="array" aca="1" ref="X543:X544" ca="1">Y538:Y539*X524:X525</f>
        <v>1.4808367387819465E-2</v>
      </c>
      <c r="Y543" s="85"/>
      <c r="Z543" s="85"/>
      <c r="AA543" s="96"/>
      <c r="AB543" s="85">
        <f t="array" aca="1" ref="AB543:AB544" ca="1">AC538:AC539*AB524:AB525</f>
        <v>-8.9171861015137303E-3</v>
      </c>
      <c r="AC543" s="85"/>
      <c r="AD543" s="85"/>
      <c r="AE543" s="96"/>
      <c r="AF543" s="85">
        <f t="array" aca="1" ref="AF543:AF544" ca="1">AG538:AG539*AF524:AF525</f>
        <v>-3.6885279574762299E-3</v>
      </c>
      <c r="AG543" s="85"/>
      <c r="AH543" s="85"/>
      <c r="AI543" s="96"/>
      <c r="AJ543" s="27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</row>
    <row r="544" spans="2:69" ht="13.5" customHeight="1" x14ac:dyDescent="0.15">
      <c r="B544" s="243"/>
      <c r="C544" s="74" t="s">
        <v>33</v>
      </c>
      <c r="D544" s="159">
        <f ca="1"/>
        <v>-6.5534376632663371E-2</v>
      </c>
      <c r="E544" s="10"/>
      <c r="F544" s="191" t="s">
        <v>5</v>
      </c>
      <c r="G544" s="10"/>
      <c r="H544" s="5"/>
      <c r="I544" s="240"/>
      <c r="J544" s="88"/>
      <c r="K544" s="94"/>
      <c r="L544" s="89">
        <f ca="1"/>
        <v>1.431984101832608E-2</v>
      </c>
      <c r="M544" s="89"/>
      <c r="N544" s="89"/>
      <c r="O544" s="90"/>
      <c r="P544" s="89">
        <f ca="1"/>
        <v>-1.3249662561479018E-2</v>
      </c>
      <c r="Q544" s="89"/>
      <c r="R544" s="89"/>
      <c r="S544" s="90"/>
      <c r="T544" s="89">
        <f ca="1"/>
        <v>1.5262580409943063E-2</v>
      </c>
      <c r="U544" s="89"/>
      <c r="V544" s="89"/>
      <c r="W544" s="90"/>
      <c r="X544" s="89">
        <f ca="1"/>
        <v>8.2670551537357678E-3</v>
      </c>
      <c r="Y544" s="89"/>
      <c r="Z544" s="89"/>
      <c r="AA544" s="90"/>
      <c r="AB544" s="89">
        <f ca="1"/>
        <v>7.6418891417013007E-3</v>
      </c>
      <c r="AC544" s="89"/>
      <c r="AD544" s="89"/>
      <c r="AE544" s="90"/>
      <c r="AF544" s="89">
        <f ca="1"/>
        <v>-9.7776079794890558E-2</v>
      </c>
      <c r="AG544" s="89"/>
      <c r="AH544" s="89"/>
      <c r="AI544" s="90"/>
      <c r="AJ544" s="27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</row>
    <row r="545" spans="1:69" ht="13.5" customHeight="1" x14ac:dyDescent="0.15">
      <c r="B545" s="241" t="s">
        <v>4</v>
      </c>
      <c r="C545" s="100">
        <v>1</v>
      </c>
      <c r="D545" s="152">
        <f t="array" aca="1" ref="D545:F547" ca="1">L545:N547+P545:R547+T545:V547+X545:Z547+AB545:AD547+AF545:AH547</f>
        <v>-5.2153751024020312E-2</v>
      </c>
      <c r="E545" s="154">
        <f ca="1"/>
        <v>-5.7492767018117667E-2</v>
      </c>
      <c r="F545" s="153">
        <f ca="1"/>
        <v>5.1091015593822522E-2</v>
      </c>
      <c r="G545" s="160"/>
      <c r="H545" s="5"/>
      <c r="I545" s="240"/>
      <c r="J545" s="99" t="s">
        <v>4</v>
      </c>
      <c r="K545" s="92"/>
      <c r="L545" s="78">
        <f t="array" aca="1" ref="L545:L547" ca="1">M524*N538:N540</f>
        <v>4.6269128245461172E-2</v>
      </c>
      <c r="M545" s="78">
        <f t="array" aca="1" ref="M545:M547" ca="1">M525*N538:N540</f>
        <v>1.4239061931165959E-2</v>
      </c>
      <c r="N545" s="78">
        <f t="array" aca="1" ref="N545:N547" ca="1">-1*N538:N540</f>
        <v>-7.7126229768782931E-2</v>
      </c>
      <c r="O545" s="81"/>
      <c r="P545" s="78">
        <f t="array" aca="1" ref="P545:P547" ca="1">Q524*R538:R540</f>
        <v>8.0727853862904882E-3</v>
      </c>
      <c r="Q545" s="78">
        <f t="array" aca="1" ref="Q545:Q547" ca="1">Q525*R538:R540</f>
        <v>3.3107880273988158E-2</v>
      </c>
      <c r="R545" s="78">
        <f t="array" aca="1" ref="R545:R547" ca="1">-1*R538:R540</f>
        <v>-4.2863299564904249E-2</v>
      </c>
      <c r="S545" s="81"/>
      <c r="T545" s="78">
        <f t="array" aca="1" ref="T545:T547" ca="1">U524*V538:V540</f>
        <v>-7.7631601101546058E-2</v>
      </c>
      <c r="U545" s="78">
        <f t="array" aca="1" ref="U545:U547" ca="1">U525*V538:V540</f>
        <v>-4.9733409305208663E-2</v>
      </c>
      <c r="V545" s="78">
        <f t="array" aca="1" ref="V545:V547" ca="1">-1*V538:V540</f>
        <v>0.12690128469755671</v>
      </c>
      <c r="W545" s="81"/>
      <c r="X545" s="78">
        <f t="array" aca="1" ref="X545:X547" ca="1">Y524*Z538:Z540</f>
        <v>2.0700665718343905E-2</v>
      </c>
      <c r="Y545" s="78">
        <f t="array" aca="1" ref="Y545:Y547" ca="1">Y525*Z538:Z540</f>
        <v>1.2429084457201568E-2</v>
      </c>
      <c r="Z545" s="78">
        <f t="array" aca="1" ref="Z545:Z547" ca="1">-1*Z538:Z540</f>
        <v>-4.5120681859913636E-2</v>
      </c>
      <c r="AA545" s="81"/>
      <c r="AB545" s="78">
        <f t="array" aca="1" ref="AB545:AB547" ca="1">AC524*AD538:AD540</f>
        <v>-5.2929488864975567E-2</v>
      </c>
      <c r="AC545" s="78">
        <f t="array" aca="1" ref="AC545:AC547" ca="1">AC525*AD538:AD540</f>
        <v>-7.8547048730384816E-2</v>
      </c>
      <c r="AD545" s="78">
        <f t="array" aca="1" ref="AD545:AD547" ca="1">-1*AD538:AD540</f>
        <v>0.1082423559870086</v>
      </c>
      <c r="AE545" s="81"/>
      <c r="AF545" s="78">
        <f t="array" aca="1" ref="AF545:AF547" ca="1">AG524*AH538:AH540</f>
        <v>3.3647595924057513E-3</v>
      </c>
      <c r="AG545" s="78">
        <f t="array" aca="1" ref="AG545:AG547" ca="1">AG525*AH538:AH540</f>
        <v>1.1011664355120123E-2</v>
      </c>
      <c r="AH545" s="78">
        <f t="array" aca="1" ref="AH545:AH547" ca="1">-1*AH538:AH540</f>
        <v>-1.8942413897141977E-2</v>
      </c>
      <c r="AI545" s="81"/>
      <c r="AJ545" s="27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</row>
    <row r="546" spans="1:69" ht="13.5" customHeight="1" x14ac:dyDescent="0.15">
      <c r="B546" s="242"/>
      <c r="C546" s="72">
        <v>2</v>
      </c>
      <c r="D546" s="160">
        <f ca="1"/>
        <v>0.13642889320172424</v>
      </c>
      <c r="E546" s="164">
        <f ca="1"/>
        <v>4.4350085777560139E-3</v>
      </c>
      <c r="F546" s="10">
        <f ca="1"/>
        <v>-9.0211907383216688E-2</v>
      </c>
      <c r="G546" s="160"/>
      <c r="H546" s="5"/>
      <c r="I546" s="240"/>
      <c r="J546" s="76"/>
      <c r="K546" s="98"/>
      <c r="L546" s="78">
        <f ca="1"/>
        <v>2.4683443283927971E-2</v>
      </c>
      <c r="M546" s="78">
        <f ca="1"/>
        <v>7.5961897472911792E-3</v>
      </c>
      <c r="N546" s="78">
        <f ca="1"/>
        <v>-4.1144948919319663E-2</v>
      </c>
      <c r="O546" s="81"/>
      <c r="P546" s="78">
        <f ca="1"/>
        <v>-1.8998354250150441E-2</v>
      </c>
      <c r="Q546" s="78">
        <f ca="1"/>
        <v>-7.791551587448102E-2</v>
      </c>
      <c r="R546" s="78">
        <f ca="1"/>
        <v>0.10087375180904724</v>
      </c>
      <c r="S546" s="81"/>
      <c r="T546" s="78">
        <f ca="1"/>
        <v>6.5205597514352329E-2</v>
      </c>
      <c r="U546" s="78">
        <f ca="1"/>
        <v>4.1772894338867342E-2</v>
      </c>
      <c r="V546" s="78">
        <f ca="1"/>
        <v>-0.10658899181042819</v>
      </c>
      <c r="W546" s="81"/>
      <c r="X546" s="78">
        <f ca="1"/>
        <v>2.001716418601171E-2</v>
      </c>
      <c r="Y546" s="78">
        <f ca="1"/>
        <v>1.2018696772690752E-2</v>
      </c>
      <c r="Z546" s="78">
        <f ca="1"/>
        <v>-4.363087203395255E-2</v>
      </c>
      <c r="AA546" s="81"/>
      <c r="AB546" s="78">
        <f ca="1"/>
        <v>7.15687238909338E-2</v>
      </c>
      <c r="AC546" s="78">
        <f ca="1"/>
        <v>0.10620756337498835</v>
      </c>
      <c r="AD546" s="78">
        <f ca="1"/>
        <v>-0.14636013789403063</v>
      </c>
      <c r="AE546" s="81"/>
      <c r="AF546" s="78">
        <f ca="1"/>
        <v>-2.6047681423351125E-2</v>
      </c>
      <c r="AG546" s="78">
        <f ca="1"/>
        <v>-8.5244819781600589E-2</v>
      </c>
      <c r="AH546" s="78">
        <f ca="1"/>
        <v>0.14663929146546709</v>
      </c>
      <c r="AI546" s="81"/>
      <c r="AJ546" s="27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</row>
    <row r="547" spans="1:69" ht="13.5" customHeight="1" thickBot="1" x14ac:dyDescent="0.2">
      <c r="B547" s="243"/>
      <c r="C547" s="74">
        <v>3</v>
      </c>
      <c r="D547" s="160">
        <f ca="1"/>
        <v>-3.4945541512244528E-2</v>
      </c>
      <c r="E547" s="157">
        <f ca="1"/>
        <v>9.5338630708561856E-2</v>
      </c>
      <c r="F547" s="156">
        <f ca="1"/>
        <v>1.2615725162475958E-2</v>
      </c>
      <c r="G547" s="160"/>
      <c r="H547" s="5"/>
      <c r="I547" s="245"/>
      <c r="J547" s="88"/>
      <c r="K547" s="94"/>
      <c r="L547" s="82">
        <f ca="1"/>
        <v>-8.473091858580005E-2</v>
      </c>
      <c r="M547" s="82">
        <f ca="1"/>
        <v>-2.6075459879582659E-2</v>
      </c>
      <c r="N547" s="82">
        <f ca="1"/>
        <v>0.14123837087874053</v>
      </c>
      <c r="O547" s="83"/>
      <c r="P547" s="82">
        <f ca="1"/>
        <v>8.9669132958978062E-3</v>
      </c>
      <c r="Q547" s="82">
        <f ca="1"/>
        <v>3.6774852497872962E-2</v>
      </c>
      <c r="R547" s="82">
        <f ca="1"/>
        <v>-4.7610765353345193E-2</v>
      </c>
      <c r="S547" s="83"/>
      <c r="T547" s="82">
        <f ca="1"/>
        <v>6.0928050339073649E-2</v>
      </c>
      <c r="U547" s="82">
        <f ca="1"/>
        <v>3.9032554046101731E-2</v>
      </c>
      <c r="V547" s="82">
        <f ca="1"/>
        <v>-9.9596655903466474E-2</v>
      </c>
      <c r="W547" s="83"/>
      <c r="X547" s="82">
        <f ca="1"/>
        <v>-6.752735418423314E-2</v>
      </c>
      <c r="Y547" s="82">
        <f ca="1"/>
        <v>-4.0544743813888479E-2</v>
      </c>
      <c r="Z547" s="82">
        <f ca="1"/>
        <v>0.14718754973606946</v>
      </c>
      <c r="AA547" s="83"/>
      <c r="AB547" s="82">
        <f ca="1"/>
        <v>3.8593385528915398E-2</v>
      </c>
      <c r="AC547" s="82">
        <f ca="1"/>
        <v>5.7272356087613344E-2</v>
      </c>
      <c r="AD547" s="82">
        <f ca="1"/>
        <v>-7.8924604502066453E-2</v>
      </c>
      <c r="AE547" s="83"/>
      <c r="AF547" s="82">
        <f ca="1"/>
        <v>8.8243820939018103E-3</v>
      </c>
      <c r="AG547" s="82">
        <f ca="1"/>
        <v>2.8879071770444964E-2</v>
      </c>
      <c r="AH547" s="82">
        <f ca="1"/>
        <v>-4.9678169693455912E-2</v>
      </c>
      <c r="AI547" s="83"/>
      <c r="AJ547" s="27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</row>
    <row r="548" spans="1:69" ht="13.5" customHeight="1" thickBot="1" x14ac:dyDescent="0.2">
      <c r="B548" s="246" t="s">
        <v>29</v>
      </c>
      <c r="C548" s="227"/>
      <c r="D548" s="102">
        <f ca="1">SUM(L548:AI548)</f>
        <v>1.6165258129180262</v>
      </c>
      <c r="E548" s="192"/>
      <c r="H548" s="5"/>
      <c r="I548" s="225" t="s">
        <v>45</v>
      </c>
      <c r="J548" s="226"/>
      <c r="K548" s="227"/>
      <c r="L548" s="134">
        <f ca="1">SUMXMY2(N$5:N$7,M531:M533)/2</f>
        <v>0.25342485865365461</v>
      </c>
      <c r="M548" s="78"/>
      <c r="N548" s="78"/>
      <c r="O548" s="78"/>
      <c r="P548" s="134">
        <f ca="1">SUMXMY2(R$5:R$7,Q531:Q533)/2</f>
        <v>0.14620409070802087</v>
      </c>
      <c r="Q548" s="78"/>
      <c r="R548" s="78"/>
      <c r="S548" s="78"/>
      <c r="T548" s="134">
        <f ca="1">SUMXMY2(V$5:V$7,U531:U533)/2</f>
        <v>0.30763547976970884</v>
      </c>
      <c r="U548" s="78"/>
      <c r="V548" s="78"/>
      <c r="W548" s="78"/>
      <c r="X548" s="134">
        <f ca="1">SUMXMY2(Z$5:Z$7,Y531:Y533)/2</f>
        <v>0.26026516092535101</v>
      </c>
      <c r="Y548" s="78"/>
      <c r="Z548" s="78"/>
      <c r="AA548" s="78"/>
      <c r="AB548" s="134">
        <f ca="1">SUMXMY2(AD$5:AD$7,AC531:AC533)/2</f>
        <v>0.40776423923309479</v>
      </c>
      <c r="AC548" s="78"/>
      <c r="AD548" s="78"/>
      <c r="AE548" s="78"/>
      <c r="AF548" s="134">
        <f ca="1">SUMXMY2(AH$5:AH$7,AG531:AG533)/2</f>
        <v>0.24123198362819595</v>
      </c>
      <c r="AG548" s="78"/>
      <c r="AH548" s="78"/>
      <c r="AI548" s="78"/>
      <c r="AJ548" s="27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</row>
    <row r="549" spans="1:69" ht="15.75" customHeight="1" x14ac:dyDescent="0.15">
      <c r="I549" s="5"/>
      <c r="J549" s="165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7"/>
      <c r="AK549" s="5"/>
      <c r="AL549" s="5"/>
      <c r="AM549" s="5"/>
      <c r="AN549" s="5"/>
      <c r="AO549" s="5"/>
      <c r="AP549" s="5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</row>
    <row r="550" spans="1:69" ht="15.75" customHeight="1" x14ac:dyDescent="0.15">
      <c r="A550" s="163"/>
      <c r="B550" s="162">
        <f>B520+1</f>
        <v>19</v>
      </c>
      <c r="C550" s="163" t="s">
        <v>28</v>
      </c>
      <c r="D550" s="189"/>
      <c r="E550" s="189"/>
      <c r="F550" s="189"/>
      <c r="G550" s="189"/>
      <c r="H550" s="163"/>
      <c r="I550" s="167"/>
      <c r="J550" s="163"/>
      <c r="K550" s="163"/>
      <c r="L550" s="163"/>
      <c r="M550" s="163"/>
      <c r="N550" s="163"/>
      <c r="O550" s="163"/>
      <c r="P550" s="163"/>
      <c r="Q550" s="163"/>
      <c r="R550" s="163"/>
      <c r="S550" s="163"/>
      <c r="T550" s="163"/>
      <c r="U550" s="163"/>
      <c r="V550" s="163"/>
      <c r="W550" s="163"/>
      <c r="X550" s="163"/>
      <c r="Y550" s="163"/>
      <c r="Z550" s="163"/>
      <c r="AA550" s="163"/>
      <c r="AB550" s="163"/>
      <c r="AC550" s="163"/>
      <c r="AD550" s="163"/>
      <c r="AE550" s="163"/>
      <c r="AF550" s="163"/>
      <c r="AG550" s="163"/>
      <c r="AH550" s="163"/>
      <c r="AI550" s="163"/>
      <c r="AJ550" s="27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</row>
    <row r="551" spans="1:69" s="24" customFormat="1" ht="13.5" customHeight="1" thickBot="1" x14ac:dyDescent="0.2">
      <c r="A551"/>
      <c r="D551" s="166"/>
      <c r="E551" s="166"/>
      <c r="F551" s="166"/>
      <c r="G551" s="166"/>
      <c r="H551" s="27"/>
      <c r="I551" s="5"/>
      <c r="J551" s="223"/>
      <c r="K551" s="224"/>
      <c r="L551" s="57">
        <v>1</v>
      </c>
      <c r="M551" s="57">
        <v>2</v>
      </c>
      <c r="N551" s="57">
        <v>3</v>
      </c>
      <c r="O551" s="107"/>
      <c r="P551" s="84">
        <v>1</v>
      </c>
      <c r="Q551" s="57">
        <v>2</v>
      </c>
      <c r="R551" s="57">
        <v>3</v>
      </c>
      <c r="S551" s="57"/>
      <c r="T551" s="57">
        <v>1</v>
      </c>
      <c r="U551" s="57">
        <v>2</v>
      </c>
      <c r="V551" s="57">
        <v>3</v>
      </c>
      <c r="W551" s="107"/>
      <c r="X551" s="84">
        <v>1</v>
      </c>
      <c r="Y551" s="57">
        <v>2</v>
      </c>
      <c r="Z551" s="57">
        <v>3</v>
      </c>
      <c r="AA551" s="57"/>
      <c r="AB551" s="57">
        <v>1</v>
      </c>
      <c r="AC551" s="57">
        <v>2</v>
      </c>
      <c r="AD551" s="57">
        <v>3</v>
      </c>
      <c r="AE551" s="57"/>
      <c r="AF551" s="57">
        <v>1</v>
      </c>
      <c r="AG551" s="57">
        <v>2</v>
      </c>
      <c r="AH551" s="57">
        <v>3</v>
      </c>
      <c r="AI551" s="57"/>
      <c r="AJ551" s="27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</row>
    <row r="552" spans="1:69" ht="13.5" customHeight="1" x14ac:dyDescent="0.15">
      <c r="B552" t="s">
        <v>0</v>
      </c>
      <c r="G552" s="156"/>
      <c r="H552" s="27"/>
      <c r="I552" s="254" t="s">
        <v>14</v>
      </c>
      <c r="J552" s="239" t="s">
        <v>11</v>
      </c>
      <c r="K552" s="22">
        <v>1</v>
      </c>
      <c r="L552" s="108">
        <f t="array" aca="1" ref="L552:L553" ca="1">MMULT($D554:$G555,L$5:L$8)</f>
        <v>-2.0316333153698936</v>
      </c>
      <c r="M552" s="50">
        <f t="array" aca="1" ref="M552:M553" ca="1">MMULT($D554:$G555,M$5:M$8)+$D556:$D557*L554:L555</f>
        <v>0.39583261410791415</v>
      </c>
      <c r="N552" s="50"/>
      <c r="O552" s="51"/>
      <c r="P552" s="108">
        <f t="array" aca="1" ref="P552:P553" ca="1">MMULT($D554:$G555,P$5:P$8)</f>
        <v>-2.0316333153698936</v>
      </c>
      <c r="Q552" s="50">
        <f t="array" aca="1" ref="Q552:Q553" ca="1">MMULT($D554:$G555,Q$5:Q$8)+$D556:$D557*P554:P555</f>
        <v>-1.4555779062183993</v>
      </c>
      <c r="R552" s="50"/>
      <c r="S552" s="51"/>
      <c r="T552" s="108">
        <f t="array" aca="1" ref="T552:T553" ca="1">MMULT($D554:$G555,T$5:T$8)</f>
        <v>-1.8945424558815842</v>
      </c>
      <c r="U552" s="50">
        <f t="array" aca="1" ref="U552:U553" ca="1">MMULT($D554:$G555,U$5:U$8)+$D556:$D557*T554:T555</f>
        <v>0.45189903974883189</v>
      </c>
      <c r="V552" s="50"/>
      <c r="W552" s="51"/>
      <c r="X552" s="108">
        <f t="array" aca="1" ref="X552:X553" ca="1">MMULT($D554:$G555,X$5:X$8)</f>
        <v>-4.3131935555270839E-2</v>
      </c>
      <c r="Y552" s="50">
        <f t="array" aca="1" ref="Y552:Y553" ca="1">MMULT($D554:$G555,Y$5:Y$8)+$D556:$D557*X554:X555</f>
        <v>-0.17908833850672257</v>
      </c>
      <c r="Z552" s="50"/>
      <c r="AA552" s="51"/>
      <c r="AB552" s="108">
        <f t="array" aca="1" ref="AB552:AB553" ca="1">MMULT($D554:$G555,AB$5:AB$8)</f>
        <v>-4.3131935555270839E-2</v>
      </c>
      <c r="AC552" s="50">
        <f t="array" aca="1" ref="AC552:AC553" ca="1">MMULT($D554:$G555,AC$5:AC$8)+$D556:$D557*AB554:AB555</f>
        <v>-4.199747901841322E-2</v>
      </c>
      <c r="AD552" s="50"/>
      <c r="AE552" s="51"/>
      <c r="AF552" s="108">
        <f t="array" aca="1" ref="AF552:AF553" ca="1">MMULT($D554:$G555,AF$5:AF$8)</f>
        <v>-1.8945424558815842</v>
      </c>
      <c r="AG552" s="50">
        <f t="array" aca="1" ref="AG552:AG553" ca="1">MMULT($D554:$G555,AG$5:AG$8)+$D556:$D557*AF554:AF555</f>
        <v>-1.5366023400657909</v>
      </c>
      <c r="AH552" s="50"/>
      <c r="AI552" s="51"/>
      <c r="AJ552" s="27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</row>
    <row r="553" spans="1:69" ht="13.5" customHeight="1" x14ac:dyDescent="0.15">
      <c r="B553" s="66"/>
      <c r="C553" s="66"/>
      <c r="D553" s="195">
        <v>1</v>
      </c>
      <c r="E553" s="196">
        <v>2</v>
      </c>
      <c r="F553" s="196">
        <v>3</v>
      </c>
      <c r="G553" s="184" t="s">
        <v>3</v>
      </c>
      <c r="H553" s="27"/>
      <c r="I553" s="255"/>
      <c r="J553" s="240"/>
      <c r="K553" s="23">
        <v>2</v>
      </c>
      <c r="L553" s="109">
        <f ca="1"/>
        <v>-1.2274980891239593</v>
      </c>
      <c r="M553" s="28">
        <f ca="1"/>
        <v>-1.4963902458235716</v>
      </c>
      <c r="N553" s="28"/>
      <c r="O553" s="40"/>
      <c r="P553" s="109">
        <f ca="1"/>
        <v>-1.2274980891239593</v>
      </c>
      <c r="Q553" s="28">
        <f ca="1"/>
        <v>1.2467716718222648</v>
      </c>
      <c r="R553" s="28"/>
      <c r="S553" s="40"/>
      <c r="T553" s="109">
        <f ca="1"/>
        <v>0.7092410985056663</v>
      </c>
      <c r="U553" s="28">
        <f ca="1"/>
        <v>-0.44416009097484288</v>
      </c>
      <c r="V553" s="28"/>
      <c r="W553" s="40"/>
      <c r="X553" s="109">
        <f ca="1"/>
        <v>-2.0339208191401701</v>
      </c>
      <c r="Y553" s="28">
        <f ca="1"/>
        <v>-0.95309374157696158</v>
      </c>
      <c r="Z553" s="28"/>
      <c r="AA553" s="40"/>
      <c r="AB553" s="109">
        <f ca="1"/>
        <v>-2.0339208191401701</v>
      </c>
      <c r="AC553" s="28">
        <f ca="1"/>
        <v>0.98364544605266402</v>
      </c>
      <c r="AD553" s="28"/>
      <c r="AE553" s="40"/>
      <c r="AF553" s="109">
        <f ca="1"/>
        <v>0.7092410985056663</v>
      </c>
      <c r="AG553" s="28">
        <f ca="1"/>
        <v>0.36226263904136791</v>
      </c>
      <c r="AH553" s="28"/>
      <c r="AI553" s="40"/>
      <c r="AJ553" s="27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</row>
    <row r="554" spans="1:69" ht="13.5" customHeight="1" x14ac:dyDescent="0.15">
      <c r="B554" s="239" t="s">
        <v>7</v>
      </c>
      <c r="C554" s="100">
        <v>1</v>
      </c>
      <c r="D554" s="137">
        <f t="array" aca="1" ref="D554:G555" ca="1">D524:G525-$G$3*D541:G542</f>
        <v>1.5597446244149471</v>
      </c>
      <c r="E554" s="138">
        <f ca="1"/>
        <v>3.5482460042295698</v>
      </c>
      <c r="F554" s="138">
        <f ca="1"/>
        <v>1.6968354839032564</v>
      </c>
      <c r="G554" s="139">
        <f ca="1"/>
        <v>3.5913779397848407</v>
      </c>
      <c r="I554" s="255"/>
      <c r="J554" s="252" t="s">
        <v>12</v>
      </c>
      <c r="K554" s="22">
        <v>1</v>
      </c>
      <c r="L554" s="110">
        <f t="array" aca="1" ref="L554:L555" ca="1">1/(1+EXP(-L552:L553))</f>
        <v>0.11592142891146485</v>
      </c>
      <c r="M554" s="38">
        <f t="array" aca="1" ref="M554:M555" ca="1">1/(1+EXP(-M552:M553))</f>
        <v>0.59768599036362224</v>
      </c>
      <c r="N554" s="38"/>
      <c r="O554" s="39"/>
      <c r="P554" s="110">
        <f t="array" aca="1" ref="P554:P555" ca="1">1/(1+EXP(-P552:P553))</f>
        <v>0.11592142891146485</v>
      </c>
      <c r="Q554" s="38">
        <f t="array" aca="1" ref="Q554:Q555" ca="1">1/(1+EXP(-Q552:Q553))</f>
        <v>0.1891446048621363</v>
      </c>
      <c r="R554" s="38"/>
      <c r="S554" s="39"/>
      <c r="T554" s="110">
        <f t="array" aca="1" ref="T554:T555" ca="1">1/(1+EXP(-T552:T553))</f>
        <v>0.13072740852699521</v>
      </c>
      <c r="U554" s="38">
        <f t="array" aca="1" ref="U554:U555" ca="1">1/(1+EXP(-U552:U553))</f>
        <v>0.61109065268224572</v>
      </c>
      <c r="V554" s="38"/>
      <c r="W554" s="39"/>
      <c r="X554" s="110">
        <f t="array" aca="1" ref="X554:X555" ca="1">1/(1+EXP(-X552:X553))</f>
        <v>0.48921868748971092</v>
      </c>
      <c r="Y554" s="38">
        <f t="array" aca="1" ref="Y554:Y555" ca="1">1/(1+EXP(-Y552:Y553))</f>
        <v>0.45534719604327178</v>
      </c>
      <c r="Z554" s="38"/>
      <c r="AA554" s="39"/>
      <c r="AB554" s="110">
        <f t="array" aca="1" ref="AB554:AB555" ca="1">1/(1+EXP(-AB552:AB553))</f>
        <v>0.48921868748971092</v>
      </c>
      <c r="AC554" s="38">
        <f t="array" aca="1" ref="AC554:AC555" ca="1">1/(1+EXP(-AC552:AC553))</f>
        <v>0.48950217319533207</v>
      </c>
      <c r="AD554" s="38"/>
      <c r="AE554" s="39"/>
      <c r="AF554" s="110">
        <f t="array" aca="1" ref="AF554:AF555" ca="1">1/(1+EXP(-AF552:AF553))</f>
        <v>0.13072740852699521</v>
      </c>
      <c r="AG554" s="38">
        <f t="array" aca="1" ref="AG554:AG555" ca="1">1/(1+EXP(-AG552:AG553))</f>
        <v>0.17702973749593298</v>
      </c>
      <c r="AH554" s="38"/>
      <c r="AI554" s="39"/>
      <c r="AJ554" s="27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</row>
    <row r="555" spans="1:69" ht="13.5" customHeight="1" x14ac:dyDescent="0.15">
      <c r="B555" s="244"/>
      <c r="C555" s="74">
        <v>2</v>
      </c>
      <c r="D555" s="140">
        <f ca="1"/>
        <v>1.9668635734335103</v>
      </c>
      <c r="E555" s="141">
        <f ca="1"/>
        <v>1.1604408434172997</v>
      </c>
      <c r="F555" s="141">
        <f ca="1"/>
        <v>3.9036027610631359</v>
      </c>
      <c r="G555" s="142">
        <f ca="1"/>
        <v>3.1943616625574696</v>
      </c>
      <c r="I555" s="255"/>
      <c r="J555" s="253"/>
      <c r="K555" s="54">
        <v>2</v>
      </c>
      <c r="L555" s="109">
        <f ca="1"/>
        <v>0.22661961861358715</v>
      </c>
      <c r="M555" s="28">
        <f ca="1"/>
        <v>0.18296452313973635</v>
      </c>
      <c r="N555" s="28"/>
      <c r="O555" s="40"/>
      <c r="P555" s="109">
        <f ca="1"/>
        <v>0.22661961861358715</v>
      </c>
      <c r="Q555" s="28">
        <f ca="1"/>
        <v>0.77674052187002252</v>
      </c>
      <c r="R555" s="28"/>
      <c r="S555" s="40"/>
      <c r="T555" s="109">
        <f ca="1"/>
        <v>0.67023344864049295</v>
      </c>
      <c r="U555" s="28">
        <f ca="1"/>
        <v>0.39075015051122469</v>
      </c>
      <c r="V555" s="28"/>
      <c r="W555" s="40"/>
      <c r="X555" s="109">
        <f ca="1"/>
        <v>0.11568720306144233</v>
      </c>
      <c r="Y555" s="28">
        <f ca="1"/>
        <v>0.27826307137346457</v>
      </c>
      <c r="Z555" s="28"/>
      <c r="AA555" s="40"/>
      <c r="AB555" s="109">
        <f ca="1"/>
        <v>0.11568720306144233</v>
      </c>
      <c r="AC555" s="28">
        <f ca="1"/>
        <v>0.72783095335826031</v>
      </c>
      <c r="AD555" s="28"/>
      <c r="AE555" s="40"/>
      <c r="AF555" s="109">
        <f ca="1"/>
        <v>0.67023344864049295</v>
      </c>
      <c r="AG555" s="28">
        <f ca="1"/>
        <v>0.58958804460792291</v>
      </c>
      <c r="AH555" s="28"/>
      <c r="AI555" s="40"/>
      <c r="AJ555" s="27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</row>
    <row r="556" spans="1:69" ht="13.5" customHeight="1" x14ac:dyDescent="0.15">
      <c r="B556" s="241" t="s">
        <v>47</v>
      </c>
      <c r="C556" s="100" t="s">
        <v>32</v>
      </c>
      <c r="D556" s="139">
        <f t="array" aca="1" ref="D556:D557" ca="1">D526:D527-$G$3*D543:D544</f>
        <v>3.7867420526574489</v>
      </c>
      <c r="E556" s="190"/>
      <c r="F556" s="190"/>
      <c r="I556" s="255"/>
      <c r="J556" s="236" t="s">
        <v>18</v>
      </c>
      <c r="K556" s="22">
        <v>1</v>
      </c>
      <c r="L556" s="110">
        <f t="array" aca="1" ref="L556:L557" ca="1">L554:L555*(1-L554:L555)</f>
        <v>0.10248365123058906</v>
      </c>
      <c r="M556" s="38">
        <f t="array" aca="1" ref="M556:M557" ca="1">M554:M555*(1-M554:M555)</f>
        <v>0.24045744728667831</v>
      </c>
      <c r="N556" s="38"/>
      <c r="O556" s="39"/>
      <c r="P556" s="110">
        <f t="array" aca="1" ref="P556:P557" ca="1">P554:P555*(1-P554:P555)</f>
        <v>0.10248365123058906</v>
      </c>
      <c r="Q556" s="38">
        <f t="array" aca="1" ref="Q556:Q557" ca="1">Q554:Q555*(1-Q554:Q555)</f>
        <v>0.15336892331368263</v>
      </c>
      <c r="R556" s="38"/>
      <c r="S556" s="39"/>
      <c r="T556" s="110">
        <f t="array" aca="1" ref="T556:T557" ca="1">T554:T555*(1-T554:T555)</f>
        <v>0.11363775318681132</v>
      </c>
      <c r="U556" s="38">
        <f t="array" aca="1" ref="U556:U557" ca="1">U554:U555*(1-U554:U555)</f>
        <v>0.23765886688663265</v>
      </c>
      <c r="V556" s="38"/>
      <c r="W556" s="39"/>
      <c r="X556" s="110">
        <f t="array" aca="1" ref="X556:X557" ca="1">X554:X555*(1-X554:X555)</f>
        <v>0.24988376330055551</v>
      </c>
      <c r="Y556" s="38">
        <f t="array" aca="1" ref="Y556:Y557" ca="1">Y554:Y555*(1-Y554:Y555)</f>
        <v>0.24800612709880199</v>
      </c>
      <c r="Z556" s="38"/>
      <c r="AA556" s="39"/>
      <c r="AB556" s="110">
        <f t="array" aca="1" ref="AB556:AB557" ca="1">AB554:AB555*(1-AB554:AB555)</f>
        <v>0.24988376330055551</v>
      </c>
      <c r="AC556" s="38">
        <f t="array" aca="1" ref="AC556:AC557" ca="1">AC554:AC555*(1-AC554:AC555)</f>
        <v>0.2498897956323792</v>
      </c>
      <c r="AD556" s="38"/>
      <c r="AE556" s="39"/>
      <c r="AF556" s="110">
        <f t="array" aca="1" ref="AF556:AF557" ca="1">AF554:AF555*(1-AF554:AF555)</f>
        <v>0.11363775318681132</v>
      </c>
      <c r="AG556" s="38">
        <f t="array" aca="1" ref="AG556:AG557" ca="1">AG554:AG555*(1-AG554:AG555)</f>
        <v>0.14569020953805403</v>
      </c>
      <c r="AH556" s="38"/>
      <c r="AI556" s="39"/>
      <c r="AJ556" s="27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</row>
    <row r="557" spans="1:69" ht="13.5" customHeight="1" thickBot="1" x14ac:dyDescent="0.2">
      <c r="B557" s="243"/>
      <c r="C557" s="74" t="s">
        <v>33</v>
      </c>
      <c r="D557" s="142">
        <f ca="1"/>
        <v>2.3719507455051834</v>
      </c>
      <c r="F557" s="191" t="s">
        <v>5</v>
      </c>
      <c r="I557" s="256"/>
      <c r="J557" s="244"/>
      <c r="K557" s="54">
        <v>2</v>
      </c>
      <c r="L557" s="111">
        <f ca="1"/>
        <v>0.17526316707301945</v>
      </c>
      <c r="M557" s="41">
        <f ca="1"/>
        <v>0.14948850641198524</v>
      </c>
      <c r="N557" s="41"/>
      <c r="O557" s="42"/>
      <c r="P557" s="111">
        <f ca="1"/>
        <v>0.17526316707301945</v>
      </c>
      <c r="Q557" s="41">
        <f ca="1"/>
        <v>0.17341468355510758</v>
      </c>
      <c r="R557" s="41"/>
      <c r="S557" s="42"/>
      <c r="T557" s="111">
        <f ca="1"/>
        <v>0.22102057296396466</v>
      </c>
      <c r="U557" s="41">
        <f ca="1"/>
        <v>0.23806447038667991</v>
      </c>
      <c r="V557" s="41"/>
      <c r="W557" s="42"/>
      <c r="X557" s="111">
        <f ca="1"/>
        <v>0.10230367410926294</v>
      </c>
      <c r="Y557" s="41">
        <f ca="1"/>
        <v>0.20083273448327071</v>
      </c>
      <c r="Z557" s="41"/>
      <c r="AA557" s="42"/>
      <c r="AB557" s="111">
        <f ca="1"/>
        <v>0.10230367410926294</v>
      </c>
      <c r="AC557" s="41">
        <f ca="1"/>
        <v>0.19809305669186622</v>
      </c>
      <c r="AD557" s="41"/>
      <c r="AE557" s="42"/>
      <c r="AF557" s="111">
        <f ca="1"/>
        <v>0.22102057296396466</v>
      </c>
      <c r="AG557" s="41">
        <f ca="1"/>
        <v>0.24197398226332881</v>
      </c>
      <c r="AH557" s="41"/>
      <c r="AI557" s="42"/>
      <c r="AJ557" s="27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</row>
    <row r="558" spans="1:69" ht="13.5" customHeight="1" x14ac:dyDescent="0.15">
      <c r="B558" s="239" t="s">
        <v>4</v>
      </c>
      <c r="C558" s="100">
        <v>1</v>
      </c>
      <c r="D558" s="143">
        <f t="array" aca="1" ref="D558:F560" ca="1">D528:F530-$G$3*D545:F547</f>
        <v>5.1294733958522034</v>
      </c>
      <c r="E558" s="144">
        <f ca="1"/>
        <v>2.7165683800441967</v>
      </c>
      <c r="F558" s="145">
        <f ca="1"/>
        <v>4.2123874547363043</v>
      </c>
      <c r="H558" s="26"/>
      <c r="I558" s="228" t="s">
        <v>4</v>
      </c>
      <c r="J558" s="231" t="s">
        <v>11</v>
      </c>
      <c r="K558" s="161">
        <v>1</v>
      </c>
      <c r="L558" s="112"/>
      <c r="M558" s="30">
        <f t="array" aca="1" ref="M558:M560" ca="1">MMULT($D558:$E560,M554:M555)-$F558:$F560</f>
        <v>-0.64953742986125507</v>
      </c>
      <c r="N558" s="30"/>
      <c r="O558" s="31"/>
      <c r="P558" s="112"/>
      <c r="Q558" s="30">
        <f t="array" aca="1" ref="Q558:Q560" ca="1">MMULT($D558:$E560,Q554:Q555)-$F558:$F560</f>
        <v>-1.1321064949158681</v>
      </c>
      <c r="R558" s="30"/>
      <c r="S558" s="31"/>
      <c r="T558" s="112"/>
      <c r="U558" s="30">
        <f t="array" aca="1" ref="U558:U560" ca="1">MMULT($D558:$E560,U554:U555)-$F558:$F560</f>
        <v>-1.6314705972462207E-2</v>
      </c>
      <c r="V558" s="30"/>
      <c r="W558" s="31"/>
      <c r="X558" s="112"/>
      <c r="Y558" s="30">
        <f t="array" aca="1" ref="Y558:Y560" ca="1">MMULT($D558:$E560,Y554:Y555)-$F558:$F560</f>
        <v>-1.1207754657293085</v>
      </c>
      <c r="Z558" s="30"/>
      <c r="AA558" s="31"/>
      <c r="AB558" s="112"/>
      <c r="AC558" s="30">
        <f t="array" aca="1" ref="AC558:AC560" ca="1">MMULT($D558:$E560,AC554:AC555)-$F558:$F560</f>
        <v>0.27570347379146121</v>
      </c>
      <c r="AD558" s="30"/>
      <c r="AE558" s="31"/>
      <c r="AF558" s="112"/>
      <c r="AG558" s="30">
        <f t="array" aca="1" ref="AG558:AG560" ca="1">MMULT($D558:$E560,AG554:AG555)-$F558:$F560</f>
        <v>-1.7026618867422463</v>
      </c>
      <c r="AH558" s="30"/>
      <c r="AI558" s="31"/>
      <c r="AJ558" s="27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r="559" spans="1:69" ht="13.5" customHeight="1" x14ac:dyDescent="0.15">
      <c r="B559" s="240"/>
      <c r="C559" s="72">
        <v>2</v>
      </c>
      <c r="D559" s="146">
        <f ca="1"/>
        <v>2.4627131283953614</v>
      </c>
      <c r="E559" s="147">
        <f ca="1"/>
        <v>4.3666378748511692</v>
      </c>
      <c r="F559" s="148">
        <f ca="1"/>
        <v>3.5187795787371998</v>
      </c>
      <c r="H559" s="26"/>
      <c r="I559" s="229"/>
      <c r="J559" s="232"/>
      <c r="K559" s="77">
        <v>2</v>
      </c>
      <c r="L559" s="113"/>
      <c r="M559" s="29">
        <f ca="1"/>
        <v>-1.2479106271146678</v>
      </c>
      <c r="N559" s="29"/>
      <c r="O559" s="32"/>
      <c r="P559" s="113"/>
      <c r="Q559" s="29">
        <f ca="1"/>
        <v>0.33877390455123946</v>
      </c>
      <c r="R559" s="29"/>
      <c r="S559" s="32"/>
      <c r="T559" s="113"/>
      <c r="U559" s="29">
        <f ca="1"/>
        <v>-0.30757419891083471</v>
      </c>
      <c r="V559" s="29"/>
      <c r="W559" s="32"/>
      <c r="X559" s="113"/>
      <c r="Y559" s="29">
        <f ca="1"/>
        <v>-1.1823159944316335</v>
      </c>
      <c r="Z559" s="29"/>
      <c r="AA559" s="32"/>
      <c r="AB559" s="113"/>
      <c r="AC559" s="29">
        <f ca="1"/>
        <v>0.86489805699221911</v>
      </c>
      <c r="AD559" s="29"/>
      <c r="AE559" s="32"/>
      <c r="AF559" s="113"/>
      <c r="AG559" s="29">
        <f ca="1"/>
        <v>-0.5082886339451842</v>
      </c>
      <c r="AH559" s="29"/>
      <c r="AI559" s="32"/>
      <c r="AJ559" s="27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</row>
    <row r="560" spans="1:69" ht="13.5" customHeight="1" x14ac:dyDescent="0.15">
      <c r="B560" s="245"/>
      <c r="C560" s="74">
        <v>3</v>
      </c>
      <c r="D560" s="149">
        <f ca="1"/>
        <v>1.4887486207964993</v>
      </c>
      <c r="E560" s="150">
        <f ca="1"/>
        <v>-0.28248954147099831</v>
      </c>
      <c r="F560" s="151">
        <f ca="1"/>
        <v>1.1591972860203148</v>
      </c>
      <c r="H560" s="26"/>
      <c r="I560" s="229"/>
      <c r="J560" s="232"/>
      <c r="K560" s="77">
        <v>3</v>
      </c>
      <c r="L560" s="113"/>
      <c r="M560" s="29">
        <f ca="1"/>
        <v>-0.32107865644428635</v>
      </c>
      <c r="N560" s="29"/>
      <c r="O560" s="32"/>
      <c r="P560" s="113"/>
      <c r="Q560" s="29">
        <f ca="1"/>
        <v>-1.0970295902657172</v>
      </c>
      <c r="R560" s="29"/>
      <c r="S560" s="32"/>
      <c r="T560" s="113"/>
      <c r="U560" s="29">
        <f ca="1"/>
        <v>-0.35981975050562842</v>
      </c>
      <c r="V560" s="29"/>
      <c r="W560" s="32"/>
      <c r="X560" s="113"/>
      <c r="Y560" s="29">
        <f ca="1"/>
        <v>-0.5599061833679424</v>
      </c>
      <c r="Z560" s="29"/>
      <c r="AA560" s="32"/>
      <c r="AB560" s="113"/>
      <c r="AC560" s="29">
        <f ca="1"/>
        <v>-0.63605623308144954</v>
      </c>
      <c r="AD560" s="29"/>
      <c r="AE560" s="32"/>
      <c r="AF560" s="113"/>
      <c r="AG560" s="29">
        <f ca="1"/>
        <v>-1.062196964861353</v>
      </c>
      <c r="AH560" s="29"/>
      <c r="AI560" s="32"/>
      <c r="AJ560" s="27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</row>
    <row r="561" spans="2:69" ht="13.5" customHeight="1" x14ac:dyDescent="0.15">
      <c r="H561" s="5"/>
      <c r="I561" s="229"/>
      <c r="J561" s="233" t="s">
        <v>16</v>
      </c>
      <c r="K561" s="53">
        <v>1</v>
      </c>
      <c r="L561" s="114"/>
      <c r="M561" s="43">
        <f t="array" aca="1" ref="M561:M563" ca="1">1/(1+EXP(-M558:M560))</f>
        <v>0.34309378401952134</v>
      </c>
      <c r="N561" s="43"/>
      <c r="O561" s="44"/>
      <c r="P561" s="114"/>
      <c r="Q561" s="43">
        <f t="array" aca="1" ref="Q561:Q563" ca="1">1/(1+EXP(-Q558:Q560))</f>
        <v>0.24377256426543092</v>
      </c>
      <c r="R561" s="43"/>
      <c r="S561" s="44"/>
      <c r="T561" s="114"/>
      <c r="U561" s="43">
        <f t="array" aca="1" ref="U561:U563" ca="1">1/(1+EXP(-U558:U560))</f>
        <v>0.4959214139727946</v>
      </c>
      <c r="V561" s="43"/>
      <c r="W561" s="44"/>
      <c r="X561" s="114"/>
      <c r="Y561" s="43">
        <f t="array" aca="1" ref="Y561:Y563" ca="1">1/(1+EXP(-Y558:Y560))</f>
        <v>0.2458674709532826</v>
      </c>
      <c r="Z561" s="43"/>
      <c r="AA561" s="44"/>
      <c r="AB561" s="114"/>
      <c r="AC561" s="43">
        <f t="array" aca="1" ref="AC561:AC563" ca="1">1/(1+EXP(-AC558:AC560))</f>
        <v>0.568492560076299</v>
      </c>
      <c r="AD561" s="43"/>
      <c r="AE561" s="44"/>
      <c r="AF561" s="114"/>
      <c r="AG561" s="43">
        <f t="array" aca="1" ref="AG561:AG563" ca="1">1/(1+EXP(-AG558:AG560))</f>
        <v>0.15411792705491939</v>
      </c>
      <c r="AH561" s="43"/>
      <c r="AI561" s="44"/>
      <c r="AJ561" s="27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</row>
    <row r="562" spans="2:69" ht="13.5" customHeight="1" x14ac:dyDescent="0.15">
      <c r="I562" s="229"/>
      <c r="J562" s="234"/>
      <c r="K562" s="23">
        <v>2</v>
      </c>
      <c r="L562" s="113"/>
      <c r="M562" s="29">
        <f ca="1"/>
        <v>0.22306202881475964</v>
      </c>
      <c r="N562" s="29"/>
      <c r="O562" s="32"/>
      <c r="P562" s="113"/>
      <c r="Q562" s="29">
        <f ca="1"/>
        <v>0.58389265898201748</v>
      </c>
      <c r="R562" s="29"/>
      <c r="S562" s="32"/>
      <c r="T562" s="113"/>
      <c r="U562" s="29">
        <f ca="1"/>
        <v>0.42370695956073057</v>
      </c>
      <c r="V562" s="29"/>
      <c r="W562" s="32"/>
      <c r="X562" s="113"/>
      <c r="Y562" s="29">
        <f ca="1"/>
        <v>0.23463602982698581</v>
      </c>
      <c r="Z562" s="29"/>
      <c r="AA562" s="32"/>
      <c r="AB562" s="113"/>
      <c r="AC562" s="29">
        <f ca="1"/>
        <v>0.70368298197401169</v>
      </c>
      <c r="AD562" s="29"/>
      <c r="AE562" s="32"/>
      <c r="AF562" s="113"/>
      <c r="AG562" s="29">
        <f ca="1"/>
        <v>0.37559479529392809</v>
      </c>
      <c r="AH562" s="29"/>
      <c r="AI562" s="32"/>
      <c r="AJ562" s="27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</row>
    <row r="563" spans="2:69" ht="13.5" customHeight="1" x14ac:dyDescent="0.15">
      <c r="H563" s="5"/>
      <c r="I563" s="229"/>
      <c r="J563" s="235"/>
      <c r="K563" s="54">
        <v>3</v>
      </c>
      <c r="L563" s="113"/>
      <c r="M563" s="29">
        <f ca="1"/>
        <v>0.42041289352626332</v>
      </c>
      <c r="N563" s="29"/>
      <c r="O563" s="32"/>
      <c r="P563" s="113"/>
      <c r="Q563" s="29">
        <f ca="1"/>
        <v>0.25029687335372358</v>
      </c>
      <c r="R563" s="29"/>
      <c r="S563" s="32"/>
      <c r="T563" s="113"/>
      <c r="U563" s="29">
        <f ca="1"/>
        <v>0.41100319996127105</v>
      </c>
      <c r="V563" s="29"/>
      <c r="W563" s="32"/>
      <c r="X563" s="113"/>
      <c r="Y563" s="29">
        <f ca="1"/>
        <v>0.3635691673547044</v>
      </c>
      <c r="Z563" s="29"/>
      <c r="AA563" s="32"/>
      <c r="AB563" s="113"/>
      <c r="AC563" s="29">
        <f ca="1"/>
        <v>0.34613857655893604</v>
      </c>
      <c r="AD563" s="29"/>
      <c r="AE563" s="32"/>
      <c r="AF563" s="113"/>
      <c r="AG563" s="29">
        <f ca="1"/>
        <v>0.25688983576026309</v>
      </c>
      <c r="AH563" s="29"/>
      <c r="AI563" s="32"/>
      <c r="AJ563" s="27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</row>
    <row r="564" spans="2:69" ht="13.5" customHeight="1" x14ac:dyDescent="0.15">
      <c r="H564" s="5"/>
      <c r="I564" s="229"/>
      <c r="J564" s="236" t="s">
        <v>18</v>
      </c>
      <c r="K564" s="53">
        <v>1</v>
      </c>
      <c r="L564" s="114"/>
      <c r="M564" s="43">
        <f t="array" aca="1" ref="M564:M566" ca="1">M561:M563*(1-M561:M563)</f>
        <v>0.22538043938668736</v>
      </c>
      <c r="N564" s="43"/>
      <c r="O564" s="44"/>
      <c r="P564" s="114"/>
      <c r="Q564" s="43">
        <f t="array" aca="1" ref="Q564:Q566" ca="1">Q561:Q563*(1-Q561:Q563)</f>
        <v>0.18434750117688728</v>
      </c>
      <c r="R564" s="43"/>
      <c r="S564" s="44"/>
      <c r="T564" s="114"/>
      <c r="U564" s="43">
        <f t="array" aca="1" ref="U564:U566" ca="1">U561:U563*(1-U561:U563)</f>
        <v>0.24998336513601871</v>
      </c>
      <c r="V564" s="43"/>
      <c r="W564" s="44"/>
      <c r="X564" s="114"/>
      <c r="Y564" s="43">
        <f t="array" aca="1" ref="Y564:Y566" ca="1">Y561:Y563*(1-Y561:Y563)</f>
        <v>0.18541665768031931</v>
      </c>
      <c r="Z564" s="43"/>
      <c r="AA564" s="44"/>
      <c r="AB564" s="114"/>
      <c r="AC564" s="43">
        <f t="array" aca="1" ref="AC564:AC566" ca="1">AC561:AC563*(1-AC561:AC563)</f>
        <v>0.24530876921419456</v>
      </c>
      <c r="AD564" s="43"/>
      <c r="AE564" s="44"/>
      <c r="AF564" s="114"/>
      <c r="AG564" s="43">
        <f t="array" aca="1" ref="AG564:AG566" ca="1">AG561:AG563*(1-AG561:AG563)</f>
        <v>0.13036559161521394</v>
      </c>
      <c r="AH564" s="43"/>
      <c r="AI564" s="44"/>
      <c r="AJ564" s="27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</row>
    <row r="565" spans="2:69" ht="13.5" customHeight="1" x14ac:dyDescent="0.15">
      <c r="H565" s="5"/>
      <c r="I565" s="229"/>
      <c r="J565" s="237"/>
      <c r="K565" s="23">
        <v>2</v>
      </c>
      <c r="L565" s="113"/>
      <c r="M565" s="29">
        <f ca="1"/>
        <v>0.17330536011580297</v>
      </c>
      <c r="N565" s="29"/>
      <c r="O565" s="32"/>
      <c r="P565" s="113"/>
      <c r="Q565" s="29">
        <f ca="1"/>
        <v>0.24296202176892692</v>
      </c>
      <c r="R565" s="29"/>
      <c r="S565" s="32"/>
      <c r="T565" s="113"/>
      <c r="U565" s="29">
        <f ca="1"/>
        <v>0.244179371980532</v>
      </c>
      <c r="V565" s="29"/>
      <c r="W565" s="32"/>
      <c r="X565" s="113"/>
      <c r="Y565" s="29">
        <f ca="1"/>
        <v>0.17958196333401563</v>
      </c>
      <c r="Z565" s="29"/>
      <c r="AA565" s="32"/>
      <c r="AB565" s="113"/>
      <c r="AC565" s="29">
        <f ca="1"/>
        <v>0.20851324285417444</v>
      </c>
      <c r="AD565" s="29"/>
      <c r="AE565" s="32"/>
      <c r="AF565" s="113"/>
      <c r="AG565" s="29">
        <f ca="1"/>
        <v>0.23452334504204037</v>
      </c>
      <c r="AH565" s="29"/>
      <c r="AI565" s="32"/>
      <c r="AJ565" s="27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</row>
    <row r="566" spans="2:69" ht="13.5" customHeight="1" thickBot="1" x14ac:dyDescent="0.2">
      <c r="H566" s="5"/>
      <c r="I566" s="230"/>
      <c r="J566" s="238"/>
      <c r="K566" s="54">
        <v>3</v>
      </c>
      <c r="L566" s="115"/>
      <c r="M566" s="33">
        <f ca="1"/>
        <v>0.24366589248313811</v>
      </c>
      <c r="N566" s="33"/>
      <c r="O566" s="34"/>
      <c r="P566" s="115"/>
      <c r="Q566" s="33">
        <f ca="1"/>
        <v>0.18764834854307363</v>
      </c>
      <c r="R566" s="33"/>
      <c r="S566" s="34"/>
      <c r="T566" s="115"/>
      <c r="U566" s="33">
        <f ca="1"/>
        <v>0.24207956958286647</v>
      </c>
      <c r="V566" s="33"/>
      <c r="W566" s="34"/>
      <c r="X566" s="115"/>
      <c r="Y566" s="33">
        <f ca="1"/>
        <v>0.23138662790371137</v>
      </c>
      <c r="Z566" s="33"/>
      <c r="AA566" s="34"/>
      <c r="AB566" s="115"/>
      <c r="AC566" s="33">
        <f ca="1"/>
        <v>0.22632666237668964</v>
      </c>
      <c r="AD566" s="33"/>
      <c r="AE566" s="34"/>
      <c r="AF566" s="115"/>
      <c r="AG566" s="33">
        <f ca="1"/>
        <v>0.19089744804332812</v>
      </c>
      <c r="AH566" s="33"/>
      <c r="AI566" s="34"/>
      <c r="AJ566" s="27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</row>
    <row r="567" spans="2:69" ht="15.75" customHeight="1" x14ac:dyDescent="0.15">
      <c r="H567" s="5"/>
      <c r="I567" s="95" t="s">
        <v>26</v>
      </c>
      <c r="J567" s="91"/>
      <c r="K567" s="125" t="s">
        <v>17</v>
      </c>
      <c r="L567" s="116" t="s">
        <v>22</v>
      </c>
      <c r="M567" s="87" t="s">
        <v>23</v>
      </c>
      <c r="N567" s="87" t="s">
        <v>25</v>
      </c>
      <c r="O567" s="31"/>
      <c r="P567" s="116" t="s">
        <v>30</v>
      </c>
      <c r="Q567" s="87" t="s">
        <v>31</v>
      </c>
      <c r="R567" s="87" t="s">
        <v>24</v>
      </c>
      <c r="S567" s="31"/>
      <c r="T567" s="116" t="s">
        <v>30</v>
      </c>
      <c r="U567" s="87" t="s">
        <v>31</v>
      </c>
      <c r="V567" s="87" t="s">
        <v>24</v>
      </c>
      <c r="W567" s="31"/>
      <c r="X567" s="116" t="s">
        <v>30</v>
      </c>
      <c r="Y567" s="87" t="s">
        <v>31</v>
      </c>
      <c r="Z567" s="87" t="s">
        <v>24</v>
      </c>
      <c r="AA567" s="31"/>
      <c r="AB567" s="116" t="s">
        <v>30</v>
      </c>
      <c r="AC567" s="87" t="s">
        <v>31</v>
      </c>
      <c r="AD567" s="87" t="s">
        <v>24</v>
      </c>
      <c r="AE567" s="31"/>
      <c r="AF567" s="116" t="s">
        <v>30</v>
      </c>
      <c r="AG567" s="87" t="s">
        <v>31</v>
      </c>
      <c r="AH567" s="87" t="s">
        <v>24</v>
      </c>
      <c r="AI567" s="31"/>
      <c r="AJ567" s="27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</row>
    <row r="568" spans="2:69" ht="13.5" customHeight="1" x14ac:dyDescent="0.15">
      <c r="H568" s="5"/>
      <c r="I568" s="117"/>
      <c r="J568" s="76"/>
      <c r="K568" s="53">
        <v>1</v>
      </c>
      <c r="L568" s="113">
        <f t="array" aca="1" ref="L568:L569" ca="1">M568:M569*$D556:$D557*L556:L557</f>
        <v>2.6277804950974506E-2</v>
      </c>
      <c r="M568" s="29">
        <f t="array" aca="1" ref="M568:M569" ca="1">MMULT(TRANSPOSE($D558:$E560),N568:N570)*M556:M557</f>
        <v>6.7712488103048266E-2</v>
      </c>
      <c r="N568" s="29">
        <f t="array" aca="1" ref="N568:N570" ca="1">(M561:M563-N$5:N$7)*M564:M566</f>
        <v>7.7326627793160935E-2</v>
      </c>
      <c r="O568" s="32"/>
      <c r="P568" s="113">
        <f t="array" aca="1" ref="P568:P569" ca="1">Q568:Q569*$D556:$D557*P556:P557</f>
        <v>3.0628550345563822E-3</v>
      </c>
      <c r="Q568" s="29">
        <f t="array" aca="1" ref="Q568:Q569" ca="1">MMULT(TRANSPOSE($D558:$E560),R568:R570)*Q556:Q557</f>
        <v>7.89234623956174E-3</v>
      </c>
      <c r="R568" s="29">
        <f t="array" aca="1" ref="R568:R570" ca="1">(Q561:Q563-R$5:R$7)*Q564:Q566</f>
        <v>4.4938863077814355E-2</v>
      </c>
      <c r="S568" s="32"/>
      <c r="T568" s="113">
        <f t="array" aca="1" ref="T568:T569" ca="1">U568:U569*$D556:$D557*T556:T557</f>
        <v>-2.4897716875616697E-2</v>
      </c>
      <c r="U568" s="29">
        <f t="array" aca="1" ref="U568:U569" ca="1">MMULT(TRANSPOSE($D558:$E560),V568:V570)*U556:U557</f>
        <v>-5.78590319404306E-2</v>
      </c>
      <c r="V568" s="29">
        <f t="array" aca="1" ref="V568:V570" ca="1">(U561:U563-V$5:V$7)*U564:U566</f>
        <v>-0.12601126122808692</v>
      </c>
      <c r="W568" s="32"/>
      <c r="X568" s="113">
        <f t="array" aca="1" ref="X568:X569" ca="1">Y568:Y569*$D556:$D557*X556:X557</f>
        <v>2.7779946585823508E-2</v>
      </c>
      <c r="Y568" s="29">
        <f t="array" aca="1" ref="Y568:Y569" ca="1">MMULT(TRANSPOSE($D558:$E560),Z568:Z570)*Y556:Y557</f>
        <v>2.9358079747380337E-2</v>
      </c>
      <c r="Z568" s="29">
        <f t="array" aca="1" ref="Z568:Z570" ca="1">(Y561:Y563-Z$5:Z$7)*Y564:Y566</f>
        <v>4.5587924696470654E-2</v>
      </c>
      <c r="AA568" s="32"/>
      <c r="AB568" s="113">
        <f t="array" aca="1" ref="AB568:AB569" ca="1">AC568:AC569*$D556:$D557*AB556:AB557</f>
        <v>-1.5367743191308333E-2</v>
      </c>
      <c r="AC568" s="29">
        <f t="array" aca="1" ref="AC568:AC569" ca="1">MMULT(TRANSPOSE($D558:$E560),AD568:AD570)*AC556:AC557</f>
        <v>-1.6240759454085065E-2</v>
      </c>
      <c r="AD568" s="29">
        <f t="array" aca="1" ref="AD568:AD570" ca="1">(AC561:AC563-AD$5:AD$7)*AC564:AC566</f>
        <v>-0.10585255899445109</v>
      </c>
      <c r="AE568" s="32"/>
      <c r="AF568" s="113">
        <f t="array" aca="1" ref="AF568:AF569" ca="1">AG568:AG569*$D556:$D557*AF556:AF557</f>
        <v>-1.1571014230466572E-2</v>
      </c>
      <c r="AG568" s="29">
        <f t="array" aca="1" ref="AG568:AG569" ca="1">MMULT(TRANSPOSE($D558:$E560),AH568:AH570)*AG556:AG557</f>
        <v>-2.6889521046783119E-2</v>
      </c>
      <c r="AH568" s="29">
        <f t="array" aca="1" ref="AH568:AH570" ca="1">(AG561:AG563-AH$5:AH$7)*AG564:AG566</f>
        <v>2.0091674739024953E-2</v>
      </c>
      <c r="AI568" s="32"/>
      <c r="AJ568" s="27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</row>
    <row r="569" spans="2:69" ht="13.5" customHeight="1" x14ac:dyDescent="0.15">
      <c r="H569" s="5"/>
      <c r="I569" s="97"/>
      <c r="J569" s="76"/>
      <c r="K569" s="23">
        <v>2</v>
      </c>
      <c r="L569" s="113">
        <f ca="1"/>
        <v>2.6023880405643053E-2</v>
      </c>
      <c r="M569" s="29">
        <f ca="1"/>
        <v>6.2600201720263204E-2</v>
      </c>
      <c r="N569" s="29">
        <f ca="1"/>
        <v>3.8657845231903541E-2</v>
      </c>
      <c r="O569" s="32"/>
      <c r="P569" s="113">
        <f ca="1"/>
        <v>-2.3980989800695029E-2</v>
      </c>
      <c r="Q569" s="29">
        <f ca="1"/>
        <v>-5.7686047413957442E-2</v>
      </c>
      <c r="R569" s="29">
        <f ca="1"/>
        <v>-0.10109828084662137</v>
      </c>
      <c r="S569" s="32"/>
      <c r="T569" s="113">
        <f ca="1"/>
        <v>1.0152896258033761E-2</v>
      </c>
      <c r="U569" s="29">
        <f ca="1"/>
        <v>1.9366519688175262E-2</v>
      </c>
      <c r="V569" s="29">
        <f ca="1"/>
        <v>0.10346049928931986</v>
      </c>
      <c r="W569" s="32"/>
      <c r="X569" s="113">
        <f ca="1"/>
        <v>1.7029435303475823E-2</v>
      </c>
      <c r="Y569" s="29">
        <f ca="1"/>
        <v>7.0178381717689212E-2</v>
      </c>
      <c r="Z569" s="29">
        <f ca="1"/>
        <v>4.2136398905228765E-2</v>
      </c>
      <c r="AA569" s="32"/>
      <c r="AB569" s="113">
        <f ca="1"/>
        <v>1.5911771244980801E-2</v>
      </c>
      <c r="AC569" s="29">
        <f ca="1"/>
        <v>6.5572482958779918E-2</v>
      </c>
      <c r="AD569" s="29">
        <f ca="1"/>
        <v>0.14672722051269677</v>
      </c>
      <c r="AE569" s="32"/>
      <c r="AF569" s="113">
        <f ca="1"/>
        <v>-7.5949606822816235E-2</v>
      </c>
      <c r="AG569" s="29">
        <f ca="1"/>
        <v>-0.14487290310677278</v>
      </c>
      <c r="AH569" s="29">
        <f ca="1"/>
        <v>-0.14643759726932795</v>
      </c>
      <c r="AI569" s="32"/>
      <c r="AJ569" s="27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</row>
    <row r="570" spans="2:69" ht="13.5" customHeight="1" thickBot="1" x14ac:dyDescent="0.2">
      <c r="B570" s="135" t="s">
        <v>19</v>
      </c>
      <c r="C570" s="136"/>
      <c r="D570" s="195">
        <v>1</v>
      </c>
      <c r="E570" s="196">
        <v>2</v>
      </c>
      <c r="F570" s="196">
        <v>3</v>
      </c>
      <c r="G570" s="184" t="s">
        <v>3</v>
      </c>
      <c r="H570" s="5"/>
      <c r="I570" s="93"/>
      <c r="J570" s="88"/>
      <c r="K570" s="54">
        <v>3</v>
      </c>
      <c r="L570" s="132"/>
      <c r="M570" s="133"/>
      <c r="N570" s="33">
        <f ca="1"/>
        <v>-0.14122560957064265</v>
      </c>
      <c r="O570" s="34"/>
      <c r="P570" s="132"/>
      <c r="Q570" s="133"/>
      <c r="R570" s="33">
        <f ca="1"/>
        <v>4.6967794930321084E-2</v>
      </c>
      <c r="S570" s="34"/>
      <c r="T570" s="132"/>
      <c r="U570" s="133"/>
      <c r="V570" s="33">
        <f ca="1"/>
        <v>9.9495477743805294E-2</v>
      </c>
      <c r="W570" s="34"/>
      <c r="X570" s="132"/>
      <c r="Y570" s="133"/>
      <c r="Z570" s="33">
        <f ca="1"/>
        <v>-0.14726158425974623</v>
      </c>
      <c r="AA570" s="34"/>
      <c r="AB570" s="132"/>
      <c r="AC570" s="133"/>
      <c r="AD570" s="33">
        <f ca="1"/>
        <v>7.8340388752402249E-2</v>
      </c>
      <c r="AE570" s="34"/>
      <c r="AF570" s="132"/>
      <c r="AG570" s="133"/>
      <c r="AH570" s="33">
        <f ca="1"/>
        <v>4.9039614074903919E-2</v>
      </c>
      <c r="AI570" s="34"/>
      <c r="AJ570" s="27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</row>
    <row r="571" spans="2:69" ht="13.5" customHeight="1" x14ac:dyDescent="0.15">
      <c r="B571" s="241" t="s">
        <v>35</v>
      </c>
      <c r="C571" s="100">
        <v>1</v>
      </c>
      <c r="D571" s="152">
        <f t="array" aca="1" ref="D571:G572" ca="1">L571:O572+P571:S572+T571:W572+X571:AA572+AB571:AE572+AF571:AI572</f>
        <v>3.1809218686128106E-2</v>
      </c>
      <c r="E571" s="153">
        <f ca="1"/>
        <v>2.226565955713284E-2</v>
      </c>
      <c r="F571" s="153">
        <f ca="1"/>
        <v>-4.4817144320606593E-2</v>
      </c>
      <c r="G571" s="154">
        <f ca="1"/>
        <v>-9.2577339226543529E-3</v>
      </c>
      <c r="H571" s="7"/>
      <c r="I571" s="239" t="s">
        <v>19</v>
      </c>
      <c r="J571" s="99" t="s">
        <v>13</v>
      </c>
      <c r="K571" s="92"/>
      <c r="L571" s="176">
        <f t="array" aca="1" ref="L571:O572" ca="1">MMULT(L568:M569,TRANSPOSE(L$5:M$8))</f>
        <v>2.6277804950974506E-2</v>
      </c>
      <c r="M571" s="176">
        <f ca="1"/>
        <v>6.7712488103048266E-2</v>
      </c>
      <c r="N571" s="79">
        <f ca="1"/>
        <v>0</v>
      </c>
      <c r="O571" s="80">
        <f ca="1"/>
        <v>-9.3990293054022775E-2</v>
      </c>
      <c r="P571" s="176">
        <f t="array" aca="1" ref="P571:S572" ca="1">MMULT(P568:Q569,TRANSPOSE(P$5:Q$8))</f>
        <v>3.0628550345563822E-3</v>
      </c>
      <c r="Q571" s="176">
        <f ca="1"/>
        <v>0</v>
      </c>
      <c r="R571" s="79">
        <f ca="1"/>
        <v>7.89234623956174E-3</v>
      </c>
      <c r="S571" s="80">
        <f ca="1"/>
        <v>-1.0955201274118122E-2</v>
      </c>
      <c r="T571" s="176">
        <f t="array" aca="1" ref="T571:W572" ca="1">MMULT(T568:U569,TRANSPOSE(T$5:U$8))</f>
        <v>0</v>
      </c>
      <c r="U571" s="176">
        <f ca="1"/>
        <v>-5.78590319404306E-2</v>
      </c>
      <c r="V571" s="79">
        <f ca="1"/>
        <v>-2.4897716875616697E-2</v>
      </c>
      <c r="W571" s="80">
        <f ca="1"/>
        <v>8.2756748816047304E-2</v>
      </c>
      <c r="X571" s="176">
        <f t="array" aca="1" ref="X571:AA572" ca="1">MMULT(X568:Y569,TRANSPOSE(X$5:Y$8))</f>
        <v>2.9358079747380337E-2</v>
      </c>
      <c r="Y571" s="176">
        <f ca="1"/>
        <v>2.7779946585823508E-2</v>
      </c>
      <c r="Z571" s="79">
        <f ca="1"/>
        <v>0</v>
      </c>
      <c r="AA571" s="80">
        <f ca="1"/>
        <v>-5.7138026333203848E-2</v>
      </c>
      <c r="AB571" s="176">
        <f t="array" aca="1" ref="AB571:AE572" ca="1">MMULT(AB568:AC569,TRANSPOSE(AB$5:AC$8))</f>
        <v>0</v>
      </c>
      <c r="AC571" s="176">
        <f ca="1"/>
        <v>-1.5367743191308333E-2</v>
      </c>
      <c r="AD571" s="79">
        <f ca="1"/>
        <v>-1.6240759454085065E-2</v>
      </c>
      <c r="AE571" s="80">
        <f ca="1"/>
        <v>3.1608502645393402E-2</v>
      </c>
      <c r="AF571" s="176">
        <f t="array" aca="1" ref="AF571:AI572" ca="1">MMULT(AF568:AG569,TRANSPOSE(AF$5:AG$8))</f>
        <v>-2.6889521046783119E-2</v>
      </c>
      <c r="AG571" s="176">
        <f ca="1"/>
        <v>0</v>
      </c>
      <c r="AH571" s="79">
        <f ca="1"/>
        <v>-1.1571014230466572E-2</v>
      </c>
      <c r="AI571" s="80">
        <f ca="1"/>
        <v>3.8460535277249693E-2</v>
      </c>
      <c r="AJ571" s="27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</row>
    <row r="572" spans="2:69" ht="13.5" customHeight="1" x14ac:dyDescent="0.15">
      <c r="B572" s="243"/>
      <c r="C572" s="74">
        <v>2</v>
      </c>
      <c r="D572" s="155">
        <f ca="1"/>
        <v>-7.2651630784135543E-2</v>
      </c>
      <c r="E572" s="156">
        <f ca="1"/>
        <v>0.1149079279568951</v>
      </c>
      <c r="F572" s="156">
        <f ca="1"/>
        <v>-5.7910275019959996E-2</v>
      </c>
      <c r="G572" s="157">
        <f ca="1"/>
        <v>1.5653977847200462E-2</v>
      </c>
      <c r="H572" s="5"/>
      <c r="I572" s="240"/>
      <c r="J572" s="88"/>
      <c r="K572" s="94"/>
      <c r="L572" s="156">
        <f ca="1"/>
        <v>2.6023880405643053E-2</v>
      </c>
      <c r="M572" s="156">
        <f ca="1"/>
        <v>6.2600201720263204E-2</v>
      </c>
      <c r="N572" s="89">
        <f ca="1"/>
        <v>0</v>
      </c>
      <c r="O572" s="90">
        <f ca="1"/>
        <v>-8.8624082125906251E-2</v>
      </c>
      <c r="P572" s="156">
        <f ca="1"/>
        <v>-2.3980989800695029E-2</v>
      </c>
      <c r="Q572" s="156">
        <f ca="1"/>
        <v>0</v>
      </c>
      <c r="R572" s="89">
        <f ca="1"/>
        <v>-5.7686047413957442E-2</v>
      </c>
      <c r="S572" s="90">
        <f ca="1"/>
        <v>8.1667037214652474E-2</v>
      </c>
      <c r="T572" s="156">
        <f ca="1"/>
        <v>0</v>
      </c>
      <c r="U572" s="156">
        <f ca="1"/>
        <v>1.9366519688175262E-2</v>
      </c>
      <c r="V572" s="89">
        <f ca="1"/>
        <v>1.0152896258033761E-2</v>
      </c>
      <c r="W572" s="90">
        <f ca="1"/>
        <v>-2.9519415946209021E-2</v>
      </c>
      <c r="X572" s="156">
        <f ca="1"/>
        <v>7.0178381717689212E-2</v>
      </c>
      <c r="Y572" s="156">
        <f ca="1"/>
        <v>1.7029435303475823E-2</v>
      </c>
      <c r="Z572" s="89">
        <f ca="1"/>
        <v>0</v>
      </c>
      <c r="AA572" s="90">
        <f ca="1"/>
        <v>-8.7207817021165035E-2</v>
      </c>
      <c r="AB572" s="156">
        <f ca="1"/>
        <v>0</v>
      </c>
      <c r="AC572" s="156">
        <f ca="1"/>
        <v>1.5911771244980801E-2</v>
      </c>
      <c r="AD572" s="89">
        <f ca="1"/>
        <v>6.5572482958779918E-2</v>
      </c>
      <c r="AE572" s="90">
        <f ca="1"/>
        <v>-8.1484254203760723E-2</v>
      </c>
      <c r="AF572" s="156">
        <f ca="1"/>
        <v>-0.14487290310677278</v>
      </c>
      <c r="AG572" s="156">
        <f ca="1"/>
        <v>0</v>
      </c>
      <c r="AH572" s="89">
        <f ca="1"/>
        <v>-7.5949606822816235E-2</v>
      </c>
      <c r="AI572" s="90">
        <f ca="1"/>
        <v>0.22082250992958902</v>
      </c>
      <c r="AJ572" s="27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</row>
    <row r="573" spans="2:69" ht="13.5" customHeight="1" x14ac:dyDescent="0.15">
      <c r="B573" s="241" t="s">
        <v>47</v>
      </c>
      <c r="C573" s="100" t="s">
        <v>32</v>
      </c>
      <c r="D573" s="158">
        <f t="array" aca="1" ref="D573:D574" ca="1">L573:L574+P573:P574+T573:T574+X573:X574+AB573:AB574+AF573:AF574</f>
        <v>4.1024999384468176E-3</v>
      </c>
      <c r="E573" s="10"/>
      <c r="F573" s="10"/>
      <c r="G573" s="153"/>
      <c r="H573" s="5"/>
      <c r="I573" s="240"/>
      <c r="J573" s="99" t="s">
        <v>20</v>
      </c>
      <c r="K573" s="92"/>
      <c r="L573" s="85">
        <f t="array" aca="1" ref="L573:L574" ca="1">M568:M569*L554:L555</f>
        <v>7.8493283760559199E-3</v>
      </c>
      <c r="M573" s="85"/>
      <c r="N573" s="85"/>
      <c r="O573" s="96"/>
      <c r="P573" s="85">
        <f t="array" aca="1" ref="P573:P574" ca="1">Q568:Q569*P554:P555</f>
        <v>9.1489205355402324E-4</v>
      </c>
      <c r="Q573" s="85"/>
      <c r="R573" s="85"/>
      <c r="S573" s="96"/>
      <c r="T573" s="85">
        <f t="array" aca="1" ref="T573:T574" ca="1">U568:U569*T554:T555</f>
        <v>-7.5637613054531355E-3</v>
      </c>
      <c r="U573" s="85"/>
      <c r="V573" s="85"/>
      <c r="W573" s="96"/>
      <c r="X573" s="85">
        <f t="array" aca="1" ref="X573:X574" ca="1">Y568:Y569*X554:X555</f>
        <v>1.4362521241231673E-2</v>
      </c>
      <c r="Y573" s="85"/>
      <c r="Z573" s="85"/>
      <c r="AA573" s="96"/>
      <c r="AB573" s="85">
        <f t="array" aca="1" ref="AB573:AB574" ca="1">AC568:AC569*AB554:AB555</f>
        <v>-7.9452830239636098E-3</v>
      </c>
      <c r="AC573" s="85"/>
      <c r="AD573" s="85"/>
      <c r="AE573" s="96"/>
      <c r="AF573" s="85">
        <f t="array" aca="1" ref="AF573:AF574" ca="1">AG568:AG569*AF554:AF555</f>
        <v>-3.5151974029780527E-3</v>
      </c>
      <c r="AG573" s="85"/>
      <c r="AH573" s="85"/>
      <c r="AI573" s="96"/>
      <c r="AJ573" s="27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</row>
    <row r="574" spans="2:69" ht="13.5" customHeight="1" x14ac:dyDescent="0.15">
      <c r="B574" s="243"/>
      <c r="C574" s="74" t="s">
        <v>33</v>
      </c>
      <c r="D574" s="159">
        <f ca="1"/>
        <v>-6.7300294562746207E-2</v>
      </c>
      <c r="E574" s="10"/>
      <c r="F574" s="191" t="s">
        <v>5</v>
      </c>
      <c r="G574" s="10"/>
      <c r="H574" s="5"/>
      <c r="I574" s="240"/>
      <c r="J574" s="88"/>
      <c r="K574" s="94"/>
      <c r="L574" s="89">
        <f ca="1"/>
        <v>1.4186433838979669E-2</v>
      </c>
      <c r="M574" s="89"/>
      <c r="N574" s="89"/>
      <c r="O574" s="90"/>
      <c r="P574" s="89">
        <f ca="1"/>
        <v>-1.307279006427634E-2</v>
      </c>
      <c r="Q574" s="89"/>
      <c r="R574" s="89"/>
      <c r="S574" s="90"/>
      <c r="T574" s="89">
        <f ca="1"/>
        <v>1.2980089278769711E-2</v>
      </c>
      <c r="U574" s="89"/>
      <c r="V574" s="89"/>
      <c r="W574" s="90"/>
      <c r="X574" s="89">
        <f ca="1"/>
        <v>8.1187406962977236E-3</v>
      </c>
      <c r="Y574" s="89"/>
      <c r="Z574" s="89"/>
      <c r="AA574" s="90"/>
      <c r="AB574" s="89">
        <f ca="1"/>
        <v>7.5858971512953385E-3</v>
      </c>
      <c r="AC574" s="89"/>
      <c r="AD574" s="89"/>
      <c r="AE574" s="90"/>
      <c r="AF574" s="89">
        <f ca="1"/>
        <v>-9.7098665463812309E-2</v>
      </c>
      <c r="AG574" s="89"/>
      <c r="AH574" s="89"/>
      <c r="AI574" s="90"/>
      <c r="AJ574" s="27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</row>
    <row r="575" spans="2:69" ht="13.5" customHeight="1" x14ac:dyDescent="0.15">
      <c r="B575" s="241" t="s">
        <v>4</v>
      </c>
      <c r="C575" s="100">
        <v>1</v>
      </c>
      <c r="D575" s="152">
        <f t="array" aca="1" ref="D575:F577" ca="1">L575:N577+P575:R577+T575:V577+X575:Z577+AB575:AD577+AF575:AH577</f>
        <v>-4.9787218332541079E-2</v>
      </c>
      <c r="E575" s="154">
        <f ca="1"/>
        <v>-5.2696575513978203E-2</v>
      </c>
      <c r="F575" s="153">
        <f ca="1"/>
        <v>4.3918729916067101E-2</v>
      </c>
      <c r="G575" s="160"/>
      <c r="H575" s="5"/>
      <c r="I575" s="240"/>
      <c r="J575" s="99" t="s">
        <v>4</v>
      </c>
      <c r="K575" s="92"/>
      <c r="L575" s="78">
        <f t="array" aca="1" ref="L575:L577" ca="1">M554*N568:N570</f>
        <v>4.6217042114034587E-2</v>
      </c>
      <c r="M575" s="78">
        <f t="array" aca="1" ref="M575:M577" ca="1">M555*N568:N570</f>
        <v>1.4148029580179574E-2</v>
      </c>
      <c r="N575" s="78">
        <f t="array" aca="1" ref="N575:N577" ca="1">-1*N568:N570</f>
        <v>-7.7326627793160935E-2</v>
      </c>
      <c r="O575" s="81"/>
      <c r="P575" s="78">
        <f t="array" aca="1" ref="P575:P577" ca="1">Q554*R568:R570</f>
        <v>8.4999434998068429E-3</v>
      </c>
      <c r="Q575" s="78">
        <f t="array" aca="1" ref="Q575:Q577" ca="1">Q555*R568:R570</f>
        <v>3.4905835959307005E-2</v>
      </c>
      <c r="R575" s="78">
        <f t="array" aca="1" ref="R575:R577" ca="1">-1*R568:R570</f>
        <v>-4.4938863077814355E-2</v>
      </c>
      <c r="S575" s="81"/>
      <c r="T575" s="78">
        <f t="array" aca="1" ref="T575:T577" ca="1">U554*V568:V570</f>
        <v>-7.7004303869184595E-2</v>
      </c>
      <c r="U575" s="78">
        <f t="array" aca="1" ref="U575:U577" ca="1">U555*V568:V570</f>
        <v>-4.9238919290984215E-2</v>
      </c>
      <c r="V575" s="78">
        <f t="array" aca="1" ref="V575:V577" ca="1">-1*V568:V570</f>
        <v>0.12601126122808692</v>
      </c>
      <c r="W575" s="81"/>
      <c r="X575" s="78">
        <f t="array" aca="1" ref="X575:X577" ca="1">Y554*Z568:Z570</f>
        <v>2.0758333683969735E-2</v>
      </c>
      <c r="Y575" s="78">
        <f t="array" aca="1" ref="Y575:Y577" ca="1">Y555*Z568:Z570</f>
        <v>1.2685435943582141E-2</v>
      </c>
      <c r="Z575" s="78">
        <f t="array" aca="1" ref="Z575:Z577" ca="1">-1*Z568:Z570</f>
        <v>-4.5587924696470654E-2</v>
      </c>
      <c r="AA575" s="81"/>
      <c r="AB575" s="78">
        <f t="array" aca="1" ref="AB575:AB577" ca="1">AC554*AD568:AD570</f>
        <v>-5.1815057666070904E-2</v>
      </c>
      <c r="AC575" s="78">
        <f t="array" aca="1" ref="AC575:AC577" ca="1">AC555*AD568:AD570</f>
        <v>-7.7042768928342831E-2</v>
      </c>
      <c r="AD575" s="78">
        <f t="array" aca="1" ref="AD575:AD577" ca="1">-1*AD568:AD570</f>
        <v>0.10585255899445109</v>
      </c>
      <c r="AE575" s="81"/>
      <c r="AF575" s="78">
        <f t="array" aca="1" ref="AF575:AF577" ca="1">AG554*AH568:AH570</f>
        <v>3.5568239049032554E-3</v>
      </c>
      <c r="AG575" s="78">
        <f t="array" aca="1" ref="AG575:AG577" ca="1">AG555*AH568:AH570</f>
        <v>1.1845811222280121E-2</v>
      </c>
      <c r="AH575" s="78">
        <f t="array" aca="1" ref="AH575:AH577" ca="1">-1*AH568:AH570</f>
        <v>-2.0091674739024953E-2</v>
      </c>
      <c r="AI575" s="81"/>
      <c r="AJ575" s="27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</row>
    <row r="576" spans="2:69" ht="13.5" customHeight="1" x14ac:dyDescent="0.15">
      <c r="B576" s="242"/>
      <c r="C576" s="72">
        <v>2</v>
      </c>
      <c r="D576" s="160">
        <f ca="1"/>
        <v>0.1322929771639281</v>
      </c>
      <c r="E576" s="164">
        <f ca="1"/>
        <v>1.1528483970110193E-3</v>
      </c>
      <c r="F576" s="10">
        <f ca="1"/>
        <v>-8.3446085823199595E-2</v>
      </c>
      <c r="G576" s="160"/>
      <c r="H576" s="5"/>
      <c r="I576" s="240"/>
      <c r="J576" s="76"/>
      <c r="K576" s="98"/>
      <c r="L576" s="78">
        <f ca="1"/>
        <v>2.3105252512753902E-2</v>
      </c>
      <c r="M576" s="78">
        <f ca="1"/>
        <v>7.0730142184649621E-3</v>
      </c>
      <c r="N576" s="78">
        <f ca="1"/>
        <v>-3.8657845231903541E-2</v>
      </c>
      <c r="O576" s="81"/>
      <c r="P576" s="78">
        <f ca="1"/>
        <v>-1.912219438297548E-2</v>
      </c>
      <c r="Q576" s="78">
        <f ca="1"/>
        <v>-7.8527131424966784E-2</v>
      </c>
      <c r="R576" s="78">
        <f ca="1"/>
        <v>0.10109828084662137</v>
      </c>
      <c r="S576" s="81"/>
      <c r="T576" s="78">
        <f ca="1"/>
        <v>6.3223744037541496E-2</v>
      </c>
      <c r="U576" s="78">
        <f ca="1"/>
        <v>4.042720566926819E-2</v>
      </c>
      <c r="V576" s="78">
        <f ca="1"/>
        <v>-0.10346049928931986</v>
      </c>
      <c r="W576" s="81"/>
      <c r="X576" s="78">
        <f ca="1"/>
        <v>1.9186691092856704E-2</v>
      </c>
      <c r="Y576" s="78">
        <f ca="1"/>
        <v>1.1725003775986446E-2</v>
      </c>
      <c r="Z576" s="78">
        <f ca="1"/>
        <v>-4.2136398905228765E-2</v>
      </c>
      <c r="AA576" s="81"/>
      <c r="AB576" s="78">
        <f ca="1"/>
        <v>7.1823293307875777E-2</v>
      </c>
      <c r="AC576" s="78">
        <f ca="1"/>
        <v>0.10679261278936378</v>
      </c>
      <c r="AD576" s="78">
        <f ca="1"/>
        <v>-0.14672722051269677</v>
      </c>
      <c r="AE576" s="81"/>
      <c r="AF576" s="78">
        <f ca="1"/>
        <v>-2.5923809404124278E-2</v>
      </c>
      <c r="AG576" s="78">
        <f ca="1"/>
        <v>-8.6337856631105575E-2</v>
      </c>
      <c r="AH576" s="78">
        <f ca="1"/>
        <v>0.14643759726932795</v>
      </c>
      <c r="AI576" s="81"/>
      <c r="AJ576" s="27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</row>
    <row r="577" spans="1:69" ht="13.5" customHeight="1" thickBot="1" x14ac:dyDescent="0.2">
      <c r="B577" s="243"/>
      <c r="C577" s="74">
        <v>3</v>
      </c>
      <c r="D577" s="160">
        <f ca="1"/>
        <v>-3.4749995801915838E-2</v>
      </c>
      <c r="E577" s="157">
        <f ca="1"/>
        <v>9.447465541005691E-2</v>
      </c>
      <c r="F577" s="156">
        <f ca="1"/>
        <v>1.4643918328956333E-2</v>
      </c>
      <c r="G577" s="160"/>
      <c r="H577" s="5"/>
      <c r="I577" s="245"/>
      <c r="J577" s="88"/>
      <c r="K577" s="94"/>
      <c r="L577" s="82">
        <f ca="1"/>
        <v>-8.4408568320935795E-2</v>
      </c>
      <c r="M577" s="82">
        <f ca="1"/>
        <v>-2.5839276310211219E-2</v>
      </c>
      <c r="N577" s="82">
        <f ca="1"/>
        <v>0.14122560957064265</v>
      </c>
      <c r="O577" s="83"/>
      <c r="P577" s="82">
        <f ca="1"/>
        <v>8.8837050133414308E-3</v>
      </c>
      <c r="Q577" s="82">
        <f ca="1"/>
        <v>3.6481789545261795E-2</v>
      </c>
      <c r="R577" s="82">
        <f ca="1"/>
        <v>-4.6967794930321084E-2</v>
      </c>
      <c r="S577" s="83"/>
      <c r="T577" s="82">
        <f ca="1"/>
        <v>6.0800756433393832E-2</v>
      </c>
      <c r="U577" s="82">
        <f ca="1"/>
        <v>3.8877872903578123E-2</v>
      </c>
      <c r="V577" s="82">
        <f ca="1"/>
        <v>-9.9495477743805294E-2</v>
      </c>
      <c r="W577" s="83"/>
      <c r="X577" s="82">
        <f ca="1"/>
        <v>-6.7055149477565454E-2</v>
      </c>
      <c r="Y577" s="82">
        <f ca="1"/>
        <v>-4.0977460731439229E-2</v>
      </c>
      <c r="Z577" s="82">
        <f ca="1"/>
        <v>0.14726158425974623</v>
      </c>
      <c r="AA577" s="83"/>
      <c r="AB577" s="82">
        <f ca="1"/>
        <v>3.8347790543268048E-2</v>
      </c>
      <c r="AC577" s="82">
        <f ca="1"/>
        <v>5.7018559832117663E-2</v>
      </c>
      <c r="AD577" s="82">
        <f ca="1"/>
        <v>-7.8340388752402249E-2</v>
      </c>
      <c r="AE577" s="83"/>
      <c r="AF577" s="82">
        <f ca="1"/>
        <v>8.6814700065821013E-3</v>
      </c>
      <c r="AG577" s="82">
        <f ca="1"/>
        <v>2.8913170170749777E-2</v>
      </c>
      <c r="AH577" s="82">
        <f ca="1"/>
        <v>-4.9039614074903919E-2</v>
      </c>
      <c r="AI577" s="83"/>
      <c r="AJ577" s="27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</row>
    <row r="578" spans="1:69" ht="13.5" customHeight="1" thickBot="1" x14ac:dyDescent="0.2">
      <c r="B578" s="246" t="s">
        <v>29</v>
      </c>
      <c r="C578" s="227"/>
      <c r="D578" s="102">
        <f ca="1">SUM(L578:AI578)</f>
        <v>1.601256282330104</v>
      </c>
      <c r="E578" s="192"/>
      <c r="H578" s="5"/>
      <c r="I578" s="225" t="s">
        <v>45</v>
      </c>
      <c r="J578" s="226"/>
      <c r="K578" s="227"/>
      <c r="L578" s="134">
        <f ca="1">SUMXMY2(N$5:N$7,M561:M563)/2</f>
        <v>0.25169561366119464</v>
      </c>
      <c r="M578" s="78"/>
      <c r="N578" s="78"/>
      <c r="O578" s="78"/>
      <c r="P578" s="134">
        <f ca="1">SUMXMY2(R$5:R$7,Q561:Q563)/2</f>
        <v>0.14760945357412458</v>
      </c>
      <c r="Q578" s="78"/>
      <c r="R578" s="78"/>
      <c r="S578" s="78"/>
      <c r="T578" s="134">
        <f ca="1">SUMXMY2(V$5:V$7,U561:U563)/2</f>
        <v>0.30127321942489493</v>
      </c>
      <c r="U578" s="78"/>
      <c r="V578" s="78"/>
      <c r="W578" s="78"/>
      <c r="X578" s="134">
        <f ca="1">SUMXMY2(Z$5:Z$7,Y561:Y563)/2</f>
        <v>0.2602745422537589</v>
      </c>
      <c r="Y578" s="78"/>
      <c r="Z578" s="78"/>
      <c r="AA578" s="78"/>
      <c r="AB578" s="134">
        <f ca="1">SUMXMY2(AD$5:AD$7,AC561:AC563)/2</f>
        <v>0.40059016200579506</v>
      </c>
      <c r="AC578" s="78"/>
      <c r="AD578" s="78"/>
      <c r="AE578" s="78"/>
      <c r="AF578" s="134">
        <f ca="1">SUMXMY2(AH$5:AH$7,AG561:AG563)/2</f>
        <v>0.23981329141033603</v>
      </c>
      <c r="AG578" s="78"/>
      <c r="AH578" s="78"/>
      <c r="AI578" s="78"/>
      <c r="AJ578" s="27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</row>
    <row r="579" spans="1:69" ht="15.75" customHeight="1" x14ac:dyDescent="0.15">
      <c r="I579" s="5"/>
      <c r="J579" s="165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7"/>
      <c r="AK579" s="5"/>
      <c r="AL579" s="5"/>
      <c r="AM579" s="5"/>
      <c r="AN579" s="5"/>
      <c r="AO579" s="5"/>
      <c r="AP579" s="5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</row>
    <row r="580" spans="1:69" ht="15.75" customHeight="1" x14ac:dyDescent="0.15">
      <c r="A580" s="163"/>
      <c r="B580" s="162">
        <f>B550+1</f>
        <v>20</v>
      </c>
      <c r="C580" s="163" t="s">
        <v>28</v>
      </c>
      <c r="D580" s="189"/>
      <c r="E580" s="189"/>
      <c r="F580" s="189"/>
      <c r="G580" s="189"/>
      <c r="H580" s="163"/>
      <c r="I580" s="167"/>
      <c r="J580" s="163"/>
      <c r="K580" s="163"/>
      <c r="L580" s="163"/>
      <c r="M580" s="163"/>
      <c r="N580" s="163"/>
      <c r="O580" s="163"/>
      <c r="P580" s="163"/>
      <c r="Q580" s="163"/>
      <c r="R580" s="163"/>
      <c r="S580" s="163"/>
      <c r="T580" s="163"/>
      <c r="U580" s="163"/>
      <c r="V580" s="163"/>
      <c r="W580" s="163"/>
      <c r="X580" s="163"/>
      <c r="Y580" s="163"/>
      <c r="Z580" s="163"/>
      <c r="AA580" s="163"/>
      <c r="AB580" s="163"/>
      <c r="AC580" s="163"/>
      <c r="AD580" s="163"/>
      <c r="AE580" s="163"/>
      <c r="AF580" s="163"/>
      <c r="AG580" s="163"/>
      <c r="AH580" s="163"/>
      <c r="AI580" s="163"/>
      <c r="AJ580" s="27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</row>
    <row r="581" spans="1:69" s="24" customFormat="1" ht="13.5" customHeight="1" thickBot="1" x14ac:dyDescent="0.2">
      <c r="A581"/>
      <c r="D581" s="166"/>
      <c r="E581" s="166"/>
      <c r="F581" s="166"/>
      <c r="G581" s="166"/>
      <c r="H581" s="27"/>
      <c r="I581" s="5"/>
      <c r="J581" s="223"/>
      <c r="K581" s="224"/>
      <c r="L581" s="57">
        <v>1</v>
      </c>
      <c r="M581" s="57">
        <v>2</v>
      </c>
      <c r="N581" s="57">
        <v>3</v>
      </c>
      <c r="O581" s="107"/>
      <c r="P581" s="84">
        <v>1</v>
      </c>
      <c r="Q581" s="57">
        <v>2</v>
      </c>
      <c r="R581" s="57">
        <v>3</v>
      </c>
      <c r="S581" s="57"/>
      <c r="T581" s="57">
        <v>1</v>
      </c>
      <c r="U581" s="57">
        <v>2</v>
      </c>
      <c r="V581" s="57">
        <v>3</v>
      </c>
      <c r="W581" s="107"/>
      <c r="X581" s="84">
        <v>1</v>
      </c>
      <c r="Y581" s="57">
        <v>2</v>
      </c>
      <c r="Z581" s="57">
        <v>3</v>
      </c>
      <c r="AA581" s="57"/>
      <c r="AB581" s="57">
        <v>1</v>
      </c>
      <c r="AC581" s="57">
        <v>2</v>
      </c>
      <c r="AD581" s="57">
        <v>3</v>
      </c>
      <c r="AE581" s="57"/>
      <c r="AF581" s="57">
        <v>1</v>
      </c>
      <c r="AG581" s="57">
        <v>2</v>
      </c>
      <c r="AH581" s="57">
        <v>3</v>
      </c>
      <c r="AI581" s="57"/>
      <c r="AJ581" s="27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</row>
    <row r="582" spans="1:69" ht="13.5" customHeight="1" x14ac:dyDescent="0.15">
      <c r="B582" t="s">
        <v>0</v>
      </c>
      <c r="G582" s="156"/>
      <c r="H582" s="27"/>
      <c r="I582" s="254" t="s">
        <v>14</v>
      </c>
      <c r="J582" s="239" t="s">
        <v>11</v>
      </c>
      <c r="K582" s="22">
        <v>1</v>
      </c>
      <c r="L582" s="108">
        <f t="array" aca="1" ref="L582:L583" ca="1">MMULT($D584:$G585,L$5:L$8)</f>
        <v>-2.0398467058916498</v>
      </c>
      <c r="M582" s="50">
        <f t="array" aca="1" ref="M582:M583" ca="1">MMULT($D584:$G585,M$5:M$8)+$D586:$D587*L584:L585</f>
        <v>0.38625610598586108</v>
      </c>
      <c r="N582" s="50"/>
      <c r="O582" s="51"/>
      <c r="P582" s="108">
        <f t="array" aca="1" ref="P582:P583" ca="1">MMULT($D584:$G585,P$5:P$8)</f>
        <v>-2.0398467058916498</v>
      </c>
      <c r="Q582" s="50">
        <f t="array" aca="1" ref="Q582:Q583" ca="1">MMULT($D584:$G585,Q$5:Q$8)+$D586:$D587*P584:P585</f>
        <v>-1.4517378535649044</v>
      </c>
      <c r="R582" s="50"/>
      <c r="S582" s="51"/>
      <c r="T582" s="108">
        <f t="array" aca="1" ref="T582:T583" ca="1">MMULT($D584:$G585,T$5:T$8)</f>
        <v>-1.8874305738019936</v>
      </c>
      <c r="U582" s="50">
        <f t="array" aca="1" ref="U582:U583" ca="1">MMULT($D584:$G585,U$5:U$8)+$D586:$D587*T584:T585</f>
        <v>0.44855484251002309</v>
      </c>
      <c r="V582" s="50"/>
      <c r="W582" s="51"/>
      <c r="X582" s="108">
        <f t="array" aca="1" ref="X582:X583" ca="1">MMULT($D584:$G585,X$5:X$8)</f>
        <v>-4.9436614251228139E-2</v>
      </c>
      <c r="Y582" s="50">
        <f t="array" aca="1" ref="Y582:Y583" ca="1">MMULT($D584:$G585,Y$5:Y$8)+$D586:$D587*X584:X585</f>
        <v>-0.19366718809057293</v>
      </c>
      <c r="Z582" s="50"/>
      <c r="AA582" s="51"/>
      <c r="AB582" s="108">
        <f t="array" aca="1" ref="AB582:AB583" ca="1">MMULT($D584:$G585,AB$5:AB$8)</f>
        <v>-4.9436614251228139E-2</v>
      </c>
      <c r="AC582" s="50">
        <f t="array" aca="1" ref="AC582:AC583" ca="1">MMULT($D584:$G585,AC$5:AC$8)+$D586:$D587*AB584:AB585</f>
        <v>-4.1251056000916719E-2</v>
      </c>
      <c r="AD582" s="50"/>
      <c r="AE582" s="51"/>
      <c r="AF582" s="108">
        <f t="array" aca="1" ref="AF582:AF583" ca="1">MMULT($D584:$G585,AF$5:AF$8)</f>
        <v>-1.8874305738019936</v>
      </c>
      <c r="AG582" s="50">
        <f t="array" aca="1" ref="AG582:AG583" ca="1">MMULT($D584:$G585,AG$5:AG$8)+$D586:$D587*AF584:AF585</f>
        <v>-1.5418552491303985</v>
      </c>
      <c r="AH582" s="50"/>
      <c r="AI582" s="51"/>
      <c r="AJ582" s="27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</row>
    <row r="583" spans="1:69" ht="13.5" customHeight="1" x14ac:dyDescent="0.15">
      <c r="B583" s="66"/>
      <c r="C583" s="66"/>
      <c r="D583" s="195">
        <v>1</v>
      </c>
      <c r="E583" s="196">
        <v>2</v>
      </c>
      <c r="F583" s="196">
        <v>3</v>
      </c>
      <c r="G583" s="184" t="s">
        <v>3</v>
      </c>
      <c r="H583" s="27"/>
      <c r="I583" s="255"/>
      <c r="J583" s="240"/>
      <c r="K583" s="23">
        <v>2</v>
      </c>
      <c r="L583" s="109">
        <f ca="1"/>
        <v>-1.2098369673976921</v>
      </c>
      <c r="M583" s="28">
        <f ca="1"/>
        <v>-1.5057714260728803</v>
      </c>
      <c r="N583" s="28"/>
      <c r="O583" s="40"/>
      <c r="P583" s="109">
        <f ca="1"/>
        <v>-1.2098369673976921</v>
      </c>
      <c r="Q583" s="28">
        <f ca="1"/>
        <v>1.2719541321683265</v>
      </c>
      <c r="R583" s="28"/>
      <c r="S583" s="40"/>
      <c r="T583" s="109">
        <f ca="1"/>
        <v>0.72395394907909827</v>
      </c>
      <c r="U583" s="28">
        <f ca="1"/>
        <v>-0.44725203764000643</v>
      </c>
      <c r="V583" s="28"/>
      <c r="W583" s="40"/>
      <c r="X583" s="109">
        <f ca="1"/>
        <v>-2.0537716091621085</v>
      </c>
      <c r="Y583" s="28">
        <f ca="1"/>
        <v>-0.93868294271696673</v>
      </c>
      <c r="Z583" s="28"/>
      <c r="AA583" s="40"/>
      <c r="AB583" s="109">
        <f ca="1"/>
        <v>-2.0537716091621085</v>
      </c>
      <c r="AC583" s="28">
        <f ca="1"/>
        <v>0.99510797375982363</v>
      </c>
      <c r="AD583" s="28"/>
      <c r="AE583" s="40"/>
      <c r="AF583" s="109">
        <f ca="1"/>
        <v>0.72395394907909827</v>
      </c>
      <c r="AG583" s="28">
        <f ca="1"/>
        <v>0.39668260412441003</v>
      </c>
      <c r="AH583" s="28"/>
      <c r="AI583" s="40"/>
      <c r="AJ583" s="27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</row>
    <row r="584" spans="1:69" ht="13.5" customHeight="1" x14ac:dyDescent="0.15">
      <c r="B584" s="239" t="s">
        <v>7</v>
      </c>
      <c r="C584" s="100">
        <v>1</v>
      </c>
      <c r="D584" s="137">
        <f t="array" aca="1" ref="D584:G585" ca="1">D554:G555-$G$3*D571:G572</f>
        <v>1.5533827806777214</v>
      </c>
      <c r="E584" s="138">
        <f ca="1"/>
        <v>3.5437928723181433</v>
      </c>
      <c r="F584" s="138">
        <f ca="1"/>
        <v>1.7057989127673778</v>
      </c>
      <c r="G584" s="139">
        <f ca="1"/>
        <v>3.5932294865693715</v>
      </c>
      <c r="I584" s="255"/>
      <c r="J584" s="252" t="s">
        <v>12</v>
      </c>
      <c r="K584" s="22">
        <v>1</v>
      </c>
      <c r="L584" s="110">
        <f t="array" aca="1" ref="L584:L585" ca="1">1/(1+EXP(-L582:L583))</f>
        <v>0.1150823423506615</v>
      </c>
      <c r="M584" s="38">
        <f t="array" aca="1" ref="M584:M585" ca="1">1/(1+EXP(-M582:M583))</f>
        <v>0.59538110908665354</v>
      </c>
      <c r="N584" s="38"/>
      <c r="O584" s="39"/>
      <c r="P584" s="110">
        <f t="array" aca="1" ref="P584:P585" ca="1">1/(1+EXP(-P582:P583))</f>
        <v>0.1150823423506615</v>
      </c>
      <c r="Q584" s="38">
        <f t="array" aca="1" ref="Q584:Q585" ca="1">1/(1+EXP(-Q582:Q583))</f>
        <v>0.18973425274180536</v>
      </c>
      <c r="R584" s="38"/>
      <c r="S584" s="39"/>
      <c r="T584" s="110">
        <f t="array" aca="1" ref="T584:T585" ca="1">1/(1+EXP(-T582:T583))</f>
        <v>0.13153771144837303</v>
      </c>
      <c r="U584" s="38">
        <f t="array" aca="1" ref="U584:U585" ca="1">1/(1+EXP(-U582:U583))</f>
        <v>0.6102955799200801</v>
      </c>
      <c r="V584" s="38"/>
      <c r="W584" s="39"/>
      <c r="X584" s="110">
        <f t="array" aca="1" ref="X584:X585" ca="1">1/(1+EXP(-X582:X583))</f>
        <v>0.48764336294796878</v>
      </c>
      <c r="Y584" s="38">
        <f t="array" aca="1" ref="Y584:Y585" ca="1">1/(1+EXP(-Y582:Y583))</f>
        <v>0.45173396817995082</v>
      </c>
      <c r="Z584" s="38"/>
      <c r="AA584" s="39"/>
      <c r="AB584" s="110">
        <f t="array" aca="1" ref="AB584:AB585" ca="1">1/(1+EXP(-AB582:AB583))</f>
        <v>0.48764336294796878</v>
      </c>
      <c r="AC584" s="38">
        <f t="array" aca="1" ref="AC584:AC585" ca="1">1/(1+EXP(-AC582:AC583))</f>
        <v>0.48968869814354515</v>
      </c>
      <c r="AD584" s="38"/>
      <c r="AE584" s="39"/>
      <c r="AF584" s="110">
        <f t="array" aca="1" ref="AF584:AF585" ca="1">1/(1+EXP(-AF582:AF583))</f>
        <v>0.13153771144837303</v>
      </c>
      <c r="AG584" s="38">
        <f t="array" aca="1" ref="AG584:AG585" ca="1">1/(1+EXP(-AG582:AG583))</f>
        <v>0.17626573798109119</v>
      </c>
      <c r="AH584" s="38"/>
      <c r="AI584" s="39"/>
      <c r="AJ584" s="27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</row>
    <row r="585" spans="1:69" ht="13.5" customHeight="1" x14ac:dyDescent="0.15">
      <c r="B585" s="244"/>
      <c r="C585" s="74">
        <v>2</v>
      </c>
      <c r="D585" s="140">
        <f ca="1"/>
        <v>1.9813938995903373</v>
      </c>
      <c r="E585" s="141">
        <f ca="1"/>
        <v>1.1374592578259206</v>
      </c>
      <c r="F585" s="141">
        <f ca="1"/>
        <v>3.9151848160671276</v>
      </c>
      <c r="G585" s="142">
        <f ca="1"/>
        <v>3.1912308669880294</v>
      </c>
      <c r="I585" s="255"/>
      <c r="J585" s="253"/>
      <c r="K585" s="54">
        <v>2</v>
      </c>
      <c r="L585" s="109">
        <f ca="1"/>
        <v>0.22972989896513543</v>
      </c>
      <c r="M585" s="28">
        <f ca="1"/>
        <v>0.18156631327973205</v>
      </c>
      <c r="N585" s="28"/>
      <c r="O585" s="40"/>
      <c r="P585" s="109">
        <f ca="1"/>
        <v>0.22972989896513543</v>
      </c>
      <c r="Q585" s="28">
        <f ca="1"/>
        <v>0.78107707959114914</v>
      </c>
      <c r="R585" s="28"/>
      <c r="S585" s="40"/>
      <c r="T585" s="109">
        <f ca="1"/>
        <v>0.67347710865854227</v>
      </c>
      <c r="U585" s="28">
        <f ca="1"/>
        <v>0.39001431701280237</v>
      </c>
      <c r="V585" s="28"/>
      <c r="W585" s="40"/>
      <c r="X585" s="109">
        <f ca="1"/>
        <v>0.11367183555073769</v>
      </c>
      <c r="Y585" s="28">
        <f ca="1"/>
        <v>0.2811664587712886</v>
      </c>
      <c r="Z585" s="28"/>
      <c r="AA585" s="40"/>
      <c r="AB585" s="109">
        <f ca="1"/>
        <v>0.11367183555073769</v>
      </c>
      <c r="AC585" s="28">
        <f ca="1"/>
        <v>0.73009566138549042</v>
      </c>
      <c r="AD585" s="28"/>
      <c r="AE585" s="40"/>
      <c r="AF585" s="109">
        <f ca="1"/>
        <v>0.67347710865854227</v>
      </c>
      <c r="AG585" s="28">
        <f ca="1"/>
        <v>0.59789035981167582</v>
      </c>
      <c r="AH585" s="28"/>
      <c r="AI585" s="40"/>
      <c r="AJ585" s="27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</row>
    <row r="586" spans="1:69" ht="13.5" customHeight="1" x14ac:dyDescent="0.15">
      <c r="B586" s="241" t="s">
        <v>47</v>
      </c>
      <c r="C586" s="100" t="s">
        <v>32</v>
      </c>
      <c r="D586" s="139">
        <f t="array" aca="1" ref="D586:D587" ca="1">D556:D557-$G$3*D573:D574</f>
        <v>3.7859215526697594</v>
      </c>
      <c r="E586" s="190"/>
      <c r="F586" s="190"/>
      <c r="I586" s="255"/>
      <c r="J586" s="236" t="s">
        <v>18</v>
      </c>
      <c r="K586" s="22">
        <v>1</v>
      </c>
      <c r="L586" s="110">
        <f t="array" aca="1" ref="L586:L587" ca="1">L584:L585*(1-L584:L585)</f>
        <v>0.10183839682974664</v>
      </c>
      <c r="M586" s="38">
        <f t="array" aca="1" ref="M586:M587" ca="1">M584:M585*(1-M584:M585)</f>
        <v>0.24090244402939989</v>
      </c>
      <c r="N586" s="38"/>
      <c r="O586" s="39"/>
      <c r="P586" s="110">
        <f t="array" aca="1" ref="P586:P587" ca="1">P584:P585*(1-P584:P585)</f>
        <v>0.10183839682974664</v>
      </c>
      <c r="Q586" s="38">
        <f t="array" aca="1" ref="Q586:Q587" ca="1">Q584:Q585*(1-Q584:Q585)</f>
        <v>0.15373516607831408</v>
      </c>
      <c r="R586" s="38"/>
      <c r="S586" s="39"/>
      <c r="T586" s="110">
        <f t="array" aca="1" ref="T586:T587" ca="1">T584:T585*(1-T584:T585)</f>
        <v>0.1142355419152976</v>
      </c>
      <c r="U586" s="38">
        <f t="array" aca="1" ref="U586:U587" ca="1">U584:U585*(1-U584:U585)</f>
        <v>0.23783488505009323</v>
      </c>
      <c r="V586" s="38"/>
      <c r="W586" s="39"/>
      <c r="X586" s="110">
        <f t="array" aca="1" ref="X586:X587" ca="1">X584:X585*(1-X584:X585)</f>
        <v>0.24984731352076434</v>
      </c>
      <c r="Y586" s="38">
        <f t="array" aca="1" ref="Y586:Y587" ca="1">Y584:Y585*(1-Y584:Y585)</f>
        <v>0.24767039017234599</v>
      </c>
      <c r="Z586" s="38"/>
      <c r="AA586" s="39"/>
      <c r="AB586" s="110">
        <f t="array" aca="1" ref="AB586:AB587" ca="1">AB584:AB585*(1-AB584:AB585)</f>
        <v>0.24984731352076434</v>
      </c>
      <c r="AC586" s="38">
        <f t="array" aca="1" ref="AC586:AC587" ca="1">AC584:AC585*(1-AC584:AC585)</f>
        <v>0.2498936770540251</v>
      </c>
      <c r="AD586" s="38"/>
      <c r="AE586" s="39"/>
      <c r="AF586" s="110">
        <f t="array" aca="1" ref="AF586:AF587" ca="1">AF584:AF585*(1-AF584:AF585)</f>
        <v>0.1142355419152976</v>
      </c>
      <c r="AG586" s="38">
        <f t="array" aca="1" ref="AG586:AG587" ca="1">AG584:AG585*(1-AG584:AG585)</f>
        <v>0.14519612759507247</v>
      </c>
      <c r="AH586" s="38"/>
      <c r="AI586" s="39"/>
      <c r="AJ586" s="27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</row>
    <row r="587" spans="1:69" ht="13.5" customHeight="1" thickBot="1" x14ac:dyDescent="0.2">
      <c r="B587" s="243"/>
      <c r="C587" s="74" t="s">
        <v>33</v>
      </c>
      <c r="D587" s="142">
        <f ca="1"/>
        <v>2.3854108044177327</v>
      </c>
      <c r="F587" s="191" t="s">
        <v>5</v>
      </c>
      <c r="I587" s="256"/>
      <c r="J587" s="244"/>
      <c r="K587" s="54">
        <v>2</v>
      </c>
      <c r="L587" s="111">
        <f ca="1"/>
        <v>0.17695407248660411</v>
      </c>
      <c r="M587" s="41">
        <f ca="1"/>
        <v>0.14859998716173825</v>
      </c>
      <c r="N587" s="41"/>
      <c r="O587" s="42"/>
      <c r="P587" s="111">
        <f ca="1"/>
        <v>0.17695407248660411</v>
      </c>
      <c r="Q587" s="41">
        <f ca="1"/>
        <v>0.17099567532851082</v>
      </c>
      <c r="R587" s="41"/>
      <c r="S587" s="42"/>
      <c r="T587" s="111">
        <f ca="1"/>
        <v>0.21990569277147232</v>
      </c>
      <c r="U587" s="41">
        <f ca="1"/>
        <v>0.2379031495378397</v>
      </c>
      <c r="V587" s="41"/>
      <c r="W587" s="42"/>
      <c r="X587" s="111">
        <f ca="1"/>
        <v>0.10075054935326373</v>
      </c>
      <c r="Y587" s="41">
        <f ca="1"/>
        <v>0.20211188123330187</v>
      </c>
      <c r="Z587" s="41"/>
      <c r="AA587" s="42"/>
      <c r="AB587" s="111">
        <f ca="1"/>
        <v>0.10075054935326373</v>
      </c>
      <c r="AC587" s="41">
        <f ca="1"/>
        <v>0.19705598661157372</v>
      </c>
      <c r="AD587" s="41"/>
      <c r="AE587" s="42"/>
      <c r="AF587" s="111">
        <f ca="1"/>
        <v>0.21990569277147232</v>
      </c>
      <c r="AG587" s="41">
        <f ca="1"/>
        <v>0.24041747745594064</v>
      </c>
      <c r="AH587" s="41"/>
      <c r="AI587" s="42"/>
      <c r="AJ587" s="27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</row>
    <row r="588" spans="1:69" ht="13.5" customHeight="1" x14ac:dyDescent="0.15">
      <c r="B588" s="239" t="s">
        <v>4</v>
      </c>
      <c r="C588" s="100">
        <v>1</v>
      </c>
      <c r="D588" s="143">
        <f t="array" aca="1" ref="D588:F590" ca="1">D558:F560-$G$3*D575:F577</f>
        <v>5.1394308395187114</v>
      </c>
      <c r="E588" s="144">
        <f ca="1"/>
        <v>2.7271076951469921</v>
      </c>
      <c r="F588" s="145">
        <f ca="1"/>
        <v>4.2036037087530911</v>
      </c>
      <c r="H588" s="26"/>
      <c r="I588" s="228" t="s">
        <v>4</v>
      </c>
      <c r="J588" s="231" t="s">
        <v>11</v>
      </c>
      <c r="K588" s="161">
        <v>1</v>
      </c>
      <c r="L588" s="112"/>
      <c r="M588" s="30">
        <f t="array" aca="1" ref="M588:M590" ca="1">MMULT($D588:$E590,M584:M585)-$F588:$F590</f>
        <v>-0.64853278532166314</v>
      </c>
      <c r="N588" s="30"/>
      <c r="O588" s="31"/>
      <c r="P588" s="112"/>
      <c r="Q588" s="30">
        <f t="array" aca="1" ref="Q588:Q590" ca="1">MMULT($D588:$E590,Q584:Q585)-$F588:$F590</f>
        <v>-1.0983963246428567</v>
      </c>
      <c r="R588" s="30"/>
      <c r="S588" s="31"/>
      <c r="T588" s="112"/>
      <c r="U588" s="30">
        <f t="array" aca="1" ref="U588:U590" ca="1">MMULT($D588:$E590,U584:U585)-$F588:$F590</f>
        <v>-3.4207389467635352E-3</v>
      </c>
      <c r="V588" s="30"/>
      <c r="W588" s="31"/>
      <c r="X588" s="112"/>
      <c r="Y588" s="30">
        <f t="array" aca="1" ref="Y588:Y590" ca="1">MMULT($D588:$E590,Y584:Y585)-$F588:$F590</f>
        <v>-1.1151770080984771</v>
      </c>
      <c r="Z588" s="30"/>
      <c r="AA588" s="31"/>
      <c r="AB588" s="112"/>
      <c r="AC588" s="30">
        <f t="array" aca="1" ref="AC588:AC590" ca="1">MMULT($D588:$E590,AC584:AC585)-$F588:$F590</f>
        <v>0.3041669846074182</v>
      </c>
      <c r="AD588" s="30"/>
      <c r="AE588" s="31"/>
      <c r="AF588" s="112"/>
      <c r="AG588" s="30">
        <f t="array" aca="1" ref="AG588:AG590" ca="1">MMULT($D588:$E590,AG584:AG585)-$F588:$F590</f>
        <v>-1.6671867379259213</v>
      </c>
      <c r="AH588" s="30"/>
      <c r="AI588" s="31"/>
      <c r="AJ588" s="27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</row>
    <row r="589" spans="1:69" ht="13.5" customHeight="1" x14ac:dyDescent="0.15">
      <c r="B589" s="240"/>
      <c r="C589" s="72">
        <v>2</v>
      </c>
      <c r="D589" s="146">
        <f ca="1"/>
        <v>2.4362545329625758</v>
      </c>
      <c r="E589" s="147">
        <f ca="1"/>
        <v>4.3664073051717667</v>
      </c>
      <c r="F589" s="148">
        <f ca="1"/>
        <v>3.5354687959018398</v>
      </c>
      <c r="H589" s="26"/>
      <c r="I589" s="229"/>
      <c r="J589" s="232"/>
      <c r="K589" s="77">
        <v>2</v>
      </c>
      <c r="L589" s="113"/>
      <c r="M589" s="29">
        <f ca="1"/>
        <v>-1.2921763933714669</v>
      </c>
      <c r="N589" s="29"/>
      <c r="O589" s="32"/>
      <c r="P589" s="113"/>
      <c r="Q589" s="29">
        <f ca="1"/>
        <v>0.33727280362767331</v>
      </c>
      <c r="R589" s="29"/>
      <c r="S589" s="32"/>
      <c r="T589" s="113"/>
      <c r="U589" s="29">
        <f ca="1"/>
        <v>-0.34567205994824324</v>
      </c>
      <c r="V589" s="29"/>
      <c r="W589" s="32"/>
      <c r="X589" s="113"/>
      <c r="Y589" s="29">
        <f ca="1"/>
        <v>-1.2072425886820315</v>
      </c>
      <c r="Z589" s="29"/>
      <c r="AA589" s="32"/>
      <c r="AB589" s="113"/>
      <c r="AC589" s="29">
        <f ca="1"/>
        <v>0.84543254403873247</v>
      </c>
      <c r="AD589" s="29"/>
      <c r="AE589" s="32"/>
      <c r="AF589" s="113"/>
      <c r="AG589" s="29">
        <f ca="1"/>
        <v>-0.4954077579659355</v>
      </c>
      <c r="AH589" s="29"/>
      <c r="AI589" s="32"/>
      <c r="AJ589" s="27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</row>
    <row r="590" spans="1:69" ht="13.5" customHeight="1" x14ac:dyDescent="0.15">
      <c r="B590" s="245"/>
      <c r="C590" s="74">
        <v>3</v>
      </c>
      <c r="D590" s="149">
        <f ca="1"/>
        <v>1.4956986199568825</v>
      </c>
      <c r="E590" s="150">
        <f ca="1"/>
        <v>-0.30138447255300971</v>
      </c>
      <c r="F590" s="151">
        <f ca="1"/>
        <v>1.1562685023545236</v>
      </c>
      <c r="H590" s="26"/>
      <c r="I590" s="229"/>
      <c r="J590" s="232"/>
      <c r="K590" s="77">
        <v>3</v>
      </c>
      <c r="L590" s="113"/>
      <c r="M590" s="29">
        <f ca="1"/>
        <v>-0.32047906670642434</v>
      </c>
      <c r="N590" s="29"/>
      <c r="O590" s="32"/>
      <c r="P590" s="113"/>
      <c r="Q590" s="29">
        <f ca="1"/>
        <v>-1.1078877460258787</v>
      </c>
      <c r="R590" s="29"/>
      <c r="S590" s="32"/>
      <c r="T590" s="113"/>
      <c r="U590" s="29">
        <f ca="1"/>
        <v>-0.36099450492330032</v>
      </c>
      <c r="V590" s="29"/>
      <c r="W590" s="32"/>
      <c r="X590" s="113"/>
      <c r="Y590" s="29">
        <f ca="1"/>
        <v>-0.56534983443650733</v>
      </c>
      <c r="Z590" s="29"/>
      <c r="AA590" s="32"/>
      <c r="AB590" s="113"/>
      <c r="AC590" s="29">
        <f ca="1"/>
        <v>-0.64388128815264756</v>
      </c>
      <c r="AD590" s="29"/>
      <c r="AE590" s="32"/>
      <c r="AF590" s="113"/>
      <c r="AG590" s="29">
        <f ca="1"/>
        <v>-1.0728229520468953</v>
      </c>
      <c r="AH590" s="29"/>
      <c r="AI590" s="32"/>
      <c r="AJ590" s="27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</row>
    <row r="591" spans="1:69" ht="13.5" customHeight="1" x14ac:dyDescent="0.15">
      <c r="H591" s="5"/>
      <c r="I591" s="229"/>
      <c r="J591" s="233" t="s">
        <v>16</v>
      </c>
      <c r="K591" s="53">
        <v>1</v>
      </c>
      <c r="L591" s="114"/>
      <c r="M591" s="43">
        <f t="array" aca="1" ref="M591:M593" ca="1">1/(1+EXP(-M588:M590))</f>
        <v>0.34332024692670871</v>
      </c>
      <c r="N591" s="43"/>
      <c r="O591" s="44"/>
      <c r="P591" s="114"/>
      <c r="Q591" s="43">
        <f t="array" aca="1" ref="Q591:Q593" ca="1">1/(1+EXP(-Q588:Q590))</f>
        <v>0.25004049544096713</v>
      </c>
      <c r="R591" s="43"/>
      <c r="S591" s="44"/>
      <c r="T591" s="114"/>
      <c r="U591" s="43">
        <f t="array" aca="1" ref="U591:U593" ca="1">1/(1+EXP(-U588:U590))</f>
        <v>0.49914481609721695</v>
      </c>
      <c r="V591" s="43"/>
      <c r="W591" s="44"/>
      <c r="X591" s="114"/>
      <c r="Y591" s="43">
        <f t="array" aca="1" ref="Y591:Y593" ca="1">1/(1+EXP(-Y588:Y590))</f>
        <v>0.24690699452259482</v>
      </c>
      <c r="Z591" s="43"/>
      <c r="AA591" s="44"/>
      <c r="AB591" s="114"/>
      <c r="AC591" s="43">
        <f t="array" aca="1" ref="AC591:AC593" ca="1">1/(1+EXP(-AC588:AC590))</f>
        <v>0.57546085347124876</v>
      </c>
      <c r="AD591" s="43"/>
      <c r="AE591" s="44"/>
      <c r="AF591" s="114"/>
      <c r="AG591" s="43">
        <f t="array" aca="1" ref="AG591:AG593" ca="1">1/(1+EXP(-AG588:AG590))</f>
        <v>0.15879962023711769</v>
      </c>
      <c r="AH591" s="43"/>
      <c r="AI591" s="44"/>
      <c r="AJ591" s="27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</row>
    <row r="592" spans="1:69" ht="13.5" customHeight="1" x14ac:dyDescent="0.15">
      <c r="I592" s="229"/>
      <c r="J592" s="234"/>
      <c r="K592" s="23">
        <v>2</v>
      </c>
      <c r="L592" s="113"/>
      <c r="M592" s="29">
        <f ca="1"/>
        <v>0.21548466147935155</v>
      </c>
      <c r="N592" s="29"/>
      <c r="O592" s="32"/>
      <c r="P592" s="113"/>
      <c r="Q592" s="29">
        <f ca="1"/>
        <v>0.58352790260097831</v>
      </c>
      <c r="R592" s="29"/>
      <c r="S592" s="32"/>
      <c r="T592" s="113"/>
      <c r="U592" s="29">
        <f ca="1"/>
        <v>0.41443232721649859</v>
      </c>
      <c r="V592" s="29"/>
      <c r="W592" s="32"/>
      <c r="X592" s="113"/>
      <c r="Y592" s="29">
        <f ca="1"/>
        <v>0.23018930671566598</v>
      </c>
      <c r="Z592" s="29"/>
      <c r="AA592" s="32"/>
      <c r="AB592" s="113"/>
      <c r="AC592" s="29">
        <f ca="1"/>
        <v>0.69960813749093287</v>
      </c>
      <c r="AD592" s="29"/>
      <c r="AE592" s="32"/>
      <c r="AF592" s="113"/>
      <c r="AG592" s="29">
        <f ca="1"/>
        <v>0.37862046806488475</v>
      </c>
      <c r="AH592" s="29"/>
      <c r="AI592" s="32"/>
      <c r="AJ592" s="27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</row>
    <row r="593" spans="2:69" ht="13.5" customHeight="1" x14ac:dyDescent="0.15">
      <c r="H593" s="5"/>
      <c r="I593" s="229"/>
      <c r="J593" s="235"/>
      <c r="K593" s="54">
        <v>3</v>
      </c>
      <c r="L593" s="113"/>
      <c r="M593" s="29">
        <f ca="1"/>
        <v>0.42055900006263325</v>
      </c>
      <c r="N593" s="29"/>
      <c r="O593" s="32"/>
      <c r="P593" s="113"/>
      <c r="Q593" s="29">
        <f ca="1"/>
        <v>0.2482648876753985</v>
      </c>
      <c r="R593" s="29"/>
      <c r="S593" s="32"/>
      <c r="T593" s="113"/>
      <c r="U593" s="29">
        <f ca="1"/>
        <v>0.41071884567924238</v>
      </c>
      <c r="V593" s="29"/>
      <c r="W593" s="32"/>
      <c r="X593" s="113"/>
      <c r="Y593" s="29">
        <f ca="1"/>
        <v>0.36231051717527135</v>
      </c>
      <c r="Z593" s="29"/>
      <c r="AA593" s="32"/>
      <c r="AB593" s="113"/>
      <c r="AC593" s="29">
        <f ca="1"/>
        <v>0.34436969667326672</v>
      </c>
      <c r="AD593" s="29"/>
      <c r="AE593" s="32"/>
      <c r="AF593" s="113"/>
      <c r="AG593" s="29">
        <f ca="1"/>
        <v>0.25486660753684037</v>
      </c>
      <c r="AH593" s="29"/>
      <c r="AI593" s="32"/>
      <c r="AJ593" s="27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</row>
    <row r="594" spans="2:69" ht="13.5" customHeight="1" x14ac:dyDescent="0.15">
      <c r="H594" s="5"/>
      <c r="I594" s="229"/>
      <c r="J594" s="236" t="s">
        <v>18</v>
      </c>
      <c r="K594" s="53">
        <v>1</v>
      </c>
      <c r="L594" s="114"/>
      <c r="M594" s="43">
        <f t="array" aca="1" ref="M594:M596" ca="1">M591:M593*(1-M591:M593)</f>
        <v>0.22545145497689248</v>
      </c>
      <c r="N594" s="43"/>
      <c r="O594" s="44"/>
      <c r="P594" s="114"/>
      <c r="Q594" s="43">
        <f t="array" aca="1" ref="Q594:Q596" ca="1">Q591:Q593*(1-Q591:Q593)</f>
        <v>0.1875202460806028</v>
      </c>
      <c r="R594" s="43"/>
      <c r="S594" s="44"/>
      <c r="T594" s="114"/>
      <c r="U594" s="43">
        <f t="array" aca="1" ref="U594:U596" ca="1">U591:U593*(1-U591:U593)</f>
        <v>0.24999926866049241</v>
      </c>
      <c r="V594" s="43"/>
      <c r="W594" s="44"/>
      <c r="X594" s="114"/>
      <c r="Y594" s="43">
        <f t="array" aca="1" ref="Y594:Y596" ca="1">Y591:Y593*(1-Y591:Y593)</f>
        <v>0.18594393057841416</v>
      </c>
      <c r="Z594" s="43"/>
      <c r="AA594" s="44"/>
      <c r="AB594" s="114"/>
      <c r="AC594" s="43">
        <f t="array" aca="1" ref="AC594:AC596" ca="1">AC591:AC593*(1-AC591:AC593)</f>
        <v>0.24430565959339073</v>
      </c>
      <c r="AD594" s="43"/>
      <c r="AE594" s="44"/>
      <c r="AF594" s="114"/>
      <c r="AG594" s="43">
        <f t="array" aca="1" ref="AG594:AG596" ca="1">AG591:AG593*(1-AG591:AG593)</f>
        <v>0.13358230084966488</v>
      </c>
      <c r="AH594" s="43"/>
      <c r="AI594" s="44"/>
      <c r="AJ594" s="27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</row>
    <row r="595" spans="2:69" ht="13.5" customHeight="1" x14ac:dyDescent="0.15">
      <c r="H595" s="5"/>
      <c r="I595" s="229"/>
      <c r="J595" s="237"/>
      <c r="K595" s="23">
        <v>2</v>
      </c>
      <c r="L595" s="113"/>
      <c r="M595" s="29">
        <f ca="1"/>
        <v>0.16905102214648082</v>
      </c>
      <c r="N595" s="29"/>
      <c r="O595" s="32"/>
      <c r="P595" s="113"/>
      <c r="Q595" s="29">
        <f ca="1"/>
        <v>0.24302308948708148</v>
      </c>
      <c r="R595" s="29"/>
      <c r="S595" s="32"/>
      <c r="T595" s="113"/>
      <c r="U595" s="29">
        <f ca="1"/>
        <v>0.24267817337441563</v>
      </c>
      <c r="V595" s="29"/>
      <c r="W595" s="32"/>
      <c r="X595" s="113"/>
      <c r="Y595" s="29">
        <f ca="1"/>
        <v>0.17720218978942703</v>
      </c>
      <c r="Z595" s="29"/>
      <c r="AA595" s="32"/>
      <c r="AB595" s="113"/>
      <c r="AC595" s="29">
        <f ca="1"/>
        <v>0.21015659144740084</v>
      </c>
      <c r="AD595" s="29"/>
      <c r="AE595" s="32"/>
      <c r="AF595" s="113"/>
      <c r="AG595" s="29">
        <f ca="1"/>
        <v>0.2352670092272123</v>
      </c>
      <c r="AH595" s="29"/>
      <c r="AI595" s="32"/>
      <c r="AJ595" s="27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</row>
    <row r="596" spans="2:69" ht="13.5" customHeight="1" thickBot="1" x14ac:dyDescent="0.2">
      <c r="H596" s="5"/>
      <c r="I596" s="230"/>
      <c r="J596" s="238"/>
      <c r="K596" s="54">
        <v>3</v>
      </c>
      <c r="L596" s="115"/>
      <c r="M596" s="33">
        <f ca="1"/>
        <v>0.2436891275289513</v>
      </c>
      <c r="N596" s="33"/>
      <c r="O596" s="34"/>
      <c r="P596" s="115"/>
      <c r="Q596" s="33">
        <f ca="1"/>
        <v>0.18662943322292025</v>
      </c>
      <c r="R596" s="33"/>
      <c r="S596" s="34"/>
      <c r="T596" s="115"/>
      <c r="U596" s="33">
        <f ca="1"/>
        <v>0.24202887548315308</v>
      </c>
      <c r="V596" s="33"/>
      <c r="W596" s="34"/>
      <c r="X596" s="115"/>
      <c r="Y596" s="33">
        <f ca="1"/>
        <v>0.23104160631945875</v>
      </c>
      <c r="Z596" s="33"/>
      <c r="AA596" s="34"/>
      <c r="AB596" s="115"/>
      <c r="AC596" s="33">
        <f ca="1"/>
        <v>0.22577920868642898</v>
      </c>
      <c r="AD596" s="33"/>
      <c r="AE596" s="34"/>
      <c r="AF596" s="115"/>
      <c r="AG596" s="33">
        <f ca="1"/>
        <v>0.18990961989950253</v>
      </c>
      <c r="AH596" s="33"/>
      <c r="AI596" s="34"/>
      <c r="AJ596" s="27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</row>
    <row r="597" spans="2:69" ht="15.75" customHeight="1" x14ac:dyDescent="0.15">
      <c r="H597" s="5"/>
      <c r="I597" s="95" t="s">
        <v>26</v>
      </c>
      <c r="J597" s="91"/>
      <c r="K597" s="125" t="s">
        <v>17</v>
      </c>
      <c r="L597" s="116" t="s">
        <v>22</v>
      </c>
      <c r="M597" s="87" t="s">
        <v>23</v>
      </c>
      <c r="N597" s="87" t="s">
        <v>25</v>
      </c>
      <c r="O597" s="31"/>
      <c r="P597" s="116" t="s">
        <v>30</v>
      </c>
      <c r="Q597" s="87" t="s">
        <v>31</v>
      </c>
      <c r="R597" s="87" t="s">
        <v>24</v>
      </c>
      <c r="S597" s="31"/>
      <c r="T597" s="116" t="s">
        <v>30</v>
      </c>
      <c r="U597" s="87" t="s">
        <v>31</v>
      </c>
      <c r="V597" s="87" t="s">
        <v>24</v>
      </c>
      <c r="W597" s="31"/>
      <c r="X597" s="116" t="s">
        <v>30</v>
      </c>
      <c r="Y597" s="87" t="s">
        <v>31</v>
      </c>
      <c r="Z597" s="87" t="s">
        <v>24</v>
      </c>
      <c r="AA597" s="31"/>
      <c r="AB597" s="116" t="s">
        <v>30</v>
      </c>
      <c r="AC597" s="87" t="s">
        <v>31</v>
      </c>
      <c r="AD597" s="87" t="s">
        <v>24</v>
      </c>
      <c r="AE597" s="31"/>
      <c r="AF597" s="116" t="s">
        <v>30</v>
      </c>
      <c r="AG597" s="87" t="s">
        <v>31</v>
      </c>
      <c r="AH597" s="87" t="s">
        <v>24</v>
      </c>
      <c r="AI597" s="31"/>
      <c r="AJ597" s="27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</row>
    <row r="598" spans="2:69" ht="13.5" customHeight="1" x14ac:dyDescent="0.15">
      <c r="H598" s="5"/>
      <c r="I598" s="117"/>
      <c r="J598" s="76"/>
      <c r="K598" s="53">
        <v>1</v>
      </c>
      <c r="L598" s="113">
        <f t="array" aca="1" ref="L598:L599" ca="1">M598:M599*$D586:$D587*L586:L587</f>
        <v>2.5574847473805271E-2</v>
      </c>
      <c r="M598" s="29">
        <f t="array" aca="1" ref="M598:M599" ca="1">MMULT(TRANSPOSE($D588:$E590),N598:N600)*M586:M587</f>
        <v>6.6333037924507357E-2</v>
      </c>
      <c r="N598" s="29">
        <f t="array" aca="1" ref="N598:N600" ca="1">(M591:M593-N$5:N$7)*M594:M596</f>
        <v>7.7402049192652478E-2</v>
      </c>
      <c r="O598" s="32"/>
      <c r="P598" s="113">
        <f t="array" aca="1" ref="P598:P599" ca="1">Q598:Q599*$D586:$D587*P586:P587</f>
        <v>3.7755583673017572E-3</v>
      </c>
      <c r="Q598" s="29">
        <f t="array" aca="1" ref="Q598:Q599" ca="1">MMULT(TRANSPOSE($D588:$E590),R598:R600)*Q586:Q587</f>
        <v>9.7926001952087123E-3</v>
      </c>
      <c r="R598" s="29">
        <f t="array" aca="1" ref="R598:R600" ca="1">(Q591:Q593-R$5:R$7)*Q594:Q596</f>
        <v>4.6887655235206001E-2</v>
      </c>
      <c r="S598" s="32"/>
      <c r="T598" s="113">
        <f t="array" aca="1" ref="T598:T599" ca="1">U598:U599*$D586:$D587*T586:T587</f>
        <v>-2.5696754550002952E-2</v>
      </c>
      <c r="U598" s="29">
        <f t="array" aca="1" ref="U598:U599" ca="1">MMULT(TRANSPOSE($D588:$E590),V598:V600)*U586:U587</f>
        <v>-5.9416274755780138E-2</v>
      </c>
      <c r="V598" s="29">
        <f t="array" aca="1" ref="V598:V600" ca="1">(U591:U593-V$5:V$7)*U594:U596</f>
        <v>-0.12521342968051219</v>
      </c>
      <c r="W598" s="32"/>
      <c r="X598" s="113">
        <f t="array" aca="1" ref="X598:X599" ca="1">Y598:Y599*$D586:$D587*X586:X587</f>
        <v>2.6933114933868133E-2</v>
      </c>
      <c r="Y598" s="29">
        <f t="array" aca="1" ref="Y598:Y599" ca="1">MMULT(TRANSPOSE($D588:$E590),Z598:Z600)*Y586:Y587</f>
        <v>2.8473462961551767E-2</v>
      </c>
      <c r="Z598" s="29">
        <f t="array" aca="1" ref="Z598:Z600" ca="1">(Y591:Y593-Z$5:Z$7)*Y594:Y596</f>
        <v>4.5910857048834255E-2</v>
      </c>
      <c r="AA598" s="32"/>
      <c r="AB598" s="113">
        <f t="array" aca="1" ref="AB598:AB599" ca="1">AC598:AC599*$D586:$D587*AB586:AB587</f>
        <v>-1.3841956043444341E-2</v>
      </c>
      <c r="AC598" s="29">
        <f t="array" aca="1" ref="AC598:AC599" ca="1">MMULT(TRANSPOSE($D588:$E590),AD598:AD600)*AC586:AC587</f>
        <v>-1.4633599703791684E-2</v>
      </c>
      <c r="AD598" s="29">
        <f t="array" aca="1" ref="AD598:AD600" ca="1">(AC591:AC593-AD$5:AD$7)*AC594:AC596</f>
        <v>-0.10371731621592173</v>
      </c>
      <c r="AE598" s="32"/>
      <c r="AF598" s="113">
        <f t="array" aca="1" ref="AF598:AF599" ca="1">AG598:AG599*$D586:$D587*AF586:AF587</f>
        <v>-1.0972885547207123E-2</v>
      </c>
      <c r="AG598" s="29">
        <f t="array" aca="1" ref="AG598:AG599" ca="1">MMULT(TRANSPOSE($D588:$E590),AH598:AH600)*AG586:AG587</f>
        <v>-2.5371607969711975E-2</v>
      </c>
      <c r="AH598" s="29">
        <f t="array" aca="1" ref="AH598:AH600" ca="1">(AG591:AG593-AH$5:AH$7)*AG594:AG596</f>
        <v>2.1212818645327185E-2</v>
      </c>
      <c r="AI598" s="32"/>
      <c r="AJ598" s="27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</row>
    <row r="599" spans="2:69" ht="13.5" customHeight="1" x14ac:dyDescent="0.15">
      <c r="H599" s="5"/>
      <c r="I599" s="97"/>
      <c r="J599" s="76"/>
      <c r="K599" s="23">
        <v>2</v>
      </c>
      <c r="L599" s="113">
        <f ca="1"/>
        <v>2.5886674658748624E-2</v>
      </c>
      <c r="M599" s="29">
        <f ca="1"/>
        <v>6.1327113126210753E-2</v>
      </c>
      <c r="N599" s="29">
        <f ca="1"/>
        <v>3.6427902279972779E-2</v>
      </c>
      <c r="O599" s="32"/>
      <c r="P599" s="113">
        <f ca="1"/>
        <v>-2.3676826988463961E-2</v>
      </c>
      <c r="Q599" s="29">
        <f ca="1"/>
        <v>-5.609184904328849E-2</v>
      </c>
      <c r="R599" s="29">
        <f ca="1"/>
        <v>-0.10121233579507496</v>
      </c>
      <c r="S599" s="32"/>
      <c r="T599" s="113">
        <f ca="1"/>
        <v>8.450641707418648E-3</v>
      </c>
      <c r="U599" s="29">
        <f ca="1"/>
        <v>1.6109795762124842E-2</v>
      </c>
      <c r="V599" s="29">
        <f ca="1"/>
        <v>0.10057368015620799</v>
      </c>
      <c r="W599" s="32"/>
      <c r="X599" s="113">
        <f ca="1"/>
        <v>1.688978712748291E-2</v>
      </c>
      <c r="Y599" s="29">
        <f ca="1"/>
        <v>7.0277057785342573E-2</v>
      </c>
      <c r="Z599" s="29">
        <f ca="1"/>
        <v>4.0790049216126077E-2</v>
      </c>
      <c r="AA599" s="32"/>
      <c r="AB599" s="113">
        <f ca="1"/>
        <v>1.5898309789397297E-2</v>
      </c>
      <c r="AC599" s="29">
        <f ca="1"/>
        <v>6.6151599622040994E-2</v>
      </c>
      <c r="AD599" s="29">
        <f ca="1"/>
        <v>0.14702726152395901</v>
      </c>
      <c r="AE599" s="32"/>
      <c r="AF599" s="113">
        <f ca="1"/>
        <v>-7.5046237853401671E-2</v>
      </c>
      <c r="AG599" s="29">
        <f ca="1"/>
        <v>-0.14306364018164494</v>
      </c>
      <c r="AH599" s="29">
        <f ca="1"/>
        <v>-0.1461901040733796</v>
      </c>
      <c r="AI599" s="32"/>
      <c r="AJ599" s="27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</row>
    <row r="600" spans="2:69" ht="13.5" customHeight="1" thickBot="1" x14ac:dyDescent="0.2">
      <c r="B600" s="135" t="s">
        <v>19</v>
      </c>
      <c r="C600" s="136"/>
      <c r="D600" s="195">
        <v>1</v>
      </c>
      <c r="E600" s="196">
        <v>2</v>
      </c>
      <c r="F600" s="196">
        <v>3</v>
      </c>
      <c r="G600" s="184" t="s">
        <v>3</v>
      </c>
      <c r="H600" s="5"/>
      <c r="I600" s="93"/>
      <c r="J600" s="88"/>
      <c r="K600" s="54">
        <v>3</v>
      </c>
      <c r="L600" s="132"/>
      <c r="M600" s="133"/>
      <c r="N600" s="33">
        <f ca="1"/>
        <v>-0.14120347172924003</v>
      </c>
      <c r="O600" s="34"/>
      <c r="P600" s="132"/>
      <c r="Q600" s="133"/>
      <c r="R600" s="33">
        <f ca="1"/>
        <v>4.6333535276011584E-2</v>
      </c>
      <c r="S600" s="34"/>
      <c r="T600" s="132"/>
      <c r="U600" s="133"/>
      <c r="V600" s="33">
        <f ca="1"/>
        <v>9.9405820359485725E-2</v>
      </c>
      <c r="W600" s="34"/>
      <c r="X600" s="132"/>
      <c r="Y600" s="133"/>
      <c r="Z600" s="33">
        <f ca="1"/>
        <v>-0.1473328024448502</v>
      </c>
      <c r="AA600" s="34"/>
      <c r="AB600" s="132"/>
      <c r="AC600" s="133"/>
      <c r="AD600" s="33">
        <f ca="1"/>
        <v>7.7751517610475732E-2</v>
      </c>
      <c r="AE600" s="34"/>
      <c r="AF600" s="132"/>
      <c r="AG600" s="133"/>
      <c r="AH600" s="33">
        <f ca="1"/>
        <v>4.8401620562397045E-2</v>
      </c>
      <c r="AI600" s="34"/>
      <c r="AJ600" s="27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</row>
    <row r="601" spans="2:69" ht="13.5" customHeight="1" x14ac:dyDescent="0.15">
      <c r="B601" s="241" t="s">
        <v>35</v>
      </c>
      <c r="C601" s="100">
        <v>1</v>
      </c>
      <c r="D601" s="152">
        <f t="array" aca="1" ref="D601:G602" ca="1">L601:O602+P601:S602+T601:W602+X601:AA602+AB601:AE602+AF601:AI602</f>
        <v>3.2452260832946819E-2</v>
      </c>
      <c r="E601" s="153">
        <f ca="1"/>
        <v>2.0007922059151008E-2</v>
      </c>
      <c r="F601" s="153">
        <f ca="1"/>
        <v>-4.1510639605793043E-2</v>
      </c>
      <c r="G601" s="154">
        <f ca="1"/>
        <v>-1.0949543286304791E-2</v>
      </c>
      <c r="H601" s="7"/>
      <c r="I601" s="239" t="s">
        <v>19</v>
      </c>
      <c r="J601" s="99" t="s">
        <v>13</v>
      </c>
      <c r="K601" s="92"/>
      <c r="L601" s="176">
        <f t="array" aca="1" ref="L601:O602" ca="1">MMULT(L598:M599,TRANSPOSE(L$5:M$8))</f>
        <v>2.5574847473805271E-2</v>
      </c>
      <c r="M601" s="176">
        <f ca="1"/>
        <v>6.6333037924507357E-2</v>
      </c>
      <c r="N601" s="79">
        <f ca="1"/>
        <v>0</v>
      </c>
      <c r="O601" s="80">
        <f ca="1"/>
        <v>-9.1907885398312628E-2</v>
      </c>
      <c r="P601" s="176">
        <f t="array" aca="1" ref="P601:S602" ca="1">MMULT(P598:Q599,TRANSPOSE(P$5:Q$8))</f>
        <v>3.7755583673017572E-3</v>
      </c>
      <c r="Q601" s="176">
        <f ca="1"/>
        <v>0</v>
      </c>
      <c r="R601" s="79">
        <f ca="1"/>
        <v>9.7926001952087123E-3</v>
      </c>
      <c r="S601" s="80">
        <f ca="1"/>
        <v>-1.3568158562510469E-2</v>
      </c>
      <c r="T601" s="176">
        <f t="array" aca="1" ref="T601:W602" ca="1">MMULT(T598:U599,TRANSPOSE(T$5:U$8))</f>
        <v>0</v>
      </c>
      <c r="U601" s="176">
        <f ca="1"/>
        <v>-5.9416274755780138E-2</v>
      </c>
      <c r="V601" s="79">
        <f ca="1"/>
        <v>-2.5696754550002952E-2</v>
      </c>
      <c r="W601" s="80">
        <f ca="1"/>
        <v>8.5113029305783086E-2</v>
      </c>
      <c r="X601" s="176">
        <f t="array" aca="1" ref="X601:AA602" ca="1">MMULT(X598:Y599,TRANSPOSE(X$5:Y$8))</f>
        <v>2.8473462961551767E-2</v>
      </c>
      <c r="Y601" s="176">
        <f ca="1"/>
        <v>2.6933114933868133E-2</v>
      </c>
      <c r="Z601" s="79">
        <f ca="1"/>
        <v>0</v>
      </c>
      <c r="AA601" s="80">
        <f ca="1"/>
        <v>-5.5406577895419903E-2</v>
      </c>
      <c r="AB601" s="176">
        <f t="array" aca="1" ref="AB601:AE602" ca="1">MMULT(AB598:AC599,TRANSPOSE(AB$5:AC$8))</f>
        <v>0</v>
      </c>
      <c r="AC601" s="176">
        <f ca="1"/>
        <v>-1.3841956043444341E-2</v>
      </c>
      <c r="AD601" s="79">
        <f ca="1"/>
        <v>-1.4633599703791684E-2</v>
      </c>
      <c r="AE601" s="80">
        <f ca="1"/>
        <v>2.8475555747236023E-2</v>
      </c>
      <c r="AF601" s="176">
        <f t="array" aca="1" ref="AF601:AI602" ca="1">MMULT(AF598:AG599,TRANSPOSE(AF$5:AG$8))</f>
        <v>-2.5371607969711975E-2</v>
      </c>
      <c r="AG601" s="176">
        <f ca="1"/>
        <v>0</v>
      </c>
      <c r="AH601" s="79">
        <f ca="1"/>
        <v>-1.0972885547207123E-2</v>
      </c>
      <c r="AI601" s="80">
        <f ca="1"/>
        <v>3.6344493516919096E-2</v>
      </c>
      <c r="AJ601" s="27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</row>
    <row r="602" spans="2:69" ht="13.5" customHeight="1" x14ac:dyDescent="0.15">
      <c r="B602" s="243"/>
      <c r="C602" s="74">
        <v>2</v>
      </c>
      <c r="D602" s="155">
        <f ca="1"/>
        <v>-7.0576734726017706E-2</v>
      </c>
      <c r="E602" s="156">
        <f ca="1"/>
        <v>0.1102250058052158</v>
      </c>
      <c r="F602" s="156">
        <f ca="1"/>
        <v>-5.6535845567230521E-2</v>
      </c>
      <c r="G602" s="157">
        <f ca="1"/>
        <v>1.6887574488032409E-2</v>
      </c>
      <c r="H602" s="5"/>
      <c r="I602" s="240"/>
      <c r="J602" s="88"/>
      <c r="K602" s="94"/>
      <c r="L602" s="156">
        <f ca="1"/>
        <v>2.5886674658748624E-2</v>
      </c>
      <c r="M602" s="156">
        <f ca="1"/>
        <v>6.1327113126210753E-2</v>
      </c>
      <c r="N602" s="89">
        <f ca="1"/>
        <v>0</v>
      </c>
      <c r="O602" s="90">
        <f ca="1"/>
        <v>-8.7213787784959376E-2</v>
      </c>
      <c r="P602" s="156">
        <f ca="1"/>
        <v>-2.3676826988463961E-2</v>
      </c>
      <c r="Q602" s="156">
        <f ca="1"/>
        <v>0</v>
      </c>
      <c r="R602" s="89">
        <f ca="1"/>
        <v>-5.609184904328849E-2</v>
      </c>
      <c r="S602" s="90">
        <f ca="1"/>
        <v>7.9768676031752445E-2</v>
      </c>
      <c r="T602" s="156">
        <f ca="1"/>
        <v>0</v>
      </c>
      <c r="U602" s="156">
        <f ca="1"/>
        <v>1.6109795762124842E-2</v>
      </c>
      <c r="V602" s="89">
        <f ca="1"/>
        <v>8.450641707418648E-3</v>
      </c>
      <c r="W602" s="90">
        <f ca="1"/>
        <v>-2.4560437469543492E-2</v>
      </c>
      <c r="X602" s="156">
        <f ca="1"/>
        <v>7.0277057785342573E-2</v>
      </c>
      <c r="Y602" s="156">
        <f ca="1"/>
        <v>1.688978712748291E-2</v>
      </c>
      <c r="Z602" s="89">
        <f ca="1"/>
        <v>0</v>
      </c>
      <c r="AA602" s="90">
        <f ca="1"/>
        <v>-8.7166844912825475E-2</v>
      </c>
      <c r="AB602" s="156">
        <f ca="1"/>
        <v>0</v>
      </c>
      <c r="AC602" s="156">
        <f ca="1"/>
        <v>1.5898309789397297E-2</v>
      </c>
      <c r="AD602" s="89">
        <f ca="1"/>
        <v>6.6151599622040994E-2</v>
      </c>
      <c r="AE602" s="90">
        <f ca="1"/>
        <v>-8.204990941143829E-2</v>
      </c>
      <c r="AF602" s="156">
        <f ca="1"/>
        <v>-0.14306364018164494</v>
      </c>
      <c r="AG602" s="156">
        <f ca="1"/>
        <v>0</v>
      </c>
      <c r="AH602" s="89">
        <f ca="1"/>
        <v>-7.5046237853401671E-2</v>
      </c>
      <c r="AI602" s="90">
        <f ca="1"/>
        <v>0.21810987803504661</v>
      </c>
      <c r="AJ602" s="27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</row>
    <row r="603" spans="2:69" ht="13.5" customHeight="1" x14ac:dyDescent="0.15">
      <c r="B603" s="241" t="s">
        <v>47</v>
      </c>
      <c r="C603" s="100" t="s">
        <v>32</v>
      </c>
      <c r="D603" s="158">
        <f t="array" aca="1" ref="D603:D604" ca="1">L603:L604+P603:P604+T603:T604+X603:X604+AB603:AB604+AF603:AF604</f>
        <v>4.3568301572456166E-3</v>
      </c>
      <c r="E603" s="10"/>
      <c r="F603" s="10"/>
      <c r="G603" s="153"/>
      <c r="H603" s="5"/>
      <c r="I603" s="240"/>
      <c r="J603" s="99" t="s">
        <v>20</v>
      </c>
      <c r="K603" s="92"/>
      <c r="L603" s="85">
        <f t="array" aca="1" ref="L603:L604" ca="1">M598:M599*L584:L585</f>
        <v>7.633761379587569E-3</v>
      </c>
      <c r="M603" s="85"/>
      <c r="N603" s="85"/>
      <c r="O603" s="96"/>
      <c r="P603" s="85">
        <f t="array" aca="1" ref="P603:P604" ca="1">Q598:Q599*P584:P585</f>
        <v>1.1269553681681637E-3</v>
      </c>
      <c r="Q603" s="85"/>
      <c r="R603" s="85"/>
      <c r="S603" s="96"/>
      <c r="T603" s="85">
        <f t="array" aca="1" ref="T603:T604" ca="1">U598:U599*T584:T585</f>
        <v>-7.8154808041630587E-3</v>
      </c>
      <c r="U603" s="85"/>
      <c r="V603" s="85"/>
      <c r="W603" s="96"/>
      <c r="X603" s="85">
        <f t="array" aca="1" ref="X603:X604" ca="1">Y598:Y599*X584:X585</f>
        <v>1.3884895233345535E-2</v>
      </c>
      <c r="Y603" s="85"/>
      <c r="Z603" s="85"/>
      <c r="AA603" s="96"/>
      <c r="AB603" s="85">
        <f t="array" aca="1" ref="AB603:AB604" ca="1">AC598:AC599*AB584:AB585</f>
        <v>-7.1359777715913767E-3</v>
      </c>
      <c r="AC603" s="85"/>
      <c r="AD603" s="85"/>
      <c r="AE603" s="96"/>
      <c r="AF603" s="85">
        <f t="array" aca="1" ref="AF603:AF604" ca="1">AG598:AG599*AF584:AF585</f>
        <v>-3.3373232481012155E-3</v>
      </c>
      <c r="AG603" s="85"/>
      <c r="AH603" s="85"/>
      <c r="AI603" s="96"/>
      <c r="AJ603" s="27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</row>
    <row r="604" spans="2:69" ht="13.5" customHeight="1" x14ac:dyDescent="0.15">
      <c r="B604" s="243"/>
      <c r="C604" s="74" t="s">
        <v>33</v>
      </c>
      <c r="D604" s="159">
        <f ca="1"/>
        <v>-6.878971547469924E-2</v>
      </c>
      <c r="E604" s="10"/>
      <c r="F604" s="191" t="s">
        <v>5</v>
      </c>
      <c r="G604" s="10"/>
      <c r="H604" s="5"/>
      <c r="I604" s="240"/>
      <c r="J604" s="88"/>
      <c r="K604" s="94"/>
      <c r="L604" s="89">
        <f ca="1"/>
        <v>1.4088671502307828E-2</v>
      </c>
      <c r="M604" s="89"/>
      <c r="N604" s="89"/>
      <c r="O604" s="90"/>
      <c r="P604" s="89">
        <f ca="1"/>
        <v>-1.2885974813482293E-2</v>
      </c>
      <c r="Q604" s="89"/>
      <c r="R604" s="89"/>
      <c r="S604" s="90"/>
      <c r="T604" s="89">
        <f ca="1"/>
        <v>1.0849578670955476E-2</v>
      </c>
      <c r="U604" s="89"/>
      <c r="V604" s="89"/>
      <c r="W604" s="90"/>
      <c r="X604" s="89">
        <f ca="1"/>
        <v>7.9885221555651507E-3</v>
      </c>
      <c r="Y604" s="89"/>
      <c r="Z604" s="89"/>
      <c r="AA604" s="90"/>
      <c r="AB604" s="89">
        <f ca="1"/>
        <v>7.5195737536548858E-3</v>
      </c>
      <c r="AC604" s="89"/>
      <c r="AD604" s="89"/>
      <c r="AE604" s="90"/>
      <c r="AF604" s="89">
        <f ca="1"/>
        <v>-9.6350086743700283E-2</v>
      </c>
      <c r="AG604" s="89"/>
      <c r="AH604" s="89"/>
      <c r="AI604" s="90"/>
      <c r="AJ604" s="27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</row>
    <row r="605" spans="2:69" ht="13.5" customHeight="1" x14ac:dyDescent="0.15">
      <c r="B605" s="241" t="s">
        <v>4</v>
      </c>
      <c r="C605" s="100">
        <v>1</v>
      </c>
      <c r="D605" s="152">
        <f t="array" aca="1" ref="D605:F607" ca="1">L605:N607+P605:R607+T605:V607+X605:Z607+AB605:AD607+AF605:AH607</f>
        <v>-4.7747901340209106E-2</v>
      </c>
      <c r="E605" s="154">
        <f ca="1"/>
        <v>-4.8290582437219141E-2</v>
      </c>
      <c r="F605" s="153">
        <f ca="1"/>
        <v>3.7517365774414002E-2</v>
      </c>
      <c r="G605" s="160"/>
      <c r="H605" s="5"/>
      <c r="I605" s="240"/>
      <c r="J605" s="99" t="s">
        <v>4</v>
      </c>
      <c r="K605" s="92"/>
      <c r="L605" s="78">
        <f t="array" aca="1" ref="L605:L607" ca="1">M584*N598:N600</f>
        <v>4.6083717893901151E-2</v>
      </c>
      <c r="M605" s="78">
        <f t="array" aca="1" ref="M605:M607" ca="1">M585*N598:N600</f>
        <v>1.4053604712206371E-2</v>
      </c>
      <c r="N605" s="78">
        <f t="array" aca="1" ref="N605:N607" ca="1">-1*N598:N600</f>
        <v>-7.7402049192652478E-2</v>
      </c>
      <c r="O605" s="81"/>
      <c r="P605" s="78">
        <f t="array" aca="1" ref="P605:P607" ca="1">Q584*R598:R600</f>
        <v>8.8961942288672078E-3</v>
      </c>
      <c r="Q605" s="78">
        <f t="array" aca="1" ref="Q605:Q607" ca="1">Q585*R598:R600</f>
        <v>3.662287281999136E-2</v>
      </c>
      <c r="R605" s="78">
        <f t="array" aca="1" ref="R605:R607" ca="1">-1*R598:R600</f>
        <v>-4.6887655235206001E-2</v>
      </c>
      <c r="S605" s="81"/>
      <c r="T605" s="78">
        <f t="array" aca="1" ref="T605:T607" ca="1">U584*V598:V600</f>
        <v>-7.6417202680650359E-2</v>
      </c>
      <c r="U605" s="78">
        <f t="array" aca="1" ref="U605:U607" ca="1">U585*V598:V600</f>
        <v>-4.8835030257675521E-2</v>
      </c>
      <c r="V605" s="78">
        <f t="array" aca="1" ref="V605:V607" ca="1">-1*V598:V600</f>
        <v>0.12521342968051219</v>
      </c>
      <c r="W605" s="81"/>
      <c r="X605" s="78">
        <f t="array" aca="1" ref="X605:X607" ca="1">Y584*Z598:Z600</f>
        <v>2.0739493637212364E-2</v>
      </c>
      <c r="Y605" s="78">
        <f t="array" aca="1" ref="Y605:Y607" ca="1">Y585*Z598:Z600</f>
        <v>1.2908593095575582E-2</v>
      </c>
      <c r="Z605" s="78">
        <f t="array" aca="1" ref="Z605:Z607" ca="1">-1*Z598:Z600</f>
        <v>-4.5910857048834255E-2</v>
      </c>
      <c r="AA605" s="81"/>
      <c r="AB605" s="78">
        <f t="array" aca="1" ref="AB605:AB607" ca="1">AC584*AD598:AD600</f>
        <v>-5.0789197552717116E-2</v>
      </c>
      <c r="AC605" s="78">
        <f t="array" aca="1" ref="AC605:AC607" ca="1">AC585*AD598:AD600</f>
        <v>-7.5723562579791431E-2</v>
      </c>
      <c r="AD605" s="78">
        <f t="array" aca="1" ref="AD605:AD607" ca="1">-1*AD598:AD600</f>
        <v>0.10371731621592173</v>
      </c>
      <c r="AE605" s="81"/>
      <c r="AF605" s="78">
        <f t="array" aca="1" ref="AF605:AF607" ca="1">AG584*AH598:AH600</f>
        <v>3.7390931331776475E-3</v>
      </c>
      <c r="AG605" s="78">
        <f t="array" aca="1" ref="AG605:AG607" ca="1">AG585*AH598:AH600</f>
        <v>1.2682939772474497E-2</v>
      </c>
      <c r="AH605" s="78">
        <f t="array" aca="1" ref="AH605:AH607" ca="1">-1*AH598:AH600</f>
        <v>-2.1212818645327185E-2</v>
      </c>
      <c r="AI605" s="81"/>
      <c r="AJ605" s="27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</row>
    <row r="606" spans="2:69" ht="13.5" customHeight="1" x14ac:dyDescent="0.15">
      <c r="B606" s="242"/>
      <c r="C606" s="72">
        <v>2</v>
      </c>
      <c r="D606" s="160">
        <f ca="1"/>
        <v>0.1285202429183562</v>
      </c>
      <c r="E606" s="164">
        <f ca="1"/>
        <v>-1.808275058441583E-3</v>
      </c>
      <c r="F606" s="10">
        <f ca="1"/>
        <v>-7.74164533078113E-2</v>
      </c>
      <c r="G606" s="160"/>
      <c r="H606" s="5"/>
      <c r="I606" s="240"/>
      <c r="J606" s="76"/>
      <c r="K606" s="98"/>
      <c r="L606" s="78">
        <f ca="1"/>
        <v>2.168848486115043E-2</v>
      </c>
      <c r="M606" s="78">
        <f ca="1"/>
        <v>6.6140799174890033E-3</v>
      </c>
      <c r="N606" s="78">
        <f ca="1"/>
        <v>-3.6427902279972779E-2</v>
      </c>
      <c r="O606" s="81"/>
      <c r="P606" s="78">
        <f ca="1"/>
        <v>-1.9203446900331225E-2</v>
      </c>
      <c r="Q606" s="78">
        <f ca="1"/>
        <v>-7.9054635661415879E-2</v>
      </c>
      <c r="R606" s="78">
        <f ca="1"/>
        <v>0.10121233579507496</v>
      </c>
      <c r="S606" s="81"/>
      <c r="T606" s="78">
        <f ca="1"/>
        <v>6.1379672455629607E-2</v>
      </c>
      <c r="U606" s="78">
        <f ca="1"/>
        <v>3.9225175175587497E-2</v>
      </c>
      <c r="V606" s="78">
        <f ca="1"/>
        <v>-0.10057368015620799</v>
      </c>
      <c r="W606" s="81"/>
      <c r="X606" s="78">
        <f ca="1"/>
        <v>1.8426250794656124E-2</v>
      </c>
      <c r="Y606" s="78">
        <f ca="1"/>
        <v>1.1468793691204746E-2</v>
      </c>
      <c r="Z606" s="78">
        <f ca="1"/>
        <v>-4.0790049216126077E-2</v>
      </c>
      <c r="AA606" s="81"/>
      <c r="AB606" s="78">
        <f ca="1"/>
        <v>7.1997588287278036E-2</v>
      </c>
      <c r="AC606" s="78">
        <f ca="1"/>
        <v>0.10734396574403232</v>
      </c>
      <c r="AD606" s="78">
        <f ca="1"/>
        <v>-0.14702726152395901</v>
      </c>
      <c r="AE606" s="81"/>
      <c r="AF606" s="78">
        <f ca="1"/>
        <v>-2.5768306580026778E-2</v>
      </c>
      <c r="AG606" s="78">
        <f ca="1"/>
        <v>-8.7405653925339263E-2</v>
      </c>
      <c r="AH606" s="78">
        <f ca="1"/>
        <v>0.1461901040733796</v>
      </c>
      <c r="AI606" s="81"/>
      <c r="AJ606" s="27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</row>
    <row r="607" spans="2:69" ht="13.5" customHeight="1" thickBot="1" x14ac:dyDescent="0.2">
      <c r="B607" s="243"/>
      <c r="C607" s="74">
        <v>3</v>
      </c>
      <c r="D607" s="160">
        <f ca="1"/>
        <v>-3.4561532815051553E-2</v>
      </c>
      <c r="E607" s="157">
        <f ca="1"/>
        <v>9.3601827453743069E-2</v>
      </c>
      <c r="F607" s="156">
        <f ca="1"/>
        <v>1.6643780365720139E-2</v>
      </c>
      <c r="G607" s="160"/>
      <c r="H607" s="5"/>
      <c r="I607" s="245"/>
      <c r="J607" s="88"/>
      <c r="K607" s="94"/>
      <c r="L607" s="82">
        <f ca="1"/>
        <v>-8.4069879605040851E-2</v>
      </c>
      <c r="M607" s="82">
        <f ca="1"/>
        <v>-2.5637793784176983E-2</v>
      </c>
      <c r="N607" s="82">
        <f ca="1"/>
        <v>0.14120347172924003</v>
      </c>
      <c r="O607" s="83"/>
      <c r="P607" s="82">
        <f ca="1"/>
        <v>8.7910586924801366E-3</v>
      </c>
      <c r="Q607" s="82">
        <f ca="1"/>
        <v>3.6190062420520613E-2</v>
      </c>
      <c r="R607" s="82">
        <f ca="1"/>
        <v>-4.6333535276011584E-2</v>
      </c>
      <c r="S607" s="83"/>
      <c r="T607" s="82">
        <f ca="1"/>
        <v>6.0666932783723648E-2</v>
      </c>
      <c r="U607" s="82">
        <f ca="1"/>
        <v>3.876969313460215E-2</v>
      </c>
      <c r="V607" s="82">
        <f ca="1"/>
        <v>-9.9405820359485725E-2</v>
      </c>
      <c r="W607" s="83"/>
      <c r="X607" s="82">
        <f ca="1"/>
        <v>-6.6555231491484942E-2</v>
      </c>
      <c r="Y607" s="82">
        <f ca="1"/>
        <v>-4.1425042324268378E-2</v>
      </c>
      <c r="Z607" s="82">
        <f ca="1"/>
        <v>0.1473328024448502</v>
      </c>
      <c r="AA607" s="83"/>
      <c r="AB607" s="82">
        <f ca="1"/>
        <v>3.8074039437358785E-2</v>
      </c>
      <c r="AC607" s="82">
        <f ca="1"/>
        <v>5.6766045673545887E-2</v>
      </c>
      <c r="AD607" s="82">
        <f ca="1"/>
        <v>-7.7751517610475732E-2</v>
      </c>
      <c r="AE607" s="83"/>
      <c r="AF607" s="82">
        <f ca="1"/>
        <v>8.5315473679116738E-3</v>
      </c>
      <c r="AG607" s="82">
        <f ca="1"/>
        <v>2.8938862333519777E-2</v>
      </c>
      <c r="AH607" s="82">
        <f ca="1"/>
        <v>-4.8401620562397045E-2</v>
      </c>
      <c r="AI607" s="83"/>
      <c r="AJ607" s="27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</row>
    <row r="608" spans="2:69" ht="13.5" customHeight="1" thickBot="1" x14ac:dyDescent="0.2">
      <c r="B608" s="246" t="s">
        <v>29</v>
      </c>
      <c r="C608" s="227"/>
      <c r="D608" s="102">
        <f ca="1">SUM(L608:AI608)</f>
        <v>1.5870597313852308</v>
      </c>
      <c r="E608" s="192"/>
      <c r="H608" s="5"/>
      <c r="I608" s="225" t="s">
        <v>45</v>
      </c>
      <c r="J608" s="226"/>
      <c r="K608" s="227"/>
      <c r="L608" s="134">
        <f ca="1">SUMXMY2(N$5:N$7,M591:M593)/2</f>
        <v>0.25002715184555124</v>
      </c>
      <c r="M608" s="78"/>
      <c r="N608" s="78"/>
      <c r="O608" s="78"/>
      <c r="P608" s="134">
        <f ca="1">SUMXMY2(R$5:R$7,Q591:Q593)/2</f>
        <v>0.14880235586239138</v>
      </c>
      <c r="Q608" s="78"/>
      <c r="R608" s="78"/>
      <c r="S608" s="78"/>
      <c r="T608" s="134">
        <f ca="1">SUMXMY2(V$5:V$7,U591:U593)/2</f>
        <v>0.29565001964023147</v>
      </c>
      <c r="U608" s="78"/>
      <c r="V608" s="78"/>
      <c r="W608" s="78"/>
      <c r="X608" s="134">
        <f ca="1">SUMXMY2(Z$5:Z$7,Y591:Y593)/2</f>
        <v>0.26029902868784471</v>
      </c>
      <c r="Y608" s="78"/>
      <c r="Z608" s="78"/>
      <c r="AA608" s="78"/>
      <c r="AB608" s="134">
        <f ca="1">SUMXMY2(AD$5:AD$7,AC591:AC593)/2</f>
        <v>0.39413776048286514</v>
      </c>
      <c r="AC608" s="78"/>
      <c r="AD608" s="78"/>
      <c r="AE608" s="78"/>
      <c r="AF608" s="134">
        <f ca="1">SUMXMY2(AH$5:AH$7,AG591:AG593)/2</f>
        <v>0.23814341486634674</v>
      </c>
      <c r="AG608" s="78"/>
      <c r="AH608" s="78"/>
      <c r="AI608" s="78"/>
      <c r="AJ608" s="27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</row>
    <row r="610" spans="1:69" ht="15.75" customHeight="1" x14ac:dyDescent="0.15">
      <c r="A610" s="163"/>
      <c r="B610" s="162">
        <f>B580+1</f>
        <v>21</v>
      </c>
      <c r="C610" s="163" t="s">
        <v>28</v>
      </c>
      <c r="D610" s="189"/>
      <c r="E610" s="189"/>
      <c r="F610" s="189"/>
      <c r="G610" s="189"/>
      <c r="H610" s="163"/>
      <c r="I610" s="167"/>
      <c r="J610" s="163"/>
      <c r="K610" s="163"/>
      <c r="L610" s="163"/>
      <c r="M610" s="163"/>
      <c r="N610" s="163"/>
      <c r="O610" s="163"/>
      <c r="P610" s="163"/>
      <c r="Q610" s="163"/>
      <c r="R610" s="163"/>
      <c r="S610" s="163"/>
      <c r="T610" s="163"/>
      <c r="U610" s="163"/>
      <c r="V610" s="163"/>
      <c r="W610" s="163"/>
      <c r="X610" s="163"/>
      <c r="Y610" s="163"/>
      <c r="Z610" s="163"/>
      <c r="AA610" s="163"/>
      <c r="AB610" s="163"/>
      <c r="AC610" s="163"/>
      <c r="AD610" s="163"/>
      <c r="AE610" s="163"/>
      <c r="AF610" s="163"/>
      <c r="AG610" s="163"/>
      <c r="AH610" s="163"/>
      <c r="AI610" s="163"/>
      <c r="AJ610" s="27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</row>
    <row r="611" spans="1:69" s="24" customFormat="1" ht="13.5" customHeight="1" thickBot="1" x14ac:dyDescent="0.2">
      <c r="A611"/>
      <c r="D611" s="166"/>
      <c r="E611" s="166"/>
      <c r="F611" s="166"/>
      <c r="G611" s="166"/>
      <c r="H611" s="27"/>
      <c r="I611" s="5"/>
      <c r="J611" s="223"/>
      <c r="K611" s="224"/>
      <c r="L611" s="57">
        <v>1</v>
      </c>
      <c r="M611" s="57">
        <v>2</v>
      </c>
      <c r="N611" s="57">
        <v>3</v>
      </c>
      <c r="O611" s="107"/>
      <c r="P611" s="84">
        <v>1</v>
      </c>
      <c r="Q611" s="57">
        <v>2</v>
      </c>
      <c r="R611" s="57">
        <v>3</v>
      </c>
      <c r="S611" s="57"/>
      <c r="T611" s="57">
        <v>1</v>
      </c>
      <c r="U611" s="57">
        <v>2</v>
      </c>
      <c r="V611" s="57">
        <v>3</v>
      </c>
      <c r="W611" s="107"/>
      <c r="X611" s="84">
        <v>1</v>
      </c>
      <c r="Y611" s="57">
        <v>2</v>
      </c>
      <c r="Z611" s="57">
        <v>3</v>
      </c>
      <c r="AA611" s="57"/>
      <c r="AB611" s="57">
        <v>1</v>
      </c>
      <c r="AC611" s="57">
        <v>2</v>
      </c>
      <c r="AD611" s="57">
        <v>3</v>
      </c>
      <c r="AE611" s="57"/>
      <c r="AF611" s="57">
        <v>1</v>
      </c>
      <c r="AG611" s="57">
        <v>2</v>
      </c>
      <c r="AH611" s="57">
        <v>3</v>
      </c>
      <c r="AI611" s="57"/>
      <c r="AJ611" s="27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</row>
    <row r="612" spans="1:69" ht="13.5" customHeight="1" x14ac:dyDescent="0.15">
      <c r="B612" t="s">
        <v>0</v>
      </c>
      <c r="G612" s="156"/>
      <c r="H612" s="27"/>
      <c r="I612" s="254" t="s">
        <v>14</v>
      </c>
      <c r="J612" s="239" t="s">
        <v>11</v>
      </c>
      <c r="K612" s="22">
        <v>1</v>
      </c>
      <c r="L612" s="108">
        <f t="array" aca="1" ref="L612:L613" ca="1">MMULT($D614:$G615,L$5:L$8)</f>
        <v>-2.0485270667155007</v>
      </c>
      <c r="M612" s="50">
        <f t="array" aca="1" ref="M612:M613" ca="1">MMULT($D614:$G615,M$5:M$8)+$D616:$D617*L614:L615</f>
        <v>0.37662953555254158</v>
      </c>
      <c r="N612" s="50"/>
      <c r="O612" s="51"/>
      <c r="P612" s="108">
        <f t="array" aca="1" ref="P612:P613" ca="1">MMULT($D614:$G615,P$5:P$8)</f>
        <v>-2.0485270667155007</v>
      </c>
      <c r="Q612" s="50">
        <f t="array" aca="1" ref="Q612:Q613" ca="1">MMULT($D614:$G615,Q$5:Q$8)+$D616:$D617*P614:P615</f>
        <v>-1.4490607116652352</v>
      </c>
      <c r="R612" s="50"/>
      <c r="S612" s="51"/>
      <c r="T612" s="108">
        <f t="array" aca="1" ref="T612:T613" ca="1">MMULT($D614:$G615,T$5:T$8)</f>
        <v>-1.881318354538096</v>
      </c>
      <c r="U612" s="50">
        <f t="array" aca="1" ref="U612:U613" ca="1">MMULT($D614:$G615,U$5:U$8)+$D616:$D617*T614:T615</f>
        <v>0.44489753486443884</v>
      </c>
      <c r="V612" s="50"/>
      <c r="W612" s="51"/>
      <c r="X612" s="108">
        <f t="array" aca="1" ref="X612:X613" ca="1">MMULT($D614:$G615,X$5:X$8)</f>
        <v>-5.5628107320319309E-2</v>
      </c>
      <c r="Y612" s="50">
        <f t="array" aca="1" ref="Y612:Y613" ca="1">MMULT($D614:$G615,Y$5:Y$8)+$D616:$D617*X614:X615</f>
        <v>-0.2086271979251757</v>
      </c>
      <c r="Z612" s="50"/>
      <c r="AA612" s="51"/>
      <c r="AB612" s="108">
        <f t="array" aca="1" ref="AB612:AB613" ca="1">MMULT($D614:$G615,AB$5:AB$8)</f>
        <v>-5.5628107320319309E-2</v>
      </c>
      <c r="AC612" s="50">
        <f t="array" aca="1" ref="AC612:AC613" ca="1">MMULT($D614:$G615,AC$5:AC$8)+$D616:$D617*AB614:AB615</f>
        <v>-4.1418485747771072E-2</v>
      </c>
      <c r="AD612" s="50"/>
      <c r="AE612" s="51"/>
      <c r="AF612" s="108">
        <f t="array" aca="1" ref="AF612:AF613" ca="1">MMULT($D614:$G615,AF$5:AF$8)</f>
        <v>-1.881318354538096</v>
      </c>
      <c r="AG612" s="50">
        <f t="array" aca="1" ref="AG612:AG613" ca="1">MMULT($D614:$G615,AG$5:AG$8)+$D616:$D617*AF614:AF615</f>
        <v>-1.5480014245307425</v>
      </c>
      <c r="AH612" s="50"/>
      <c r="AI612" s="51"/>
      <c r="AJ612" s="27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</row>
    <row r="613" spans="1:69" ht="13.5" customHeight="1" x14ac:dyDescent="0.15">
      <c r="B613" s="66"/>
      <c r="C613" s="66"/>
      <c r="D613" s="195">
        <v>1</v>
      </c>
      <c r="E613" s="196">
        <v>2</v>
      </c>
      <c r="F613" s="196">
        <v>3</v>
      </c>
      <c r="G613" s="184" t="s">
        <v>3</v>
      </c>
      <c r="H613" s="27"/>
      <c r="I613" s="255"/>
      <c r="J613" s="240"/>
      <c r="K613" s="23">
        <v>2</v>
      </c>
      <c r="L613" s="109">
        <f ca="1"/>
        <v>-1.1923441055548822</v>
      </c>
      <c r="M613" s="28">
        <f ca="1"/>
        <v>-1.5138167485609177</v>
      </c>
      <c r="N613" s="28"/>
      <c r="O613" s="40"/>
      <c r="P613" s="109">
        <f ca="1"/>
        <v>-1.1923441055548822</v>
      </c>
      <c r="Q613" s="28">
        <f ca="1"/>
        <v>1.297260979954779</v>
      </c>
      <c r="R613" s="28"/>
      <c r="S613" s="40"/>
      <c r="T613" s="109">
        <f ca="1"/>
        <v>0.73863863309015088</v>
      </c>
      <c r="U613" s="28">
        <f ca="1"/>
        <v>-0.44892618381543281</v>
      </c>
      <c r="V613" s="28"/>
      <c r="W613" s="40"/>
      <c r="X613" s="109">
        <f ca="1"/>
        <v>-2.0724390954255458</v>
      </c>
      <c r="Y613" s="28">
        <f ca="1"/>
        <v>-0.9241060120720086</v>
      </c>
      <c r="Z613" s="28"/>
      <c r="AA613" s="40"/>
      <c r="AB613" s="109">
        <f ca="1"/>
        <v>-2.0724390954255458</v>
      </c>
      <c r="AC613" s="28">
        <f ca="1"/>
        <v>1.0068767265730245</v>
      </c>
      <c r="AD613" s="28"/>
      <c r="AE613" s="40"/>
      <c r="AF613" s="109">
        <f ca="1"/>
        <v>0.73863863309015088</v>
      </c>
      <c r="AG613" s="28">
        <f ca="1"/>
        <v>0.43116880605523078</v>
      </c>
      <c r="AH613" s="28"/>
      <c r="AI613" s="40"/>
      <c r="AJ613" s="27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</row>
    <row r="614" spans="1:69" ht="13.5" customHeight="1" x14ac:dyDescent="0.15">
      <c r="B614" s="239" t="s">
        <v>7</v>
      </c>
      <c r="C614" s="100">
        <v>1</v>
      </c>
      <c r="D614" s="137">
        <f t="array" aca="1" ref="D614:G615" ca="1">D584:G585-$G$3*D601:G602</f>
        <v>1.546892328511132</v>
      </c>
      <c r="E614" s="138">
        <f ca="1"/>
        <v>3.5397912879063131</v>
      </c>
      <c r="F614" s="138">
        <f ca="1"/>
        <v>1.7141010406885364</v>
      </c>
      <c r="G614" s="139">
        <f ca="1"/>
        <v>3.5954193952266325</v>
      </c>
      <c r="I614" s="255"/>
      <c r="J614" s="252" t="s">
        <v>12</v>
      </c>
      <c r="K614" s="22">
        <v>1</v>
      </c>
      <c r="L614" s="110">
        <f t="array" aca="1" ref="L614:L615" ca="1">1/(1+EXP(-L612:L613))</f>
        <v>0.11420129762051325</v>
      </c>
      <c r="M614" s="38">
        <f t="array" aca="1" ref="M614:M615" ca="1">1/(1+EXP(-M612:M613))</f>
        <v>0.59305993137803714</v>
      </c>
      <c r="N614" s="38"/>
      <c r="O614" s="39"/>
      <c r="P614" s="110">
        <f t="array" aca="1" ref="P614:P615" ca="1">1/(1+EXP(-P612:P613))</f>
        <v>0.11420129762051325</v>
      </c>
      <c r="Q614" s="38">
        <f t="array" aca="1" ref="Q614:Q615" ca="1">1/(1+EXP(-Q612:Q613))</f>
        <v>0.19014616549555738</v>
      </c>
      <c r="R614" s="38"/>
      <c r="S614" s="39"/>
      <c r="T614" s="110">
        <f t="array" aca="1" ref="T614:T615" ca="1">1/(1+EXP(-T612:T613))</f>
        <v>0.13223751799954328</v>
      </c>
      <c r="U614" s="38">
        <f t="array" aca="1" ref="U614:U615" ca="1">1/(1+EXP(-U612:U613))</f>
        <v>0.60942539452693911</v>
      </c>
      <c r="V614" s="38"/>
      <c r="W614" s="39"/>
      <c r="X614" s="110">
        <f t="array" aca="1" ref="X614:X615" ca="1">1/(1+EXP(-X612:X613))</f>
        <v>0.48609655831919918</v>
      </c>
      <c r="Y614" s="38">
        <f t="array" aca="1" ref="Y614:Y615" ca="1">1/(1+EXP(-Y612:Y613))</f>
        <v>0.44803155912012455</v>
      </c>
      <c r="Z614" s="38"/>
      <c r="AA614" s="39"/>
      <c r="AB614" s="110">
        <f t="array" aca="1" ref="AB614:AB615" ca="1">1/(1+EXP(-AB612:AB613))</f>
        <v>0.48609655831919918</v>
      </c>
      <c r="AC614" s="38">
        <f t="array" aca="1" ref="AC614:AC615" ca="1">1/(1+EXP(-AC612:AC613))</f>
        <v>0.48964685858078588</v>
      </c>
      <c r="AD614" s="38"/>
      <c r="AE614" s="39"/>
      <c r="AF614" s="110">
        <f t="array" aca="1" ref="AF614:AF615" ca="1">1/(1+EXP(-AF612:AF613))</f>
        <v>0.13223751799954328</v>
      </c>
      <c r="AG614" s="38">
        <f t="array" aca="1" ref="AG614:AG615" ca="1">1/(1+EXP(-AG612:AG613))</f>
        <v>0.17537511202010869</v>
      </c>
      <c r="AH614" s="38"/>
      <c r="AI614" s="39"/>
      <c r="AJ614" s="27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</row>
    <row r="615" spans="1:69" ht="13.5" customHeight="1" x14ac:dyDescent="0.15">
      <c r="B615" s="244"/>
      <c r="C615" s="74">
        <v>2</v>
      </c>
      <c r="D615" s="140">
        <f ca="1"/>
        <v>1.9955092465355408</v>
      </c>
      <c r="E615" s="141">
        <f ca="1"/>
        <v>1.1154142566648775</v>
      </c>
      <c r="F615" s="141">
        <f ca="1"/>
        <v>3.926491985180574</v>
      </c>
      <c r="G615" s="142">
        <f ca="1"/>
        <v>3.1878533520904231</v>
      </c>
      <c r="I615" s="255"/>
      <c r="J615" s="253"/>
      <c r="K615" s="54">
        <v>2</v>
      </c>
      <c r="L615" s="109">
        <f ca="1"/>
        <v>0.23283995652401579</v>
      </c>
      <c r="M615" s="28">
        <f ca="1"/>
        <v>0.18037383989301153</v>
      </c>
      <c r="N615" s="28"/>
      <c r="O615" s="40"/>
      <c r="P615" s="109">
        <f ca="1"/>
        <v>0.23283995652401579</v>
      </c>
      <c r="Q615" s="28">
        <f ca="1"/>
        <v>0.78537364956103994</v>
      </c>
      <c r="R615" s="28"/>
      <c r="S615" s="40"/>
      <c r="T615" s="109">
        <f ca="1"/>
        <v>0.67669809107562051</v>
      </c>
      <c r="U615" s="28">
        <f ca="1"/>
        <v>0.38961610578136391</v>
      </c>
      <c r="V615" s="28"/>
      <c r="W615" s="40"/>
      <c r="X615" s="109">
        <f ca="1"/>
        <v>0.11180459638821501</v>
      </c>
      <c r="Y615" s="28">
        <f ca="1"/>
        <v>0.28412200527305248</v>
      </c>
      <c r="Z615" s="28"/>
      <c r="AA615" s="40"/>
      <c r="AB615" s="109">
        <f ca="1"/>
        <v>0.11180459638821501</v>
      </c>
      <c r="AC615" s="28">
        <f ca="1"/>
        <v>0.73240847493002958</v>
      </c>
      <c r="AD615" s="28"/>
      <c r="AE615" s="40"/>
      <c r="AF615" s="109">
        <f ca="1"/>
        <v>0.67669809107562051</v>
      </c>
      <c r="AG615" s="28">
        <f ca="1"/>
        <v>0.60615273396043123</v>
      </c>
      <c r="AH615" s="28"/>
      <c r="AI615" s="40"/>
      <c r="AJ615" s="27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</row>
    <row r="616" spans="1:69" ht="13.5" customHeight="1" x14ac:dyDescent="0.15">
      <c r="B616" s="241" t="s">
        <v>47</v>
      </c>
      <c r="C616" s="100" t="s">
        <v>32</v>
      </c>
      <c r="D616" s="139">
        <f t="array" aca="1" ref="D616:D617" ca="1">D586:D587-$G$3*D603:D604</f>
        <v>3.7850501866383102</v>
      </c>
      <c r="E616" s="190"/>
      <c r="F616" s="190"/>
      <c r="I616" s="255"/>
      <c r="J616" s="236" t="s">
        <v>18</v>
      </c>
      <c r="K616" s="22">
        <v>1</v>
      </c>
      <c r="L616" s="110">
        <f t="array" aca="1" ref="L616:L617" ca="1">L614:L615*(1-L614:L615)</f>
        <v>0.10115936124230421</v>
      </c>
      <c r="M616" s="38">
        <f t="array" aca="1" ref="M616:M617" ca="1">M614:M615*(1-M614:M615)</f>
        <v>0.24133984917191501</v>
      </c>
      <c r="N616" s="38"/>
      <c r="O616" s="39"/>
      <c r="P616" s="110">
        <f t="array" aca="1" ref="P616:P617" ca="1">P614:P615*(1-P614:P615)</f>
        <v>0.10115936124230421</v>
      </c>
      <c r="Q616" s="38">
        <f t="array" aca="1" ref="Q616:Q617" ca="1">Q614:Q615*(1-Q614:Q615)</f>
        <v>0.15399060124289349</v>
      </c>
      <c r="R616" s="38"/>
      <c r="S616" s="39"/>
      <c r="T616" s="110">
        <f t="array" aca="1" ref="T616:T617" ca="1">T614:T615*(1-T614:T615)</f>
        <v>0.11475075683286375</v>
      </c>
      <c r="U616" s="38">
        <f t="array" aca="1" ref="U616:U617" ca="1">U614:U615*(1-U614:U615)</f>
        <v>0.23802608303262374</v>
      </c>
      <c r="V616" s="38"/>
      <c r="W616" s="39"/>
      <c r="X616" s="110">
        <f t="array" aca="1" ref="X616:X617" ca="1">X614:X615*(1-X614:X615)</f>
        <v>0.24980669430942856</v>
      </c>
      <c r="Y616" s="38">
        <f t="array" aca="1" ref="Y616:Y617" ca="1">Y614:Y615*(1-Y614:Y615)</f>
        <v>0.24729928115251493</v>
      </c>
      <c r="Z616" s="38"/>
      <c r="AA616" s="39"/>
      <c r="AB616" s="110">
        <f t="array" aca="1" ref="AB616:AB617" ca="1">AB614:AB615*(1-AB614:AB615)</f>
        <v>0.24980669430942856</v>
      </c>
      <c r="AC616" s="38">
        <f t="array" aca="1" ref="AC616:AC617" ca="1">AC614:AC615*(1-AC614:AC615)</f>
        <v>0.24989281246275377</v>
      </c>
      <c r="AD616" s="38"/>
      <c r="AE616" s="39"/>
      <c r="AF616" s="110">
        <f t="array" aca="1" ref="AF616:AF617" ca="1">AF614:AF615*(1-AF614:AF615)</f>
        <v>0.11475075683286375</v>
      </c>
      <c r="AG616" s="38">
        <f t="array" aca="1" ref="AG616:AG617" ca="1">AG614:AG615*(1-AG614:AG615)</f>
        <v>0.14461868210404302</v>
      </c>
      <c r="AH616" s="38"/>
      <c r="AI616" s="39"/>
      <c r="AJ616" s="27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</row>
    <row r="617" spans="1:69" ht="13.5" customHeight="1" thickBot="1" x14ac:dyDescent="0.2">
      <c r="B617" s="243"/>
      <c r="C617" s="74" t="s">
        <v>33</v>
      </c>
      <c r="D617" s="142">
        <f ca="1"/>
        <v>2.3991687475126726</v>
      </c>
      <c r="F617" s="191" t="s">
        <v>5</v>
      </c>
      <c r="I617" s="256"/>
      <c r="J617" s="244"/>
      <c r="K617" s="54">
        <v>2</v>
      </c>
      <c r="L617" s="111">
        <f ca="1"/>
        <v>0.17862551116991024</v>
      </c>
      <c r="M617" s="41">
        <f ca="1"/>
        <v>0.14783911777526179</v>
      </c>
      <c r="N617" s="41"/>
      <c r="O617" s="42"/>
      <c r="P617" s="111">
        <f ca="1"/>
        <v>0.17862551116991024</v>
      </c>
      <c r="Q617" s="41">
        <f ca="1"/>
        <v>0.16856188013621276</v>
      </c>
      <c r="R617" s="41"/>
      <c r="S617" s="42"/>
      <c r="T617" s="111">
        <f ca="1"/>
        <v>0.21877778461023173</v>
      </c>
      <c r="U617" s="41">
        <f ca="1"/>
        <v>0.23781539589712897</v>
      </c>
      <c r="V617" s="41"/>
      <c r="W617" s="42"/>
      <c r="X617" s="111">
        <f ca="1"/>
        <v>9.9304328614683343E-2</v>
      </c>
      <c r="Y617" s="41">
        <f ca="1"/>
        <v>0.20339669139267202</v>
      </c>
      <c r="Z617" s="41"/>
      <c r="AA617" s="42"/>
      <c r="AB617" s="111">
        <f ca="1"/>
        <v>9.9304328614683343E-2</v>
      </c>
      <c r="AC617" s="41">
        <f ca="1"/>
        <v>0.19598630078069781</v>
      </c>
      <c r="AD617" s="41"/>
      <c r="AE617" s="42"/>
      <c r="AF617" s="111">
        <f ca="1"/>
        <v>0.21877778461023173</v>
      </c>
      <c r="AG617" s="41">
        <f ca="1"/>
        <v>0.2387315970727259</v>
      </c>
      <c r="AH617" s="41"/>
      <c r="AI617" s="42"/>
      <c r="AJ617" s="27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</row>
    <row r="618" spans="1:69" ht="13.5" customHeight="1" x14ac:dyDescent="0.15">
      <c r="B618" s="239" t="s">
        <v>4</v>
      </c>
      <c r="C618" s="100">
        <v>1</v>
      </c>
      <c r="D618" s="143">
        <f t="array" aca="1" ref="D618:F620" ca="1">D588:F590-$G$3*D605:F607</f>
        <v>5.1489804197867528</v>
      </c>
      <c r="E618" s="144">
        <f ca="1"/>
        <v>2.7367658116344358</v>
      </c>
      <c r="F618" s="145">
        <f ca="1"/>
        <v>4.196100235598208</v>
      </c>
      <c r="H618" s="26"/>
      <c r="I618" s="228" t="s">
        <v>4</v>
      </c>
      <c r="J618" s="231" t="s">
        <v>11</v>
      </c>
      <c r="K618" s="161">
        <v>1</v>
      </c>
      <c r="L618" s="112"/>
      <c r="M618" s="30">
        <f t="array" aca="1" ref="M618:M620" ca="1">MMULT($D618:$E620,M614:M615)-$F618:$F620</f>
        <v>-0.6488053028402021</v>
      </c>
      <c r="N618" s="30"/>
      <c r="O618" s="31"/>
      <c r="P618" s="112"/>
      <c r="Q618" s="30">
        <f t="array" aca="1" ref="Q618:Q620" ca="1">MMULT($D618:$E620,Q614:Q615)-$F618:$F620</f>
        <v>-1.0676575990868331</v>
      </c>
      <c r="R618" s="30"/>
      <c r="S618" s="31"/>
      <c r="T618" s="112"/>
      <c r="U618" s="30">
        <f t="array" aca="1" ref="U618:U620" ca="1">MMULT($D618:$E620,U614:U615)-$F618:$F620</f>
        <v>8.107226106401022E-3</v>
      </c>
      <c r="V618" s="30"/>
      <c r="W618" s="31"/>
      <c r="X618" s="112"/>
      <c r="Y618" s="30">
        <f t="array" aca="1" ref="Y618:Y620" ca="1">MMULT($D618:$E620,Y614:Y615)-$F618:$F620</f>
        <v>-1.1116191198778469</v>
      </c>
      <c r="Z618" s="30"/>
      <c r="AA618" s="31"/>
      <c r="AB618" s="112"/>
      <c r="AC618" s="30">
        <f t="array" aca="1" ref="AC618:AC620" ca="1">MMULT($D618:$E620,AC614:AC615)-$F618:$F620</f>
        <v>0.32951232618417325</v>
      </c>
      <c r="AD618" s="30"/>
      <c r="AE618" s="31"/>
      <c r="AF618" s="112"/>
      <c r="AG618" s="30">
        <f t="array" aca="1" ref="AG618:AG620" ca="1">MMULT($D618:$E620,AG614:AG615)-$F618:$F620</f>
        <v>-1.6341991387571082</v>
      </c>
      <c r="AH618" s="30"/>
      <c r="AI618" s="31"/>
      <c r="AJ618" s="27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</row>
    <row r="619" spans="1:69" ht="13.5" customHeight="1" x14ac:dyDescent="0.15">
      <c r="B619" s="240"/>
      <c r="C619" s="72">
        <v>2</v>
      </c>
      <c r="D619" s="146">
        <f ca="1"/>
        <v>2.4105504843789047</v>
      </c>
      <c r="E619" s="147">
        <f ca="1"/>
        <v>4.366768960183455</v>
      </c>
      <c r="F619" s="148">
        <f ca="1"/>
        <v>3.5509520865634019</v>
      </c>
      <c r="H619" s="26"/>
      <c r="I619" s="229"/>
      <c r="J619" s="232"/>
      <c r="K619" s="77">
        <v>2</v>
      </c>
      <c r="L619" s="113"/>
      <c r="M619" s="29">
        <f ca="1"/>
        <v>-1.3337002964404516</v>
      </c>
      <c r="N619" s="29"/>
      <c r="O619" s="32"/>
      <c r="P619" s="113"/>
      <c r="Q619" s="29">
        <f ca="1"/>
        <v>0.33695011982385292</v>
      </c>
      <c r="R619" s="29"/>
      <c r="S619" s="32"/>
      <c r="T619" s="113"/>
      <c r="U619" s="29">
        <f ca="1"/>
        <v>-0.38053788948006995</v>
      </c>
      <c r="V619" s="29"/>
      <c r="W619" s="32"/>
      <c r="X619" s="113"/>
      <c r="Y619" s="29">
        <f ca="1"/>
        <v>-1.2302542411779043</v>
      </c>
      <c r="Z619" s="29"/>
      <c r="AA619" s="32"/>
      <c r="AB619" s="113"/>
      <c r="AC619" s="29">
        <f ca="1"/>
        <v>0.82762498006287588</v>
      </c>
      <c r="AD619" s="29"/>
      <c r="AE619" s="32"/>
      <c r="AF619" s="113"/>
      <c r="AG619" s="29">
        <f ca="1"/>
        <v>-0.48127258154657371</v>
      </c>
      <c r="AH619" s="29"/>
      <c r="AI619" s="32"/>
      <c r="AJ619" s="27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</row>
    <row r="620" spans="1:69" ht="13.5" customHeight="1" x14ac:dyDescent="0.15">
      <c r="B620" s="245"/>
      <c r="C620" s="74">
        <v>3</v>
      </c>
      <c r="D620" s="149">
        <f ca="1"/>
        <v>1.5026109265198928</v>
      </c>
      <c r="E620" s="150">
        <f ca="1"/>
        <v>-0.32010483804375833</v>
      </c>
      <c r="F620" s="151">
        <f ca="1"/>
        <v>1.1529397462813795</v>
      </c>
      <c r="H620" s="26"/>
      <c r="I620" s="229"/>
      <c r="J620" s="232"/>
      <c r="K620" s="77">
        <v>3</v>
      </c>
      <c r="L620" s="113"/>
      <c r="M620" s="29">
        <f ca="1"/>
        <v>-0.31953995211788633</v>
      </c>
      <c r="N620" s="29"/>
      <c r="O620" s="32"/>
      <c r="P620" s="113"/>
      <c r="Q620" s="29">
        <f ca="1"/>
        <v>-1.1186259452684673</v>
      </c>
      <c r="R620" s="29"/>
      <c r="S620" s="32"/>
      <c r="T620" s="113"/>
      <c r="U620" s="29">
        <f ca="1"/>
        <v>-0.36192849000688765</v>
      </c>
      <c r="V620" s="29"/>
      <c r="W620" s="32"/>
      <c r="X620" s="113"/>
      <c r="Y620" s="29">
        <f ca="1"/>
        <v>-0.57067145860433532</v>
      </c>
      <c r="Z620" s="29"/>
      <c r="AA620" s="32"/>
      <c r="AB620" s="113"/>
      <c r="AC620" s="29">
        <f ca="1"/>
        <v>-0.65163852269110301</v>
      </c>
      <c r="AD620" s="29"/>
      <c r="AE620" s="32"/>
      <c r="AF620" s="113"/>
      <c r="AG620" s="29">
        <f ca="1"/>
        <v>-1.0834516094544993</v>
      </c>
      <c r="AH620" s="29"/>
      <c r="AI620" s="32"/>
      <c r="AJ620" s="27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</row>
    <row r="621" spans="1:69" ht="13.5" customHeight="1" x14ac:dyDescent="0.15">
      <c r="H621" s="5"/>
      <c r="I621" s="229"/>
      <c r="J621" s="233" t="s">
        <v>16</v>
      </c>
      <c r="K621" s="53">
        <v>1</v>
      </c>
      <c r="L621" s="114"/>
      <c r="M621" s="43">
        <f t="array" aca="1" ref="M621:M623" ca="1">1/(1+EXP(-M618:M620))</f>
        <v>0.34325881007925674</v>
      </c>
      <c r="N621" s="43"/>
      <c r="O621" s="44"/>
      <c r="P621" s="114"/>
      <c r="Q621" s="43">
        <f t="array" aca="1" ref="Q621:Q623" ca="1">1/(1+EXP(-Q618:Q620))</f>
        <v>0.25584879922191989</v>
      </c>
      <c r="R621" s="43"/>
      <c r="S621" s="44"/>
      <c r="T621" s="114"/>
      <c r="U621" s="43">
        <f t="array" aca="1" ref="U621:U623" ca="1">1/(1+EXP(-U618:U620))</f>
        <v>0.50202679542532769</v>
      </c>
      <c r="V621" s="43"/>
      <c r="W621" s="44"/>
      <c r="X621" s="114"/>
      <c r="Y621" s="43">
        <f t="array" aca="1" ref="Y621:Y623" ca="1">1/(1+EXP(-Y618:Y620))</f>
        <v>0.24756915780695241</v>
      </c>
      <c r="Z621" s="43"/>
      <c r="AA621" s="44"/>
      <c r="AB621" s="114"/>
      <c r="AC621" s="43">
        <f t="array" aca="1" ref="AC621:AC623" ca="1">1/(1+EXP(-AC618:AC620))</f>
        <v>0.58164071356119307</v>
      </c>
      <c r="AD621" s="43"/>
      <c r="AE621" s="44"/>
      <c r="AF621" s="114"/>
      <c r="AG621" s="43">
        <f t="array" aca="1" ref="AG621:AG623" ca="1">1/(1+EXP(-AG618:AG620))</f>
        <v>0.16325593303443095</v>
      </c>
      <c r="AH621" s="43"/>
      <c r="AI621" s="44"/>
      <c r="AJ621" s="27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</row>
    <row r="622" spans="1:69" ht="13.5" customHeight="1" x14ac:dyDescent="0.15">
      <c r="I622" s="229"/>
      <c r="J622" s="234"/>
      <c r="K622" s="23">
        <v>2</v>
      </c>
      <c r="L622" s="113"/>
      <c r="M622" s="29">
        <f ca="1"/>
        <v>0.20854795149423408</v>
      </c>
      <c r="N622" s="29"/>
      <c r="O622" s="32"/>
      <c r="P622" s="113"/>
      <c r="Q622" s="29">
        <f ca="1"/>
        <v>0.58344948087301807</v>
      </c>
      <c r="R622" s="29"/>
      <c r="S622" s="32"/>
      <c r="T622" s="113"/>
      <c r="U622" s="29">
        <f ca="1"/>
        <v>0.40599717121712808</v>
      </c>
      <c r="V622" s="29"/>
      <c r="W622" s="32"/>
      <c r="X622" s="113"/>
      <c r="Y622" s="29">
        <f ca="1"/>
        <v>0.22613693067592788</v>
      </c>
      <c r="Z622" s="29"/>
      <c r="AA622" s="32"/>
      <c r="AB622" s="113"/>
      <c r="AC622" s="29">
        <f ca="1"/>
        <v>0.69585251028147588</v>
      </c>
      <c r="AD622" s="29"/>
      <c r="AE622" s="32"/>
      <c r="AF622" s="113"/>
      <c r="AG622" s="29">
        <f ca="1"/>
        <v>0.38195166869196573</v>
      </c>
      <c r="AH622" s="29"/>
      <c r="AI622" s="32"/>
      <c r="AJ622" s="27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</row>
    <row r="623" spans="1:69" ht="13.5" customHeight="1" x14ac:dyDescent="0.15">
      <c r="H623" s="5"/>
      <c r="I623" s="229"/>
      <c r="J623" s="235"/>
      <c r="K623" s="54">
        <v>3</v>
      </c>
      <c r="L623" s="113"/>
      <c r="M623" s="29">
        <f ca="1"/>
        <v>0.42078786913513766</v>
      </c>
      <c r="N623" s="29"/>
      <c r="O623" s="32"/>
      <c r="P623" s="113"/>
      <c r="Q623" s="29">
        <f ca="1"/>
        <v>0.24626624553503212</v>
      </c>
      <c r="R623" s="29"/>
      <c r="S623" s="32"/>
      <c r="T623" s="113"/>
      <c r="U623" s="29">
        <f ca="1"/>
        <v>0.41049281318440678</v>
      </c>
      <c r="V623" s="29"/>
      <c r="W623" s="32"/>
      <c r="X623" s="113"/>
      <c r="Y623" s="29">
        <f ca="1"/>
        <v>0.36108190372280036</v>
      </c>
      <c r="Z623" s="29"/>
      <c r="AA623" s="32"/>
      <c r="AB623" s="113"/>
      <c r="AC623" s="29">
        <f ca="1"/>
        <v>0.34262039503277908</v>
      </c>
      <c r="AD623" s="29"/>
      <c r="AE623" s="32"/>
      <c r="AF623" s="113"/>
      <c r="AG623" s="29">
        <f ca="1"/>
        <v>0.25285338752263181</v>
      </c>
      <c r="AH623" s="29"/>
      <c r="AI623" s="32"/>
      <c r="AJ623" s="27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</row>
    <row r="624" spans="1:69" ht="13.5" customHeight="1" x14ac:dyDescent="0.15">
      <c r="H624" s="5"/>
      <c r="I624" s="229"/>
      <c r="J624" s="236" t="s">
        <v>18</v>
      </c>
      <c r="K624" s="53">
        <v>1</v>
      </c>
      <c r="L624" s="114"/>
      <c r="M624" s="43">
        <f t="array" aca="1" ref="M624:M626" ca="1">M621:M623*(1-M621:M623)</f>
        <v>0.2254321993822295</v>
      </c>
      <c r="N624" s="43"/>
      <c r="O624" s="44"/>
      <c r="P624" s="114"/>
      <c r="Q624" s="43">
        <f t="array" aca="1" ref="Q624:Q626" ca="1">Q621:Q623*(1-Q621:Q623)</f>
        <v>0.19039019115862163</v>
      </c>
      <c r="R624" s="43"/>
      <c r="S624" s="44"/>
      <c r="T624" s="114"/>
      <c r="U624" s="43">
        <f t="array" aca="1" ref="U624:U626" ca="1">U621:U623*(1-U621:U623)</f>
        <v>0.24999589210030387</v>
      </c>
      <c r="V624" s="43"/>
      <c r="W624" s="44"/>
      <c r="X624" s="114"/>
      <c r="Y624" s="43">
        <f t="array" aca="1" ref="Y624:Y626" ca="1">Y621:Y623*(1-Y621:Y623)</f>
        <v>0.18627866990970871</v>
      </c>
      <c r="Z624" s="43"/>
      <c r="AA624" s="44"/>
      <c r="AB624" s="114"/>
      <c r="AC624" s="43">
        <f t="array" aca="1" ref="AC624:AC626" ca="1">AC621:AC623*(1-AC621:AC623)</f>
        <v>0.24333479388921922</v>
      </c>
      <c r="AD624" s="43"/>
      <c r="AE624" s="44"/>
      <c r="AF624" s="114"/>
      <c r="AG624" s="43">
        <f t="array" aca="1" ref="AG624:AG626" ca="1">AG621:AG623*(1-AG621:AG623)</f>
        <v>0.13660343336348835</v>
      </c>
      <c r="AH624" s="43"/>
      <c r="AI624" s="44"/>
      <c r="AJ624" s="27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</row>
    <row r="625" spans="1:69" ht="13.5" customHeight="1" x14ac:dyDescent="0.15">
      <c r="H625" s="5"/>
      <c r="I625" s="229"/>
      <c r="J625" s="237"/>
      <c r="K625" s="23">
        <v>2</v>
      </c>
      <c r="L625" s="113"/>
      <c r="M625" s="29">
        <f ca="1"/>
        <v>0.16505570342179265</v>
      </c>
      <c r="N625" s="29"/>
      <c r="O625" s="32"/>
      <c r="P625" s="113"/>
      <c r="Q625" s="29">
        <f ca="1"/>
        <v>0.2430361841420238</v>
      </c>
      <c r="R625" s="29"/>
      <c r="S625" s="32"/>
      <c r="T625" s="113"/>
      <c r="U625" s="29">
        <f ca="1"/>
        <v>0.24116346818081807</v>
      </c>
      <c r="V625" s="29"/>
      <c r="W625" s="32"/>
      <c r="X625" s="113"/>
      <c r="Y625" s="29">
        <f ca="1"/>
        <v>0.17499901926039846</v>
      </c>
      <c r="Z625" s="29"/>
      <c r="AA625" s="32"/>
      <c r="AB625" s="113"/>
      <c r="AC625" s="29">
        <f ca="1"/>
        <v>0.21164179421644438</v>
      </c>
      <c r="AD625" s="29"/>
      <c r="AE625" s="32"/>
      <c r="AF625" s="113"/>
      <c r="AG625" s="29">
        <f ca="1"/>
        <v>0.23606459147538858</v>
      </c>
      <c r="AH625" s="29"/>
      <c r="AI625" s="32"/>
      <c r="AJ625" s="27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</row>
    <row r="626" spans="1:69" ht="13.5" customHeight="1" thickBot="1" x14ac:dyDescent="0.2">
      <c r="H626" s="5"/>
      <c r="I626" s="230"/>
      <c r="J626" s="238"/>
      <c r="K626" s="54">
        <v>3</v>
      </c>
      <c r="L626" s="115"/>
      <c r="M626" s="33">
        <f ca="1"/>
        <v>0.24372543832384791</v>
      </c>
      <c r="N626" s="33"/>
      <c r="O626" s="34"/>
      <c r="P626" s="115"/>
      <c r="Q626" s="33">
        <f ca="1"/>
        <v>0.18561918184511139</v>
      </c>
      <c r="R626" s="33"/>
      <c r="S626" s="34"/>
      <c r="T626" s="115"/>
      <c r="U626" s="33">
        <f ca="1"/>
        <v>0.24198846350835851</v>
      </c>
      <c r="V626" s="33"/>
      <c r="W626" s="34"/>
      <c r="X626" s="115"/>
      <c r="Y626" s="33">
        <f ca="1"/>
        <v>0.2307017625267187</v>
      </c>
      <c r="Z626" s="33"/>
      <c r="AA626" s="34"/>
      <c r="AB626" s="115"/>
      <c r="AC626" s="33">
        <f ca="1"/>
        <v>0.22523165994036148</v>
      </c>
      <c r="AD626" s="33"/>
      <c r="AE626" s="34"/>
      <c r="AF626" s="115"/>
      <c r="AG626" s="33">
        <f ca="1"/>
        <v>0.1889185519409616</v>
      </c>
      <c r="AH626" s="33"/>
      <c r="AI626" s="34"/>
      <c r="AJ626" s="27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</row>
    <row r="627" spans="1:69" ht="15.75" customHeight="1" x14ac:dyDescent="0.15">
      <c r="H627" s="5"/>
      <c r="I627" s="95" t="s">
        <v>26</v>
      </c>
      <c r="J627" s="91"/>
      <c r="K627" s="125" t="s">
        <v>17</v>
      </c>
      <c r="L627" s="116" t="s">
        <v>22</v>
      </c>
      <c r="M627" s="87" t="s">
        <v>23</v>
      </c>
      <c r="N627" s="87" t="s">
        <v>25</v>
      </c>
      <c r="O627" s="31"/>
      <c r="P627" s="116" t="s">
        <v>30</v>
      </c>
      <c r="Q627" s="87" t="s">
        <v>31</v>
      </c>
      <c r="R627" s="87" t="s">
        <v>24</v>
      </c>
      <c r="S627" s="31"/>
      <c r="T627" s="116" t="s">
        <v>30</v>
      </c>
      <c r="U627" s="87" t="s">
        <v>31</v>
      </c>
      <c r="V627" s="87" t="s">
        <v>24</v>
      </c>
      <c r="W627" s="31"/>
      <c r="X627" s="116" t="s">
        <v>30</v>
      </c>
      <c r="Y627" s="87" t="s">
        <v>31</v>
      </c>
      <c r="Z627" s="87" t="s">
        <v>24</v>
      </c>
      <c r="AA627" s="31"/>
      <c r="AB627" s="116" t="s">
        <v>30</v>
      </c>
      <c r="AC627" s="87" t="s">
        <v>31</v>
      </c>
      <c r="AD627" s="87" t="s">
        <v>24</v>
      </c>
      <c r="AE627" s="31"/>
      <c r="AF627" s="116" t="s">
        <v>30</v>
      </c>
      <c r="AG627" s="87" t="s">
        <v>31</v>
      </c>
      <c r="AH627" s="87" t="s">
        <v>24</v>
      </c>
      <c r="AI627" s="31"/>
      <c r="AJ627" s="27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</row>
    <row r="628" spans="1:69" ht="13.5" customHeight="1" x14ac:dyDescent="0.15">
      <c r="H628" s="5"/>
      <c r="I628" s="117"/>
      <c r="J628" s="76"/>
      <c r="K628" s="53">
        <v>1</v>
      </c>
      <c r="L628" s="113">
        <f t="array" aca="1" ref="L628:L629" ca="1">M628:M629*$D616:$D617*L616:L617</f>
        <v>2.4884448773586455E-2</v>
      </c>
      <c r="M628" s="29">
        <f t="array" aca="1" ref="M628:M629" ca="1">MMULT(TRANSPOSE($D618:$E620),N628:N630)*M616:M617</f>
        <v>6.4990563763913503E-2</v>
      </c>
      <c r="N628" s="29">
        <f t="array" aca="1" ref="N628:N630" ca="1">(M621:M623-N$5:N$7)*M624:M626</f>
        <v>7.738158851349386E-2</v>
      </c>
      <c r="O628" s="32"/>
      <c r="P628" s="113">
        <f t="array" aca="1" ref="P628:P629" ca="1">Q628:Q629*$D616:$D617*P616:P617</f>
        <v>4.4494426929787929E-3</v>
      </c>
      <c r="Q628" s="29">
        <f t="array" aca="1" ref="Q628:Q629" ca="1">MMULT(TRANSPOSE($D618:$E620),R628:R630)*Q616:Q617</f>
        <v>1.1620582464292239E-2</v>
      </c>
      <c r="R628" s="29">
        <f t="array" aca="1" ref="R628:R630" ca="1">(Q621:Q623-R$5:R$7)*Q624:Q626</f>
        <v>4.8711101791565133E-2</v>
      </c>
      <c r="S628" s="32"/>
      <c r="T628" s="113">
        <f t="array" aca="1" ref="T628:T629" ca="1">U628:U629*$D616:$D617*T616:T617</f>
        <v>-2.6437346322006661E-2</v>
      </c>
      <c r="U628" s="29">
        <f t="array" aca="1" ref="U628:U629" ca="1">MMULT(TRANSPOSE($D618:$E620),V628:V630)*U616:U617</f>
        <v>-6.0868228089336396E-2</v>
      </c>
      <c r="V628" s="29">
        <f t="array" aca="1" ref="V628:V630" ca="1">(U621:U623-V$5:V$7)*U624:U626</f>
        <v>-0.12449125551969233</v>
      </c>
      <c r="W628" s="32"/>
      <c r="X628" s="113">
        <f t="array" aca="1" ref="X628:X629" ca="1">Y628:Y629*$D616:$D617*X616:X617</f>
        <v>2.6040408830029754E-2</v>
      </c>
      <c r="Y628" s="29">
        <f t="array" aca="1" ref="Y628:Y629" ca="1">MMULT(TRANSPOSE($D618:$E620),Z628:Z630)*Y616:Y617</f>
        <v>2.754051667773352E-2</v>
      </c>
      <c r="Z628" s="29">
        <f t="array" aca="1" ref="Z628:Z630" ca="1">(Y621:Y623-Z$5:Z$7)*Y624:Y626</f>
        <v>4.6116853426945874E-2</v>
      </c>
      <c r="AA628" s="32"/>
      <c r="AB628" s="113">
        <f t="array" aca="1" ref="AB628:AB629" ca="1">AC628:AC629*$D616:$D617*AB616:AB617</f>
        <v>-1.2573245063122827E-2</v>
      </c>
      <c r="AC628" s="29">
        <f t="array" aca="1" ref="AC628:AC629" ca="1">MMULT(TRANSPOSE($D618:$E620),AD628:AD630)*AC616:AC617</f>
        <v>-1.3297551033639788E-2</v>
      </c>
      <c r="AD628" s="29">
        <f t="array" aca="1" ref="AD628:AD630" ca="1">(AC621:AC623-AD$5:AD$7)*AC624:AC626</f>
        <v>-0.10180137073722791</v>
      </c>
      <c r="AE628" s="32"/>
      <c r="AF628" s="113">
        <f t="array" aca="1" ref="AF628:AF629" ca="1">AG628:AG629*$D616:$D617*AF616:AF617</f>
        <v>-1.0369901709597906E-2</v>
      </c>
      <c r="AG628" s="29">
        <f t="array" aca="1" ref="AG628:AG629" ca="1">MMULT(TRANSPOSE($D618:$E620),AH628:AH630)*AG616:AG617</f>
        <v>-2.3875223134569704E-2</v>
      </c>
      <c r="AH628" s="29">
        <f t="array" aca="1" ref="AH628:AH630" ca="1">(AG621:AG623-AH$5:AH$7)*AG624:AG626</f>
        <v>2.2301320969463006E-2</v>
      </c>
      <c r="AI628" s="32"/>
      <c r="AJ628" s="27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</row>
    <row r="629" spans="1:69" ht="13.5" customHeight="1" x14ac:dyDescent="0.15">
      <c r="H629" s="5"/>
      <c r="I629" s="97"/>
      <c r="J629" s="76"/>
      <c r="K629" s="23">
        <v>2</v>
      </c>
      <c r="L629" s="113">
        <f ca="1"/>
        <v>2.5803799716489526E-2</v>
      </c>
      <c r="M629" s="29">
        <f ca="1"/>
        <v>6.021149107860959E-2</v>
      </c>
      <c r="N629" s="29">
        <f ca="1"/>
        <v>3.4422028831054698E-2</v>
      </c>
      <c r="O629" s="32"/>
      <c r="P629" s="113">
        <f ca="1"/>
        <v>-2.3361629077588961E-2</v>
      </c>
      <c r="Q629" s="29">
        <f ca="1"/>
        <v>-5.4512844474147087E-2</v>
      </c>
      <c r="R629" s="29">
        <f ca="1"/>
        <v>-0.10123684867100079</v>
      </c>
      <c r="S629" s="32"/>
      <c r="T629" s="113">
        <f ca="1"/>
        <v>6.8725077474409788E-3</v>
      </c>
      <c r="U629" s="29">
        <f ca="1"/>
        <v>1.3093363419779175E-2</v>
      </c>
      <c r="V629" s="29">
        <f ca="1"/>
        <v>9.7911685882324018E-2</v>
      </c>
      <c r="W629" s="32"/>
      <c r="X629" s="113">
        <f ca="1"/>
        <v>1.6776624454578826E-2</v>
      </c>
      <c r="Y629" s="29">
        <f ca="1"/>
        <v>7.0416690176552998E-2</v>
      </c>
      <c r="Z629" s="29">
        <f ca="1"/>
        <v>3.9573741086844097E-2</v>
      </c>
      <c r="AA629" s="32"/>
      <c r="AB629" s="113">
        <f ca="1"/>
        <v>1.5866006417654559E-2</v>
      </c>
      <c r="AC629" s="29">
        <f ca="1"/>
        <v>6.6594544169238865E-2</v>
      </c>
      <c r="AD629" s="29">
        <f ca="1"/>
        <v>0.14727147378598837</v>
      </c>
      <c r="AE629" s="32"/>
      <c r="AF629" s="113">
        <f ca="1"/>
        <v>-7.4102076945983378E-2</v>
      </c>
      <c r="AG629" s="29">
        <f ca="1"/>
        <v>-0.14117778535433118</v>
      </c>
      <c r="AH629" s="29">
        <f ca="1"/>
        <v>-0.14589932684227672</v>
      </c>
      <c r="AI629" s="32"/>
      <c r="AJ629" s="27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</row>
    <row r="630" spans="1:69" ht="13.5" customHeight="1" thickBot="1" x14ac:dyDescent="0.2">
      <c r="B630" s="135" t="s">
        <v>19</v>
      </c>
      <c r="C630" s="136"/>
      <c r="D630" s="195">
        <v>1</v>
      </c>
      <c r="E630" s="196">
        <v>2</v>
      </c>
      <c r="F630" s="196">
        <v>3</v>
      </c>
      <c r="G630" s="184" t="s">
        <v>3</v>
      </c>
      <c r="H630" s="5"/>
      <c r="I630" s="93"/>
      <c r="J630" s="88"/>
      <c r="K630" s="54">
        <v>3</v>
      </c>
      <c r="L630" s="132"/>
      <c r="M630" s="133"/>
      <c r="N630" s="33">
        <f ca="1"/>
        <v>-0.14116873047752854</v>
      </c>
      <c r="O630" s="34"/>
      <c r="P630" s="132"/>
      <c r="Q630" s="133"/>
      <c r="R630" s="33">
        <f ca="1"/>
        <v>4.5711739012279977E-2</v>
      </c>
      <c r="S630" s="34"/>
      <c r="T630" s="132"/>
      <c r="U630" s="133"/>
      <c r="V630" s="33">
        <f ca="1"/>
        <v>9.9334525143718252E-2</v>
      </c>
      <c r="W630" s="34"/>
      <c r="X630" s="132"/>
      <c r="Y630" s="133"/>
      <c r="Z630" s="33">
        <f ca="1"/>
        <v>-0.14739953092136571</v>
      </c>
      <c r="AA630" s="34"/>
      <c r="AB630" s="132"/>
      <c r="AC630" s="133"/>
      <c r="AD630" s="33">
        <f ca="1"/>
        <v>7.7168960302655215E-2</v>
      </c>
      <c r="AE630" s="34"/>
      <c r="AF630" s="132"/>
      <c r="AG630" s="133"/>
      <c r="AH630" s="33">
        <f ca="1"/>
        <v>4.7768695824142414E-2</v>
      </c>
      <c r="AI630" s="34"/>
      <c r="AJ630" s="27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</row>
    <row r="631" spans="1:69" ht="13.5" customHeight="1" x14ac:dyDescent="0.15">
      <c r="B631" s="241" t="s">
        <v>35</v>
      </c>
      <c r="C631" s="100">
        <v>1</v>
      </c>
      <c r="D631" s="152">
        <f t="array" aca="1" ref="D631:G632" ca="1">L631:O632+P631:S632+T631:W632+X631:AA632+AB631:AE632+AF631:AI632</f>
        <v>3.2999185009729065E-2</v>
      </c>
      <c r="E631" s="153">
        <f ca="1"/>
        <v>1.7589499441484035E-2</v>
      </c>
      <c r="F631" s="153">
        <f ca="1"/>
        <v>-3.8484216600952116E-2</v>
      </c>
      <c r="G631" s="154">
        <f ca="1"/>
        <v>-1.2104467850260994E-2</v>
      </c>
      <c r="H631" s="7"/>
      <c r="I631" s="239" t="s">
        <v>19</v>
      </c>
      <c r="J631" s="99" t="s">
        <v>13</v>
      </c>
      <c r="K631" s="92"/>
      <c r="L631" s="176">
        <f t="array" aca="1" ref="L631:O632" ca="1">MMULT(L628:M629,TRANSPOSE(L$5:M$8))</f>
        <v>2.4884448773586455E-2</v>
      </c>
      <c r="M631" s="176">
        <f ca="1"/>
        <v>6.4990563763913503E-2</v>
      </c>
      <c r="N631" s="79">
        <f ca="1"/>
        <v>0</v>
      </c>
      <c r="O631" s="80">
        <f ca="1"/>
        <v>-8.9875012537499965E-2</v>
      </c>
      <c r="P631" s="176">
        <f t="array" aca="1" ref="P631:S632" ca="1">MMULT(P628:Q629,TRANSPOSE(P$5:Q$8))</f>
        <v>4.4494426929787929E-3</v>
      </c>
      <c r="Q631" s="176">
        <f ca="1"/>
        <v>0</v>
      </c>
      <c r="R631" s="79">
        <f ca="1"/>
        <v>1.1620582464292239E-2</v>
      </c>
      <c r="S631" s="80">
        <f ca="1"/>
        <v>-1.6070025157271031E-2</v>
      </c>
      <c r="T631" s="176">
        <f t="array" aca="1" ref="T631:W632" ca="1">MMULT(T628:U629,TRANSPOSE(T$5:U$8))</f>
        <v>0</v>
      </c>
      <c r="U631" s="176">
        <f ca="1"/>
        <v>-6.0868228089336396E-2</v>
      </c>
      <c r="V631" s="79">
        <f ca="1"/>
        <v>-2.6437346322006661E-2</v>
      </c>
      <c r="W631" s="80">
        <f ca="1"/>
        <v>8.7305574411343054E-2</v>
      </c>
      <c r="X631" s="176">
        <f t="array" aca="1" ref="X631:AA632" ca="1">MMULT(X628:Y629,TRANSPOSE(X$5:Y$8))</f>
        <v>2.754051667773352E-2</v>
      </c>
      <c r="Y631" s="176">
        <f ca="1"/>
        <v>2.6040408830029754E-2</v>
      </c>
      <c r="Z631" s="79">
        <f ca="1"/>
        <v>0</v>
      </c>
      <c r="AA631" s="80">
        <f ca="1"/>
        <v>-5.3580925507763277E-2</v>
      </c>
      <c r="AB631" s="176">
        <f t="array" aca="1" ref="AB631:AE632" ca="1">MMULT(AB628:AC629,TRANSPOSE(AB$5:AC$8))</f>
        <v>0</v>
      </c>
      <c r="AC631" s="176">
        <f ca="1"/>
        <v>-1.2573245063122827E-2</v>
      </c>
      <c r="AD631" s="79">
        <f ca="1"/>
        <v>-1.3297551033639788E-2</v>
      </c>
      <c r="AE631" s="80">
        <f ca="1"/>
        <v>2.5870796096762613E-2</v>
      </c>
      <c r="AF631" s="176">
        <f t="array" aca="1" ref="AF631:AI632" ca="1">MMULT(AF628:AG629,TRANSPOSE(AF$5:AG$8))</f>
        <v>-2.3875223134569704E-2</v>
      </c>
      <c r="AG631" s="176">
        <f ca="1"/>
        <v>0</v>
      </c>
      <c r="AH631" s="79">
        <f ca="1"/>
        <v>-1.0369901709597906E-2</v>
      </c>
      <c r="AI631" s="80">
        <f ca="1"/>
        <v>3.4245124844167613E-2</v>
      </c>
      <c r="AJ631" s="27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</row>
    <row r="632" spans="1:69" ht="13.5" customHeight="1" x14ac:dyDescent="0.15">
      <c r="B632" s="243"/>
      <c r="C632" s="74">
        <v>2</v>
      </c>
      <c r="D632" s="155">
        <f ca="1"/>
        <v>-6.8318924538877612E-2</v>
      </c>
      <c r="E632" s="156">
        <f ca="1"/>
        <v>0.10594748537062215</v>
      </c>
      <c r="F632" s="156">
        <f ca="1"/>
        <v>-5.5147869503450624E-2</v>
      </c>
      <c r="G632" s="157">
        <f ca="1"/>
        <v>1.7519308671706091E-2</v>
      </c>
      <c r="H632" s="5"/>
      <c r="I632" s="240"/>
      <c r="J632" s="88"/>
      <c r="K632" s="94"/>
      <c r="L632" s="156">
        <f ca="1"/>
        <v>2.5803799716489526E-2</v>
      </c>
      <c r="M632" s="156">
        <f ca="1"/>
        <v>6.021149107860959E-2</v>
      </c>
      <c r="N632" s="89">
        <f ca="1"/>
        <v>0</v>
      </c>
      <c r="O632" s="90">
        <f ca="1"/>
        <v>-8.601529079509912E-2</v>
      </c>
      <c r="P632" s="156">
        <f ca="1"/>
        <v>-2.3361629077588961E-2</v>
      </c>
      <c r="Q632" s="156">
        <f ca="1"/>
        <v>0</v>
      </c>
      <c r="R632" s="89">
        <f ca="1"/>
        <v>-5.4512844474147087E-2</v>
      </c>
      <c r="S632" s="90">
        <f ca="1"/>
        <v>7.7874473551736045E-2</v>
      </c>
      <c r="T632" s="156">
        <f ca="1"/>
        <v>0</v>
      </c>
      <c r="U632" s="156">
        <f ca="1"/>
        <v>1.3093363419779175E-2</v>
      </c>
      <c r="V632" s="89">
        <f ca="1"/>
        <v>6.8725077474409788E-3</v>
      </c>
      <c r="W632" s="90">
        <f ca="1"/>
        <v>-1.9965871167220154E-2</v>
      </c>
      <c r="X632" s="156">
        <f ca="1"/>
        <v>7.0416690176552998E-2</v>
      </c>
      <c r="Y632" s="156">
        <f ca="1"/>
        <v>1.6776624454578826E-2</v>
      </c>
      <c r="Z632" s="89">
        <f ca="1"/>
        <v>0</v>
      </c>
      <c r="AA632" s="90">
        <f ca="1"/>
        <v>-8.7193314631131821E-2</v>
      </c>
      <c r="AB632" s="156">
        <f ca="1"/>
        <v>0</v>
      </c>
      <c r="AC632" s="156">
        <f ca="1"/>
        <v>1.5866006417654559E-2</v>
      </c>
      <c r="AD632" s="89">
        <f ca="1"/>
        <v>6.6594544169238865E-2</v>
      </c>
      <c r="AE632" s="90">
        <f ca="1"/>
        <v>-8.2460550586893416E-2</v>
      </c>
      <c r="AF632" s="156">
        <f ca="1"/>
        <v>-0.14117778535433118</v>
      </c>
      <c r="AG632" s="156">
        <f ca="1"/>
        <v>0</v>
      </c>
      <c r="AH632" s="89">
        <f ca="1"/>
        <v>-7.4102076945983378E-2</v>
      </c>
      <c r="AI632" s="90">
        <f ca="1"/>
        <v>0.21527986230031454</v>
      </c>
      <c r="AJ632" s="27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</row>
    <row r="633" spans="1:69" ht="13.5" customHeight="1" x14ac:dyDescent="0.15">
      <c r="B633" s="241" t="s">
        <v>47</v>
      </c>
      <c r="C633" s="100" t="s">
        <v>32</v>
      </c>
      <c r="D633" s="158">
        <f t="array" aca="1" ref="D633:D634" ca="1">L633:L634+P633:P634+T633:T634+X633:X634+AB633:AB634+AF633:AF634</f>
        <v>4.4662852347438411E-3</v>
      </c>
      <c r="E633" s="10"/>
      <c r="F633" s="10"/>
      <c r="G633" s="153"/>
      <c r="H633" s="5"/>
      <c r="I633" s="240"/>
      <c r="J633" s="99" t="s">
        <v>20</v>
      </c>
      <c r="K633" s="92"/>
      <c r="L633" s="85">
        <f t="array" aca="1" ref="L633:L634" ca="1">M628:M629*L614:L615</f>
        <v>7.4220067149276293E-3</v>
      </c>
      <c r="M633" s="85"/>
      <c r="N633" s="85"/>
      <c r="O633" s="96"/>
      <c r="P633" s="85">
        <f t="array" aca="1" ref="P633:P634" ca="1">Q628:Q629*P614:P615</f>
        <v>1.3270855965283553E-3</v>
      </c>
      <c r="Q633" s="85"/>
      <c r="R633" s="85"/>
      <c r="S633" s="96"/>
      <c r="T633" s="85">
        <f t="array" aca="1" ref="T633:T634" ca="1">U628:U629*T614:T615</f>
        <v>-8.0490634075639274E-3</v>
      </c>
      <c r="U633" s="85"/>
      <c r="V633" s="85"/>
      <c r="W633" s="96"/>
      <c r="X633" s="85">
        <f t="array" aca="1" ref="X633:X634" ca="1">Y628:Y629*X614:X615</f>
        <v>1.3387350371378769E-2</v>
      </c>
      <c r="Y633" s="85"/>
      <c r="Z633" s="85"/>
      <c r="AA633" s="96"/>
      <c r="AB633" s="85">
        <f t="array" aca="1" ref="AB633:AB634" ca="1">AC628:AC629*AB614:AB615</f>
        <v>-6.463893791526211E-3</v>
      </c>
      <c r="AC633" s="85"/>
      <c r="AD633" s="85"/>
      <c r="AE633" s="96"/>
      <c r="AF633" s="85">
        <f t="array" aca="1" ref="AF633:AF634" ca="1">AG628:AG629*AF614:AF615</f>
        <v>-3.1572002490007733E-3</v>
      </c>
      <c r="AG633" s="85"/>
      <c r="AH633" s="85"/>
      <c r="AI633" s="96"/>
      <c r="AJ633" s="27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</row>
    <row r="634" spans="1:69" ht="13.5" customHeight="1" x14ac:dyDescent="0.15">
      <c r="B634" s="243"/>
      <c r="C634" s="74" t="s">
        <v>33</v>
      </c>
      <c r="D634" s="159">
        <f ca="1"/>
        <v>-7.0029125435324496E-2</v>
      </c>
      <c r="E634" s="10"/>
      <c r="F634" s="191" t="s">
        <v>5</v>
      </c>
      <c r="G634" s="10"/>
      <c r="H634" s="5"/>
      <c r="I634" s="240"/>
      <c r="J634" s="88"/>
      <c r="K634" s="94"/>
      <c r="L634" s="89">
        <f ca="1"/>
        <v>1.4019640964989621E-2</v>
      </c>
      <c r="M634" s="89"/>
      <c r="N634" s="89"/>
      <c r="O634" s="90"/>
      <c r="P634" s="89">
        <f ca="1"/>
        <v>-1.2692768337360842E-2</v>
      </c>
      <c r="Q634" s="89"/>
      <c r="R634" s="89"/>
      <c r="S634" s="90"/>
      <c r="T634" s="89">
        <f ca="1"/>
        <v>8.8602540319239267E-3</v>
      </c>
      <c r="U634" s="89"/>
      <c r="V634" s="89"/>
      <c r="W634" s="90"/>
      <c r="X634" s="89">
        <f ca="1"/>
        <v>7.8729096241834922E-3</v>
      </c>
      <c r="Y634" s="89"/>
      <c r="Z634" s="89"/>
      <c r="AA634" s="90"/>
      <c r="AB634" s="89">
        <f ca="1"/>
        <v>7.4455761324989083E-3</v>
      </c>
      <c r="AC634" s="89"/>
      <c r="AD634" s="89"/>
      <c r="AE634" s="90"/>
      <c r="AF634" s="89">
        <f ca="1"/>
        <v>-9.5534737851559595E-2</v>
      </c>
      <c r="AG634" s="89"/>
      <c r="AH634" s="89"/>
      <c r="AI634" s="90"/>
      <c r="AJ634" s="27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</row>
    <row r="635" spans="1:69" ht="13.5" customHeight="1" x14ac:dyDescent="0.15">
      <c r="B635" s="241" t="s">
        <v>4</v>
      </c>
      <c r="C635" s="100">
        <v>1</v>
      </c>
      <c r="D635" s="152">
        <f t="array" aca="1" ref="D635:F637" ca="1">L635:N637+P635:R637+T635:V637+X635:Z637+AB635:AD637+AF635:AH637</f>
        <v>-4.598780268867321E-2</v>
      </c>
      <c r="E635" s="154">
        <f ca="1"/>
        <v>-4.422913527235782E-2</v>
      </c>
      <c r="F635" s="153">
        <f ca="1"/>
        <v>3.178176155545237E-2</v>
      </c>
      <c r="G635" s="160"/>
      <c r="H635" s="5"/>
      <c r="I635" s="240"/>
      <c r="J635" s="99" t="s">
        <v>4</v>
      </c>
      <c r="K635" s="92"/>
      <c r="L635" s="78">
        <f t="array" aca="1" ref="L635:L637" ca="1">M614*N628:N630</f>
        <v>4.5891919573736173E-2</v>
      </c>
      <c r="M635" s="78">
        <f t="array" aca="1" ref="M635:M637" ca="1">M615*N628:N630</f>
        <v>1.3957614257199841E-2</v>
      </c>
      <c r="N635" s="78">
        <f t="array" aca="1" ref="N635:N637" ca="1">-1*N628:N630</f>
        <v>-7.738158851349386E-2</v>
      </c>
      <c r="O635" s="81"/>
      <c r="P635" s="78">
        <f t="array" aca="1" ref="P635:P637" ca="1">Q614*R628:R630</f>
        <v>9.2622292227298852E-3</v>
      </c>
      <c r="Q635" s="78">
        <f t="array" aca="1" ref="Q635:Q637" ca="1">Q615*R628:R630</f>
        <v>3.8256415788180821E-2</v>
      </c>
      <c r="R635" s="78">
        <f t="array" aca="1" ref="R635:R637" ca="1">-1*R628:R630</f>
        <v>-4.8711101791565133E-2</v>
      </c>
      <c r="S635" s="81"/>
      <c r="T635" s="78">
        <f t="array" aca="1" ref="T635:T637" ca="1">U614*V628:V630</f>
        <v>-7.5868132510242478E-2</v>
      </c>
      <c r="U635" s="78">
        <f t="array" aca="1" ref="U635:U637" ca="1">U615*V628:V630</f>
        <v>-4.8503798179415247E-2</v>
      </c>
      <c r="V635" s="78">
        <f t="array" aca="1" ref="V635:V637" ca="1">-1*V628:V630</f>
        <v>0.12449125551969233</v>
      </c>
      <c r="W635" s="81"/>
      <c r="X635" s="78">
        <f t="array" aca="1" ref="X635:X637" ca="1">Y614*Z628:Z630</f>
        <v>2.0661805742588819E-2</v>
      </c>
      <c r="Y635" s="78">
        <f t="array" aca="1" ref="Y635:Y637" ca="1">Y615*Z628:Z630</f>
        <v>1.3102812872547304E-2</v>
      </c>
      <c r="Z635" s="78">
        <f t="array" aca="1" ref="Z635:Z637" ca="1">-1*Z628:Z630</f>
        <v>-4.6116853426945874E-2</v>
      </c>
      <c r="AA635" s="81"/>
      <c r="AB635" s="78">
        <f t="array" aca="1" ref="AB635:AB637" ca="1">AC614*AD628:AD630</f>
        <v>-4.9846721380701585E-2</v>
      </c>
      <c r="AC635" s="78">
        <f t="array" aca="1" ref="AC635:AC637" ca="1">AC615*AD628:AD630</f>
        <v>-7.4560186687439634E-2</v>
      </c>
      <c r="AD635" s="78">
        <f t="array" aca="1" ref="AD635:AD637" ca="1">-1*AD628:AD630</f>
        <v>0.10180137073722791</v>
      </c>
      <c r="AE635" s="81"/>
      <c r="AF635" s="78">
        <f t="array" aca="1" ref="AF635:AF637" ca="1">AG614*AH628:AH630</f>
        <v>3.9110966632159736E-3</v>
      </c>
      <c r="AG635" s="78">
        <f t="array" aca="1" ref="AG635:AG637" ca="1">AG615*AH628:AH630</f>
        <v>1.3518006676569095E-2</v>
      </c>
      <c r="AH635" s="78">
        <f t="array" aca="1" ref="AH635:AH637" ca="1">-1*AH628:AH630</f>
        <v>-2.2301320969463006E-2</v>
      </c>
      <c r="AI635" s="81"/>
      <c r="AJ635" s="27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</row>
    <row r="636" spans="1:69" ht="13.5" customHeight="1" x14ac:dyDescent="0.15">
      <c r="B636" s="242"/>
      <c r="C636" s="72">
        <v>2</v>
      </c>
      <c r="D636" s="160">
        <f ca="1"/>
        <v>0.12508858390103028</v>
      </c>
      <c r="E636" s="164">
        <f ca="1"/>
        <v>-4.4825796880663266E-3</v>
      </c>
      <c r="F636" s="10">
        <f ca="1"/>
        <v>-7.2042754072933674E-2</v>
      </c>
      <c r="G636" s="160"/>
      <c r="H636" s="5"/>
      <c r="I636" s="240"/>
      <c r="J636" s="76"/>
      <c r="K636" s="98"/>
      <c r="L636" s="78">
        <f ca="1"/>
        <v>2.0414326056438115E-2</v>
      </c>
      <c r="M636" s="78">
        <f ca="1"/>
        <v>6.2088335171652867E-3</v>
      </c>
      <c r="N636" s="78">
        <f ca="1"/>
        <v>-3.4422028831054698E-2</v>
      </c>
      <c r="O636" s="81"/>
      <c r="P636" s="78">
        <f ca="1"/>
        <v>-1.9249798581644814E-2</v>
      </c>
      <c r="Q636" s="78">
        <f ca="1"/>
        <v>-7.9508753310802607E-2</v>
      </c>
      <c r="R636" s="78">
        <f ca="1"/>
        <v>0.10123684867100079</v>
      </c>
      <c r="S636" s="81"/>
      <c r="T636" s="78">
        <f ca="1"/>
        <v>5.9669867797633051E-2</v>
      </c>
      <c r="U636" s="78">
        <f ca="1"/>
        <v>3.8147969763959233E-2</v>
      </c>
      <c r="V636" s="78">
        <f ca="1"/>
        <v>-9.7911685882324018E-2</v>
      </c>
      <c r="W636" s="81"/>
      <c r="X636" s="78">
        <f ca="1"/>
        <v>1.7730284919354893E-2</v>
      </c>
      <c r="Y636" s="78">
        <f ca="1"/>
        <v>1.1243770673750732E-2</v>
      </c>
      <c r="Z636" s="78">
        <f ca="1"/>
        <v>-3.9573741086844097E-2</v>
      </c>
      <c r="AA636" s="81"/>
      <c r="AB636" s="78">
        <f ca="1"/>
        <v>7.2111014497871759E-2</v>
      </c>
      <c r="AC636" s="78">
        <f ca="1"/>
        <v>0.10786287551629357</v>
      </c>
      <c r="AD636" s="78">
        <f ca="1"/>
        <v>-0.14727147378598837</v>
      </c>
      <c r="AE636" s="81"/>
      <c r="AF636" s="78">
        <f ca="1"/>
        <v>-2.5587110788622729E-2</v>
      </c>
      <c r="AG636" s="78">
        <f ca="1"/>
        <v>-8.8437275848432556E-2</v>
      </c>
      <c r="AH636" s="78">
        <f ca="1"/>
        <v>0.14589932684227672</v>
      </c>
      <c r="AI636" s="81"/>
      <c r="AJ636" s="27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</row>
    <row r="637" spans="1:69" ht="13.5" customHeight="1" thickBot="1" x14ac:dyDescent="0.2">
      <c r="B637" s="243"/>
      <c r="C637" s="74">
        <v>3</v>
      </c>
      <c r="D637" s="160">
        <f ca="1"/>
        <v>-3.4369285821472847E-2</v>
      </c>
      <c r="E637" s="157">
        <f ca="1"/>
        <v>9.2734855959985277E-2</v>
      </c>
      <c r="F637" s="156">
        <f ca="1"/>
        <v>1.8584341116098364E-2</v>
      </c>
      <c r="G637" s="160"/>
      <c r="H637" s="5"/>
      <c r="I637" s="245"/>
      <c r="J637" s="88"/>
      <c r="K637" s="94"/>
      <c r="L637" s="82">
        <f ca="1"/>
        <v>-8.3721517609727694E-2</v>
      </c>
      <c r="M637" s="82">
        <f ca="1"/>
        <v>-2.5463145989053429E-2</v>
      </c>
      <c r="N637" s="82">
        <f ca="1"/>
        <v>0.14116873047752854</v>
      </c>
      <c r="O637" s="83"/>
      <c r="P637" s="82">
        <f ca="1"/>
        <v>8.6919118913187151E-3</v>
      </c>
      <c r="Q637" s="82">
        <f ca="1"/>
        <v>3.5900795295856096E-2</v>
      </c>
      <c r="R637" s="82">
        <f ca="1"/>
        <v>-4.5711739012279977E-2</v>
      </c>
      <c r="S637" s="83"/>
      <c r="T637" s="82">
        <f ca="1"/>
        <v>6.0536982175856652E-2</v>
      </c>
      <c r="U637" s="82">
        <f ca="1"/>
        <v>3.8702330856136481E-2</v>
      </c>
      <c r="V637" s="82">
        <f ca="1"/>
        <v>-9.9334525143718252E-2</v>
      </c>
      <c r="W637" s="83"/>
      <c r="X637" s="82">
        <f ca="1"/>
        <v>-6.6039641652274481E-2</v>
      </c>
      <c r="Y637" s="82">
        <f ca="1"/>
        <v>-4.1879450301685731E-2</v>
      </c>
      <c r="Z637" s="82">
        <f ca="1"/>
        <v>0.14739953092136571</v>
      </c>
      <c r="AA637" s="83"/>
      <c r="AB637" s="82">
        <f ca="1"/>
        <v>3.7785538992140495E-2</v>
      </c>
      <c r="AC637" s="82">
        <f ca="1"/>
        <v>5.6519200527203703E-2</v>
      </c>
      <c r="AD637" s="82">
        <f ca="1"/>
        <v>-7.7168960302655215E-2</v>
      </c>
      <c r="AE637" s="83"/>
      <c r="AF637" s="82">
        <f ca="1"/>
        <v>8.3774403812134739E-3</v>
      </c>
      <c r="AG637" s="82">
        <f ca="1"/>
        <v>2.895512557152816E-2</v>
      </c>
      <c r="AH637" s="82">
        <f ca="1"/>
        <v>-4.7768695824142414E-2</v>
      </c>
      <c r="AI637" s="83"/>
      <c r="AJ637" s="27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</row>
    <row r="638" spans="1:69" ht="13.5" customHeight="1" thickBot="1" x14ac:dyDescent="0.2">
      <c r="B638" s="246" t="s">
        <v>29</v>
      </c>
      <c r="C638" s="227"/>
      <c r="D638" s="102">
        <f ca="1">SUM(L638:AI638)</f>
        <v>1.5737903375454683</v>
      </c>
      <c r="E638" s="192"/>
      <c r="H638" s="5"/>
      <c r="I638" s="225" t="s">
        <v>45</v>
      </c>
      <c r="J638" s="226"/>
      <c r="K638" s="227"/>
      <c r="L638" s="134">
        <f ca="1">SUMXMY2(N$5:N$7,M621:M623)/2</f>
        <v>0.24840277565524155</v>
      </c>
      <c r="M638" s="78"/>
      <c r="N638" s="78"/>
      <c r="O638" s="78"/>
      <c r="P638" s="134">
        <f ca="1">SUMXMY2(R$5:R$7,Q621:Q623)/2</f>
        <v>0.14981000336908856</v>
      </c>
      <c r="Q638" s="78"/>
      <c r="R638" s="78"/>
      <c r="S638" s="78"/>
      <c r="T638" s="134">
        <f ca="1">SUMXMY2(V$5:V$7,U621:U623)/2</f>
        <v>0.29065768259336333</v>
      </c>
      <c r="U638" s="78"/>
      <c r="V638" s="78"/>
      <c r="W638" s="78"/>
      <c r="X638" s="134">
        <f ca="1">SUMXMY2(Z$5:Z$7,Y621:Y623)/2</f>
        <v>0.26032236653162705</v>
      </c>
      <c r="Y638" s="78"/>
      <c r="Z638" s="78"/>
      <c r="AA638" s="78"/>
      <c r="AB638" s="134">
        <f ca="1">SUMXMY2(AD$5:AD$7,AC621:AC623)/2</f>
        <v>0.38831197185351835</v>
      </c>
      <c r="AC638" s="78"/>
      <c r="AD638" s="78"/>
      <c r="AE638" s="78"/>
      <c r="AF638" s="134">
        <f ca="1">SUMXMY2(AH$5:AH$7,AG621:AG623)/2</f>
        <v>0.23628553754262926</v>
      </c>
      <c r="AG638" s="78"/>
      <c r="AH638" s="78"/>
      <c r="AI638" s="78"/>
      <c r="AJ638" s="27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</row>
    <row r="639" spans="1:69" ht="15.75" customHeight="1" x14ac:dyDescent="0.15">
      <c r="I639" s="5"/>
      <c r="J639" s="165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7"/>
      <c r="AK639" s="5"/>
      <c r="AL639" s="5"/>
      <c r="AM639" s="5"/>
      <c r="AN639" s="5"/>
      <c r="AO639" s="5"/>
      <c r="AP639" s="5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</row>
    <row r="640" spans="1:69" ht="15.75" customHeight="1" x14ac:dyDescent="0.15">
      <c r="A640" s="163"/>
      <c r="B640" s="162">
        <f>B610+1</f>
        <v>22</v>
      </c>
      <c r="C640" s="163" t="s">
        <v>28</v>
      </c>
      <c r="D640" s="189"/>
      <c r="E640" s="189"/>
      <c r="F640" s="189"/>
      <c r="G640" s="189"/>
      <c r="H640" s="163"/>
      <c r="I640" s="167"/>
      <c r="J640" s="163"/>
      <c r="K640" s="163"/>
      <c r="L640" s="163"/>
      <c r="M640" s="163"/>
      <c r="N640" s="163"/>
      <c r="O640" s="163"/>
      <c r="P640" s="163"/>
      <c r="Q640" s="163"/>
      <c r="R640" s="163"/>
      <c r="S640" s="163"/>
      <c r="T640" s="163"/>
      <c r="U640" s="163"/>
      <c r="V640" s="163"/>
      <c r="W640" s="163"/>
      <c r="X640" s="163"/>
      <c r="Y640" s="163"/>
      <c r="Z640" s="163"/>
      <c r="AA640" s="163"/>
      <c r="AB640" s="163"/>
      <c r="AC640" s="163"/>
      <c r="AD640" s="163"/>
      <c r="AE640" s="163"/>
      <c r="AF640" s="163"/>
      <c r="AG640" s="163"/>
      <c r="AH640" s="163"/>
      <c r="AI640" s="163"/>
      <c r="AJ640" s="27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</row>
    <row r="641" spans="1:69" s="24" customFormat="1" ht="13.5" customHeight="1" thickBot="1" x14ac:dyDescent="0.2">
      <c r="A641"/>
      <c r="D641" s="166"/>
      <c r="E641" s="166"/>
      <c r="F641" s="166"/>
      <c r="G641" s="166"/>
      <c r="H641" s="27"/>
      <c r="I641" s="5"/>
      <c r="J641" s="223"/>
      <c r="K641" s="224"/>
      <c r="L641" s="57">
        <v>1</v>
      </c>
      <c r="M641" s="57">
        <v>2</v>
      </c>
      <c r="N641" s="57">
        <v>3</v>
      </c>
      <c r="O641" s="107"/>
      <c r="P641" s="84">
        <v>1</v>
      </c>
      <c r="Q641" s="57">
        <v>2</v>
      </c>
      <c r="R641" s="57">
        <v>3</v>
      </c>
      <c r="S641" s="57"/>
      <c r="T641" s="57">
        <v>1</v>
      </c>
      <c r="U641" s="57">
        <v>2</v>
      </c>
      <c r="V641" s="57">
        <v>3</v>
      </c>
      <c r="W641" s="107"/>
      <c r="X641" s="84">
        <v>1</v>
      </c>
      <c r="Y641" s="57">
        <v>2</v>
      </c>
      <c r="Z641" s="57">
        <v>3</v>
      </c>
      <c r="AA641" s="57"/>
      <c r="AB641" s="57">
        <v>1</v>
      </c>
      <c r="AC641" s="57">
        <v>2</v>
      </c>
      <c r="AD641" s="57">
        <v>3</v>
      </c>
      <c r="AE641" s="57"/>
      <c r="AF641" s="57">
        <v>1</v>
      </c>
      <c r="AG641" s="57">
        <v>2</v>
      </c>
      <c r="AH641" s="57">
        <v>3</v>
      </c>
      <c r="AI641" s="57"/>
      <c r="AJ641" s="27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</row>
    <row r="642" spans="1:69" ht="13.5" customHeight="1" x14ac:dyDescent="0.15">
      <c r="B642" t="s">
        <v>0</v>
      </c>
      <c r="G642" s="156"/>
      <c r="H642" s="27"/>
      <c r="I642" s="254" t="s">
        <v>14</v>
      </c>
      <c r="J642" s="239" t="s">
        <v>11</v>
      </c>
      <c r="K642" s="22">
        <v>1</v>
      </c>
      <c r="L642" s="108">
        <f t="array" aca="1" ref="L642:L643" ca="1">MMULT($D644:$G645,L$5:L$8)</f>
        <v>-2.0575477972874983</v>
      </c>
      <c r="M642" s="50">
        <f t="array" aca="1" ref="M642:M643" ca="1">MMULT($D644:$G645,M$5:M$8)+$D646:$D647*L644:L645</f>
        <v>0.36714756839804596</v>
      </c>
      <c r="N642" s="50"/>
      <c r="O642" s="51"/>
      <c r="P642" s="108">
        <f t="array" aca="1" ref="P642:P643" ca="1">MMULT($D644:$G645,P$5:P$8)</f>
        <v>-2.0575477972874983</v>
      </c>
      <c r="Q642" s="50">
        <f t="array" aca="1" ref="Q642:Q643" ca="1">MMULT($D644:$G645,Q$5:Q$8)+$D646:$D647*P644:P645</f>
        <v>-1.4473279356112436</v>
      </c>
      <c r="R642" s="50"/>
      <c r="S642" s="51"/>
      <c r="T642" s="108">
        <f t="array" aca="1" ref="T642:T643" ca="1">MMULT($D644:$G645,T$5:T$8)</f>
        <v>-1.8760424047879576</v>
      </c>
      <c r="U642" s="50">
        <f t="array" aca="1" ref="U642:U643" ca="1">MMULT($D644:$G645,U$5:U$8)+$D646:$D647*T644:T645</f>
        <v>0.44113606920231674</v>
      </c>
      <c r="V642" s="50"/>
      <c r="W642" s="51"/>
      <c r="X642" s="108">
        <f t="array" aca="1" ref="X642:X643" ca="1">MMULT($D644:$G645,X$5:X$8)</f>
        <v>-6.156690077866811E-2</v>
      </c>
      <c r="Y642" s="50">
        <f t="array" aca="1" ref="Y642:Y643" ca="1">MMULT($D644:$G645,Y$5:Y$8)+$D646:$D647*X644:X645</f>
        <v>-0.22369564505208683</v>
      </c>
      <c r="Z642" s="50"/>
      <c r="AA642" s="51"/>
      <c r="AB642" s="108">
        <f t="array" aca="1" ref="AB642:AB643" ca="1">MMULT($D644:$G645,AB$5:AB$8)</f>
        <v>-6.156690077866811E-2</v>
      </c>
      <c r="AC642" s="50">
        <f t="array" aca="1" ref="AC642:AC643" ca="1">MMULT($D644:$G645,AC$5:AC$8)+$D646:$D647*AB644:AB645</f>
        <v>-4.2190252552546159E-2</v>
      </c>
      <c r="AD642" s="50"/>
      <c r="AE642" s="51"/>
      <c r="AF642" s="108">
        <f t="array" aca="1" ref="AF642:AF643" ca="1">MMULT($D644:$G645,AF$5:AF$8)</f>
        <v>-1.8760424047879576</v>
      </c>
      <c r="AG642" s="50">
        <f t="array" aca="1" ref="AG642:AG643" ca="1">MMULT($D644:$G645,AG$5:AG$8)+$D646:$D647*AF644:AF645</f>
        <v>-1.5548448273065134</v>
      </c>
      <c r="AH642" s="50"/>
      <c r="AI642" s="51"/>
      <c r="AJ642" s="27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</row>
    <row r="643" spans="1:69" ht="13.5" customHeight="1" x14ac:dyDescent="0.15">
      <c r="B643" s="66"/>
      <c r="C643" s="66"/>
      <c r="D643" s="195">
        <v>1</v>
      </c>
      <c r="E643" s="196">
        <v>2</v>
      </c>
      <c r="F643" s="196">
        <v>3</v>
      </c>
      <c r="G643" s="184" t="s">
        <v>3</v>
      </c>
      <c r="H643" s="27"/>
      <c r="I643" s="255"/>
      <c r="J643" s="240"/>
      <c r="K643" s="23">
        <v>2</v>
      </c>
      <c r="L643" s="109">
        <f ca="1"/>
        <v>-1.1751764589127656</v>
      </c>
      <c r="M643" s="28">
        <f ca="1"/>
        <v>-1.5208071621328767</v>
      </c>
      <c r="N643" s="28"/>
      <c r="O643" s="40"/>
      <c r="P643" s="109">
        <f ca="1"/>
        <v>-1.1751764589127656</v>
      </c>
      <c r="Q643" s="28">
        <f ca="1"/>
        <v>1.3224896373576345</v>
      </c>
      <c r="R643" s="28"/>
      <c r="S643" s="40"/>
      <c r="T643" s="109">
        <f ca="1"/>
        <v>0.75317206872518216</v>
      </c>
      <c r="U643" s="28">
        <f ca="1"/>
        <v>-0.44948097959908795</v>
      </c>
      <c r="V643" s="28"/>
      <c r="W643" s="40"/>
      <c r="X643" s="109">
        <f ca="1"/>
        <v>-2.090124730765329</v>
      </c>
      <c r="Y643" s="28">
        <f ca="1"/>
        <v>-0.90958160454105452</v>
      </c>
      <c r="Z643" s="28"/>
      <c r="AA643" s="40"/>
      <c r="AB643" s="109">
        <f ca="1"/>
        <v>-2.090124730765329</v>
      </c>
      <c r="AC643" s="28">
        <f ca="1"/>
        <v>1.0187669230968932</v>
      </c>
      <c r="AD643" s="28"/>
      <c r="AE643" s="40"/>
      <c r="AF643" s="109">
        <f ca="1"/>
        <v>0.75317206872518216</v>
      </c>
      <c r="AG643" s="28">
        <f ca="1"/>
        <v>0.4654672922534755</v>
      </c>
      <c r="AH643" s="28"/>
      <c r="AI643" s="40"/>
      <c r="AJ643" s="27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</row>
    <row r="644" spans="1:69" ht="13.5" customHeight="1" x14ac:dyDescent="0.15">
      <c r="B644" s="239" t="s">
        <v>7</v>
      </c>
      <c r="C644" s="100">
        <v>1</v>
      </c>
      <c r="D644" s="137">
        <f t="array" aca="1" ref="D644:G645" ca="1">D614:G615-$G$3*D631:G632</f>
        <v>1.5402924915091862</v>
      </c>
      <c r="E644" s="138">
        <f ca="1"/>
        <v>3.5362733880180164</v>
      </c>
      <c r="F644" s="138">
        <f ca="1"/>
        <v>1.7217978840087269</v>
      </c>
      <c r="G644" s="139">
        <f ca="1"/>
        <v>3.5978402887966845</v>
      </c>
      <c r="I644" s="255"/>
      <c r="J644" s="252" t="s">
        <v>12</v>
      </c>
      <c r="K644" s="22">
        <v>1</v>
      </c>
      <c r="L644" s="110">
        <f t="array" aca="1" ref="L644:L645" ca="1">1/(1+EXP(-L642:L643))</f>
        <v>0.11329193718797743</v>
      </c>
      <c r="M644" s="38">
        <f t="array" aca="1" ref="M644:M645" ca="1">1/(1+EXP(-M642:M643))</f>
        <v>0.59076955100381268</v>
      </c>
      <c r="N644" s="38"/>
      <c r="O644" s="39"/>
      <c r="P644" s="110">
        <f t="array" aca="1" ref="P644:P645" ca="1">1/(1+EXP(-P642:P643))</f>
        <v>0.11329193718797743</v>
      </c>
      <c r="Q644" s="38">
        <f t="array" aca="1" ref="Q644:Q645" ca="1">1/(1+EXP(-Q642:Q643))</f>
        <v>0.19041313999569054</v>
      </c>
      <c r="R644" s="38"/>
      <c r="S644" s="39"/>
      <c r="T644" s="110">
        <f t="array" aca="1" ref="T644:T645" ca="1">1/(1+EXP(-T642:T643))</f>
        <v>0.13284411279298347</v>
      </c>
      <c r="U644" s="38">
        <f t="array" aca="1" ref="U644:U645" ca="1">1/(1+EXP(-U642:U643))</f>
        <v>0.60852969997723771</v>
      </c>
      <c r="V644" s="38"/>
      <c r="W644" s="39"/>
      <c r="X644" s="110">
        <f t="array" aca="1" ref="X644:X645" ca="1">1/(1+EXP(-X642:X643))</f>
        <v>0.48461313480290652</v>
      </c>
      <c r="Y644" s="38">
        <f t="array" aca="1" ref="Y644:Y645" ca="1">1/(1+EXP(-Y642:Y643))</f>
        <v>0.44430812918750023</v>
      </c>
      <c r="Z644" s="38"/>
      <c r="AA644" s="39"/>
      <c r="AB644" s="110">
        <f t="array" aca="1" ref="AB644:AB645" ca="1">1/(1+EXP(-AB642:AB643))</f>
        <v>0.48461313480290652</v>
      </c>
      <c r="AC644" s="38">
        <f t="array" aca="1" ref="AC644:AC645" ca="1">1/(1+EXP(-AC642:AC643))</f>
        <v>0.48945400115391929</v>
      </c>
      <c r="AD644" s="38"/>
      <c r="AE644" s="39"/>
      <c r="AF644" s="110">
        <f t="array" aca="1" ref="AF644:AF645" ca="1">1/(1+EXP(-AF642:AF643))</f>
        <v>0.13284411279298347</v>
      </c>
      <c r="AG644" s="38">
        <f t="array" aca="1" ref="AG644:AG645" ca="1">1/(1+EXP(-AG642:AG643))</f>
        <v>0.17438762572259284</v>
      </c>
      <c r="AH644" s="38"/>
      <c r="AI644" s="39"/>
      <c r="AJ644" s="27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</row>
    <row r="645" spans="1:69" ht="13.5" customHeight="1" x14ac:dyDescent="0.15">
      <c r="B645" s="244"/>
      <c r="C645" s="74">
        <v>2</v>
      </c>
      <c r="D645" s="140">
        <f ca="1"/>
        <v>2.0091730314433165</v>
      </c>
      <c r="E645" s="141">
        <f ca="1"/>
        <v>1.094224759590753</v>
      </c>
      <c r="F645" s="141">
        <f ca="1"/>
        <v>3.9375215590812642</v>
      </c>
      <c r="G645" s="142">
        <f ca="1"/>
        <v>3.1843494903560821</v>
      </c>
      <c r="I645" s="255"/>
      <c r="J645" s="253"/>
      <c r="K645" s="54">
        <v>2</v>
      </c>
      <c r="L645" s="109">
        <f ca="1"/>
        <v>0.23592058987225306</v>
      </c>
      <c r="M645" s="28">
        <f ca="1"/>
        <v>0.17934269143129261</v>
      </c>
      <c r="N645" s="28"/>
      <c r="O645" s="40"/>
      <c r="P645" s="109">
        <f ca="1"/>
        <v>0.23592058987225306</v>
      </c>
      <c r="Q645" s="28">
        <f ca="1"/>
        <v>0.78959561908685527</v>
      </c>
      <c r="R645" s="28"/>
      <c r="S645" s="40"/>
      <c r="T645" s="109">
        <f ca="1"/>
        <v>0.67986948387192681</v>
      </c>
      <c r="U645" s="28">
        <f ca="1"/>
        <v>0.38948417488533249</v>
      </c>
      <c r="V645" s="28"/>
      <c r="W645" s="40"/>
      <c r="X645" s="109">
        <f ca="1"/>
        <v>0.1100603567547055</v>
      </c>
      <c r="Y645" s="28">
        <f ca="1"/>
        <v>0.2870854615293108</v>
      </c>
      <c r="Z645" s="28"/>
      <c r="AA645" s="40"/>
      <c r="AB645" s="109">
        <f ca="1"/>
        <v>0.1100603567547055</v>
      </c>
      <c r="AC645" s="28">
        <f ca="1"/>
        <v>0.73473234145202537</v>
      </c>
      <c r="AD645" s="28"/>
      <c r="AE645" s="40"/>
      <c r="AF645" s="109">
        <f ca="1"/>
        <v>0.67986948387192681</v>
      </c>
      <c r="AG645" s="28">
        <f ca="1"/>
        <v>0.61431036571034481</v>
      </c>
      <c r="AH645" s="28"/>
      <c r="AI645" s="40"/>
      <c r="AJ645" s="27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</row>
    <row r="646" spans="1:69" ht="13.5" customHeight="1" x14ac:dyDescent="0.15">
      <c r="B646" s="241" t="s">
        <v>47</v>
      </c>
      <c r="C646" s="100" t="s">
        <v>32</v>
      </c>
      <c r="D646" s="139">
        <f t="array" aca="1" ref="D646:D647" ca="1">D616:D617-$G$3*D633:D634</f>
        <v>3.7841569295913615</v>
      </c>
      <c r="E646" s="190"/>
      <c r="F646" s="190"/>
      <c r="I646" s="255"/>
      <c r="J646" s="236" t="s">
        <v>18</v>
      </c>
      <c r="K646" s="22">
        <v>1</v>
      </c>
      <c r="L646" s="110">
        <f t="array" aca="1" ref="L646:L647" ca="1">L644:L645*(1-L644:L645)</f>
        <v>0.10045687415617281</v>
      </c>
      <c r="M646" s="38">
        <f t="array" aca="1" ref="M646:M647" ca="1">M644:M645*(1-M644:M645)</f>
        <v>0.24176088861056624</v>
      </c>
      <c r="N646" s="38"/>
      <c r="O646" s="39"/>
      <c r="P646" s="110">
        <f t="array" aca="1" ref="P646:P647" ca="1">P644:P645*(1-P644:P645)</f>
        <v>0.10045687415617281</v>
      </c>
      <c r="Q646" s="38">
        <f t="array" aca="1" ref="Q646:Q647" ca="1">Q644:Q645*(1-Q644:Q645)</f>
        <v>0.15415597611267209</v>
      </c>
      <c r="R646" s="38"/>
      <c r="S646" s="39"/>
      <c r="T646" s="110">
        <f t="array" aca="1" ref="T646:T647" ca="1">T644:T645*(1-T644:T645)</f>
        <v>0.11519655448922855</v>
      </c>
      <c r="U646" s="38">
        <f t="array" aca="1" ref="U646:U647" ca="1">U644:U645*(1-U644:U645)</f>
        <v>0.23822130422285076</v>
      </c>
      <c r="V646" s="38"/>
      <c r="W646" s="39"/>
      <c r="X646" s="110">
        <f t="array" aca="1" ref="X646:X647" ca="1">X644:X645*(1-X644:X645)</f>
        <v>0.24976324437940645</v>
      </c>
      <c r="Y646" s="38">
        <f t="array" aca="1" ref="Y646:Y647" ca="1">Y644:Y645*(1-Y644:Y645)</f>
        <v>0.24689841552540387</v>
      </c>
      <c r="Z646" s="38"/>
      <c r="AA646" s="39"/>
      <c r="AB646" s="110">
        <f t="array" aca="1" ref="AB646:AB647" ca="1">AB644:AB645*(1-AB644:AB645)</f>
        <v>0.24976324437940645</v>
      </c>
      <c r="AC646" s="38">
        <f t="array" aca="1" ref="AC646:AC647" ca="1">AC644:AC645*(1-AC644:AC645)</f>
        <v>0.24988878190833849</v>
      </c>
      <c r="AD646" s="38"/>
      <c r="AE646" s="39"/>
      <c r="AF646" s="110">
        <f t="array" aca="1" ref="AF646:AF647" ca="1">AF644:AF645*(1-AF644:AF645)</f>
        <v>0.11519655448922855</v>
      </c>
      <c r="AG646" s="38">
        <f t="array" aca="1" ref="AG646:AG647" ca="1">AG644:AG645*(1-AG644:AG645)</f>
        <v>0.14397658171742972</v>
      </c>
      <c r="AH646" s="38"/>
      <c r="AI646" s="39"/>
      <c r="AJ646" s="27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</row>
    <row r="647" spans="1:69" ht="13.5" customHeight="1" thickBot="1" x14ac:dyDescent="0.2">
      <c r="B647" s="243"/>
      <c r="C647" s="74" t="s">
        <v>33</v>
      </c>
      <c r="D647" s="142">
        <f ca="1"/>
        <v>2.4131745725997376</v>
      </c>
      <c r="F647" s="191" t="s">
        <v>5</v>
      </c>
      <c r="I647" s="256"/>
      <c r="J647" s="244"/>
      <c r="K647" s="54">
        <v>2</v>
      </c>
      <c r="L647" s="111">
        <f ca="1"/>
        <v>0.18026206514658122</v>
      </c>
      <c r="M647" s="41">
        <f ca="1"/>
        <v>0.14717889046147278</v>
      </c>
      <c r="N647" s="41"/>
      <c r="O647" s="42"/>
      <c r="P647" s="111">
        <f ca="1"/>
        <v>0.18026206514658122</v>
      </c>
      <c r="Q647" s="41">
        <f ca="1"/>
        <v>0.16613437740570103</v>
      </c>
      <c r="R647" s="41"/>
      <c r="S647" s="42"/>
      <c r="T647" s="111">
        <f ca="1"/>
        <v>0.21764696877164666</v>
      </c>
      <c r="U647" s="41">
        <f ca="1"/>
        <v>0.23778625239922421</v>
      </c>
      <c r="V647" s="41"/>
      <c r="W647" s="42"/>
      <c r="X647" s="111">
        <f ca="1"/>
        <v>9.7947074625732461E-2</v>
      </c>
      <c r="Y647" s="41">
        <f ca="1"/>
        <v>0.20466739930781341</v>
      </c>
      <c r="Z647" s="41"/>
      <c r="AA647" s="42"/>
      <c r="AB647" s="111">
        <f ca="1"/>
        <v>9.7947074625732461E-2</v>
      </c>
      <c r="AC647" s="41">
        <f ca="1"/>
        <v>0.19490072787644977</v>
      </c>
      <c r="AD647" s="41"/>
      <c r="AE647" s="42"/>
      <c r="AF647" s="111">
        <f ca="1"/>
        <v>0.21764696877164666</v>
      </c>
      <c r="AG647" s="41">
        <f ca="1"/>
        <v>0.23693314029116722</v>
      </c>
      <c r="AH647" s="41"/>
      <c r="AI647" s="42"/>
      <c r="AJ647" s="27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</row>
    <row r="648" spans="1:69" ht="13.5" customHeight="1" x14ac:dyDescent="0.15">
      <c r="B648" s="239" t="s">
        <v>4</v>
      </c>
      <c r="C648" s="100">
        <v>1</v>
      </c>
      <c r="D648" s="143">
        <f t="array" aca="1" ref="D648:F650" ca="1">D618:F620-$G$3*D635:F637</f>
        <v>5.1581779803244876</v>
      </c>
      <c r="E648" s="144">
        <f ca="1"/>
        <v>2.7456116386889073</v>
      </c>
      <c r="F648" s="145">
        <f ca="1"/>
        <v>4.1897438832871172</v>
      </c>
      <c r="H648" s="26"/>
      <c r="I648" s="228" t="s">
        <v>4</v>
      </c>
      <c r="J648" s="231" t="s">
        <v>11</v>
      </c>
      <c r="K648" s="161">
        <v>1</v>
      </c>
      <c r="L648" s="112"/>
      <c r="M648" s="30">
        <f t="array" aca="1" ref="M648:M650" ca="1">MMULT($D648:$E650,M644:M645)-$F648:$F650</f>
        <v>-0.65004401294551606</v>
      </c>
      <c r="N648" s="30"/>
      <c r="O648" s="31"/>
      <c r="P648" s="112"/>
      <c r="Q648" s="30">
        <f t="array" aca="1" ref="Q648:Q650" ca="1">MMULT($D648:$E650,Q644:Q645)-$F648:$F650</f>
        <v>-1.0396360957742594</v>
      </c>
      <c r="R648" s="30"/>
      <c r="S648" s="31"/>
      <c r="T648" s="112"/>
      <c r="U648" s="30">
        <f t="array" aca="1" ref="U648:U650" ca="1">MMULT($D648:$E650,U644:U645)-$F648:$F650</f>
        <v>1.8532899159251492E-2</v>
      </c>
      <c r="V648" s="30"/>
      <c r="W648" s="31"/>
      <c r="X648" s="112"/>
      <c r="Y648" s="30">
        <f t="array" aca="1" ref="Y648:Y650" ca="1">MMULT($D648:$E650,Y644:Y645)-$F648:$F650</f>
        <v>-1.1096982903597334</v>
      </c>
      <c r="Z648" s="30"/>
      <c r="AA648" s="31"/>
      <c r="AB648" s="112"/>
      <c r="AC648" s="30">
        <f t="array" aca="1" ref="AC648:AC650" ca="1">MMULT($D648:$E650,AC644:AC645)-$F648:$F650</f>
        <v>0.35223663585857867</v>
      </c>
      <c r="AD648" s="30"/>
      <c r="AE648" s="31"/>
      <c r="AF648" s="112"/>
      <c r="AG648" s="30">
        <f t="array" aca="1" ref="AG648:AG650" ca="1">MMULT($D648:$E650,AG644:AG645)-$F648:$F650</f>
        <v>-1.6035637823822091</v>
      </c>
      <c r="AH648" s="30"/>
      <c r="AI648" s="31"/>
      <c r="AJ648" s="27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</row>
    <row r="649" spans="1:69" ht="13.5" customHeight="1" x14ac:dyDescent="0.15">
      <c r="B649" s="240"/>
      <c r="C649" s="72">
        <v>2</v>
      </c>
      <c r="D649" s="146">
        <f ca="1"/>
        <v>2.3855327675986988</v>
      </c>
      <c r="E649" s="147">
        <f ca="1"/>
        <v>4.3676654761210685</v>
      </c>
      <c r="F649" s="148">
        <f ca="1"/>
        <v>3.5653606373779887</v>
      </c>
      <c r="H649" s="26"/>
      <c r="I649" s="229"/>
      <c r="J649" s="232"/>
      <c r="K649" s="77">
        <v>2</v>
      </c>
      <c r="L649" s="113"/>
      <c r="M649" s="29">
        <f ca="1"/>
        <v>-1.3727516335997323</v>
      </c>
      <c r="N649" s="29"/>
      <c r="O649" s="32"/>
      <c r="P649" s="113"/>
      <c r="Q649" s="29">
        <f ca="1"/>
        <v>0.33756567304518903</v>
      </c>
      <c r="R649" s="29"/>
      <c r="S649" s="32"/>
      <c r="T649" s="113"/>
      <c r="U649" s="29">
        <f ca="1"/>
        <v>-0.41255651388311598</v>
      </c>
      <c r="V649" s="29"/>
      <c r="W649" s="32"/>
      <c r="X649" s="113"/>
      <c r="Y649" s="29">
        <f ca="1"/>
        <v>-1.2515557772728769</v>
      </c>
      <c r="Z649" s="29"/>
      <c r="AA649" s="32"/>
      <c r="AB649" s="113"/>
      <c r="AC649" s="29">
        <f ca="1"/>
        <v>0.81131300255658445</v>
      </c>
      <c r="AD649" s="29"/>
      <c r="AE649" s="32"/>
      <c r="AF649" s="113"/>
      <c r="AG649" s="29">
        <f ca="1"/>
        <v>-0.4662510660166248</v>
      </c>
      <c r="AH649" s="29"/>
      <c r="AI649" s="32"/>
      <c r="AJ649" s="27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</row>
    <row r="650" spans="1:69" ht="13.5" customHeight="1" x14ac:dyDescent="0.15">
      <c r="B650" s="245"/>
      <c r="C650" s="74">
        <v>3</v>
      </c>
      <c r="D650" s="149">
        <f ca="1"/>
        <v>1.5094847836841874</v>
      </c>
      <c r="E650" s="150">
        <f ca="1"/>
        <v>-0.33865180923575539</v>
      </c>
      <c r="F650" s="151">
        <f ca="1"/>
        <v>1.1492228780581599</v>
      </c>
      <c r="H650" s="26"/>
      <c r="I650" s="229"/>
      <c r="J650" s="232"/>
      <c r="K650" s="77">
        <v>3</v>
      </c>
      <c r="L650" s="113"/>
      <c r="M650" s="29">
        <f ca="1"/>
        <v>-0.31819995708038229</v>
      </c>
      <c r="N650" s="29"/>
      <c r="O650" s="32"/>
      <c r="P650" s="113"/>
      <c r="Q650" s="29">
        <f ca="1"/>
        <v>-1.1291951255895281</v>
      </c>
      <c r="R650" s="29"/>
      <c r="S650" s="32"/>
      <c r="T650" s="113"/>
      <c r="U650" s="29">
        <f ca="1"/>
        <v>-0.36255607601622897</v>
      </c>
      <c r="V650" s="29"/>
      <c r="W650" s="32"/>
      <c r="X650" s="113"/>
      <c r="Y650" s="29">
        <f ca="1"/>
        <v>-0.57576852873462314</v>
      </c>
      <c r="Z650" s="29"/>
      <c r="AA650" s="32"/>
      <c r="AB650" s="113"/>
      <c r="AC650" s="29">
        <f ca="1"/>
        <v>-0.65921794773972731</v>
      </c>
      <c r="AD650" s="29"/>
      <c r="AE650" s="32"/>
      <c r="AF650" s="113"/>
      <c r="AG650" s="29">
        <f ca="1"/>
        <v>-1.0940247273471797</v>
      </c>
      <c r="AH650" s="29"/>
      <c r="AI650" s="32"/>
      <c r="AJ650" s="27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</row>
    <row r="651" spans="1:69" ht="13.5" customHeight="1" x14ac:dyDescent="0.15">
      <c r="H651" s="5"/>
      <c r="I651" s="229"/>
      <c r="J651" s="233" t="s">
        <v>16</v>
      </c>
      <c r="K651" s="53">
        <v>1</v>
      </c>
      <c r="L651" s="114"/>
      <c r="M651" s="43">
        <f t="array" aca="1" ref="M651:M653" ca="1">1/(1+EXP(-M648:M650))</f>
        <v>0.34297961917835673</v>
      </c>
      <c r="N651" s="43"/>
      <c r="O651" s="44"/>
      <c r="P651" s="114"/>
      <c r="Q651" s="43">
        <f t="array" aca="1" ref="Q651:Q653" ca="1">1/(1+EXP(-Q648:Q650))</f>
        <v>0.26122021558438413</v>
      </c>
      <c r="R651" s="43"/>
      <c r="S651" s="44"/>
      <c r="T651" s="114"/>
      <c r="U651" s="43">
        <f t="array" aca="1" ref="U651:U653" ca="1">1/(1+EXP(-U648:U650))</f>
        <v>0.50463309218052765</v>
      </c>
      <c r="V651" s="43"/>
      <c r="W651" s="44"/>
      <c r="X651" s="114"/>
      <c r="Y651" s="43">
        <f t="array" aca="1" ref="Y651:Y653" ca="1">1/(1+EXP(-Y648:Y650))</f>
        <v>0.24792714084224404</v>
      </c>
      <c r="Z651" s="43"/>
      <c r="AA651" s="44"/>
      <c r="AB651" s="114"/>
      <c r="AC651" s="43">
        <f t="array" aca="1" ref="AC651:AC653" ca="1">1/(1+EXP(-AC648:AC650))</f>
        <v>0.58715985200494691</v>
      </c>
      <c r="AD651" s="43"/>
      <c r="AE651" s="44"/>
      <c r="AF651" s="114"/>
      <c r="AG651" s="43">
        <f t="array" aca="1" ref="AG651:AG653" ca="1">1/(1+EXP(-AG648:AG650))</f>
        <v>0.16748411631407475</v>
      </c>
      <c r="AH651" s="43"/>
      <c r="AI651" s="44"/>
      <c r="AJ651" s="27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</row>
    <row r="652" spans="1:69" ht="13.5" customHeight="1" x14ac:dyDescent="0.15">
      <c r="I652" s="229"/>
      <c r="J652" s="234"/>
      <c r="K652" s="23">
        <v>2</v>
      </c>
      <c r="L652" s="113"/>
      <c r="M652" s="29">
        <f ca="1"/>
        <v>0.20217564239089195</v>
      </c>
      <c r="N652" s="29"/>
      <c r="O652" s="32"/>
      <c r="P652" s="113"/>
      <c r="Q652" s="29">
        <f ca="1"/>
        <v>0.58359907489005924</v>
      </c>
      <c r="R652" s="29"/>
      <c r="S652" s="32"/>
      <c r="T652" s="113"/>
      <c r="U652" s="29">
        <f ca="1"/>
        <v>0.39829927579372471</v>
      </c>
      <c r="V652" s="29"/>
      <c r="W652" s="32"/>
      <c r="X652" s="113"/>
      <c r="Y652" s="29">
        <f ca="1"/>
        <v>0.22243094252199119</v>
      </c>
      <c r="Z652" s="29"/>
      <c r="AA652" s="32"/>
      <c r="AB652" s="113"/>
      <c r="AC652" s="29">
        <f ca="1"/>
        <v>0.69238922659023161</v>
      </c>
      <c r="AD652" s="29"/>
      <c r="AE652" s="32"/>
      <c r="AF652" s="113"/>
      <c r="AG652" s="29">
        <f ca="1"/>
        <v>0.38550394895637247</v>
      </c>
      <c r="AH652" s="29"/>
      <c r="AI652" s="32"/>
      <c r="AJ652" s="27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</row>
    <row r="653" spans="1:69" ht="13.5" customHeight="1" x14ac:dyDescent="0.15">
      <c r="H653" s="5"/>
      <c r="I653" s="229"/>
      <c r="J653" s="235"/>
      <c r="K653" s="54">
        <v>3</v>
      </c>
      <c r="L653" s="113"/>
      <c r="M653" s="29">
        <f ca="1"/>
        <v>0.42111449463342332</v>
      </c>
      <c r="N653" s="29"/>
      <c r="O653" s="32"/>
      <c r="P653" s="113"/>
      <c r="Q653" s="29">
        <f ca="1"/>
        <v>0.24430966821124619</v>
      </c>
      <c r="R653" s="29"/>
      <c r="S653" s="32"/>
      <c r="T653" s="113"/>
      <c r="U653" s="29">
        <f ca="1"/>
        <v>0.41034095314577479</v>
      </c>
      <c r="V653" s="29"/>
      <c r="W653" s="32"/>
      <c r="X653" s="113"/>
      <c r="Y653" s="29">
        <f ca="1"/>
        <v>0.35990683524099815</v>
      </c>
      <c r="Z653" s="29"/>
      <c r="AA653" s="32"/>
      <c r="AB653" s="113"/>
      <c r="AC653" s="29">
        <f ca="1"/>
        <v>0.34091531061513458</v>
      </c>
      <c r="AD653" s="29"/>
      <c r="AE653" s="32"/>
      <c r="AF653" s="113"/>
      <c r="AG653" s="29">
        <f ca="1"/>
        <v>0.25086115388643987</v>
      </c>
      <c r="AH653" s="29"/>
      <c r="AI653" s="32"/>
      <c r="AJ653" s="27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</row>
    <row r="654" spans="1:69" ht="13.5" customHeight="1" x14ac:dyDescent="0.15">
      <c r="H654" s="5"/>
      <c r="I654" s="229"/>
      <c r="J654" s="236" t="s">
        <v>18</v>
      </c>
      <c r="K654" s="53">
        <v>1</v>
      </c>
      <c r="L654" s="114"/>
      <c r="M654" s="43">
        <f t="array" aca="1" ref="M654:M656" ca="1">M651:M653*(1-M651:M653)</f>
        <v>0.22534460000662612</v>
      </c>
      <c r="N654" s="43"/>
      <c r="O654" s="44"/>
      <c r="P654" s="114"/>
      <c r="Q654" s="43">
        <f t="array" aca="1" ref="Q654:Q656" ca="1">Q651:Q653*(1-Q651:Q653)</f>
        <v>0.19298421455443202</v>
      </c>
      <c r="R654" s="43"/>
      <c r="S654" s="44"/>
      <c r="T654" s="114"/>
      <c r="U654" s="43">
        <f t="array" aca="1" ref="U654:U656" ca="1">U651:U653*(1-U651:U653)</f>
        <v>0.24997853445684673</v>
      </c>
      <c r="V654" s="43"/>
      <c r="W654" s="44"/>
      <c r="X654" s="114"/>
      <c r="Y654" s="43">
        <f t="array" aca="1" ref="Y654:Y656" ca="1">Y651:Y653*(1-Y651:Y653)</f>
        <v>0.18645927367603413</v>
      </c>
      <c r="Z654" s="43"/>
      <c r="AA654" s="44"/>
      <c r="AB654" s="114"/>
      <c r="AC654" s="43">
        <f t="array" aca="1" ref="AC654:AC656" ca="1">AC651:AC653*(1-AC651:AC653)</f>
        <v>0.24240316019847574</v>
      </c>
      <c r="AD654" s="43"/>
      <c r="AE654" s="44"/>
      <c r="AF654" s="114"/>
      <c r="AG654" s="43">
        <f t="array" aca="1" ref="AG654:AG656" ca="1">AG651:AG653*(1-AG651:AG653)</f>
        <v>0.13943318709656824</v>
      </c>
      <c r="AH654" s="43"/>
      <c r="AI654" s="44"/>
      <c r="AJ654" s="27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</row>
    <row r="655" spans="1:69" ht="13.5" customHeight="1" x14ac:dyDescent="0.15">
      <c r="H655" s="5"/>
      <c r="I655" s="229"/>
      <c r="J655" s="237"/>
      <c r="K655" s="23">
        <v>2</v>
      </c>
      <c r="L655" s="113"/>
      <c r="M655" s="29">
        <f ca="1"/>
        <v>0.16130065201472213</v>
      </c>
      <c r="N655" s="29"/>
      <c r="O655" s="32"/>
      <c r="P655" s="113"/>
      <c r="Q655" s="29">
        <f ca="1"/>
        <v>0.24301119467752627</v>
      </c>
      <c r="R655" s="29"/>
      <c r="S655" s="32"/>
      <c r="T655" s="113"/>
      <c r="U655" s="29">
        <f ca="1"/>
        <v>0.23965696269591913</v>
      </c>
      <c r="V655" s="29"/>
      <c r="W655" s="32"/>
      <c r="X655" s="113"/>
      <c r="Y655" s="29">
        <f ca="1"/>
        <v>0.17295541833076983</v>
      </c>
      <c r="Z655" s="29"/>
      <c r="AA655" s="32"/>
      <c r="AB655" s="113"/>
      <c r="AC655" s="29">
        <f ca="1"/>
        <v>0.21298638549201251</v>
      </c>
      <c r="AD655" s="29"/>
      <c r="AE655" s="32"/>
      <c r="AF655" s="113"/>
      <c r="AG655" s="29">
        <f ca="1"/>
        <v>0.236890654295415</v>
      </c>
      <c r="AH655" s="29"/>
      <c r="AI655" s="32"/>
      <c r="AJ655" s="27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</row>
    <row r="656" spans="1:69" ht="13.5" customHeight="1" thickBot="1" x14ac:dyDescent="0.2">
      <c r="H656" s="5"/>
      <c r="I656" s="230"/>
      <c r="J656" s="238"/>
      <c r="K656" s="54">
        <v>3</v>
      </c>
      <c r="L656" s="115"/>
      <c r="M656" s="33">
        <f ca="1"/>
        <v>0.24377707704305981</v>
      </c>
      <c r="N656" s="33"/>
      <c r="O656" s="34"/>
      <c r="P656" s="115"/>
      <c r="Q656" s="33">
        <f ca="1"/>
        <v>0.18462245422975698</v>
      </c>
      <c r="R656" s="33"/>
      <c r="S656" s="34"/>
      <c r="T656" s="115"/>
      <c r="U656" s="33">
        <f ca="1"/>
        <v>0.24196125531719184</v>
      </c>
      <c r="V656" s="33"/>
      <c r="W656" s="34"/>
      <c r="X656" s="115"/>
      <c r="Y656" s="33">
        <f ca="1"/>
        <v>0.23037390518780715</v>
      </c>
      <c r="Z656" s="33"/>
      <c r="AA656" s="34"/>
      <c r="AB656" s="115"/>
      <c r="AC656" s="33">
        <f ca="1"/>
        <v>0.22469206160332089</v>
      </c>
      <c r="AD656" s="33"/>
      <c r="AE656" s="34"/>
      <c r="AF656" s="115"/>
      <c r="AG656" s="33">
        <f ca="1"/>
        <v>0.18792983535720381</v>
      </c>
      <c r="AH656" s="33"/>
      <c r="AI656" s="34"/>
      <c r="AJ656" s="27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</row>
    <row r="657" spans="1:69" ht="15.75" customHeight="1" x14ac:dyDescent="0.15">
      <c r="H657" s="5"/>
      <c r="I657" s="95" t="s">
        <v>26</v>
      </c>
      <c r="J657" s="91"/>
      <c r="K657" s="125" t="s">
        <v>17</v>
      </c>
      <c r="L657" s="116" t="s">
        <v>22</v>
      </c>
      <c r="M657" s="87" t="s">
        <v>23</v>
      </c>
      <c r="N657" s="87" t="s">
        <v>25</v>
      </c>
      <c r="O657" s="31"/>
      <c r="P657" s="116" t="s">
        <v>30</v>
      </c>
      <c r="Q657" s="87" t="s">
        <v>31</v>
      </c>
      <c r="R657" s="87" t="s">
        <v>24</v>
      </c>
      <c r="S657" s="31"/>
      <c r="T657" s="116" t="s">
        <v>30</v>
      </c>
      <c r="U657" s="87" t="s">
        <v>31</v>
      </c>
      <c r="V657" s="87" t="s">
        <v>24</v>
      </c>
      <c r="W657" s="31"/>
      <c r="X657" s="116" t="s">
        <v>30</v>
      </c>
      <c r="Y657" s="87" t="s">
        <v>31</v>
      </c>
      <c r="Z657" s="87" t="s">
        <v>24</v>
      </c>
      <c r="AA657" s="31"/>
      <c r="AB657" s="116" t="s">
        <v>30</v>
      </c>
      <c r="AC657" s="87" t="s">
        <v>31</v>
      </c>
      <c r="AD657" s="87" t="s">
        <v>24</v>
      </c>
      <c r="AE657" s="31"/>
      <c r="AF657" s="116" t="s">
        <v>30</v>
      </c>
      <c r="AG657" s="87" t="s">
        <v>31</v>
      </c>
      <c r="AH657" s="87" t="s">
        <v>24</v>
      </c>
      <c r="AI657" s="31"/>
      <c r="AJ657" s="27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</row>
    <row r="658" spans="1:69" ht="13.5" customHeight="1" x14ac:dyDescent="0.15">
      <c r="H658" s="5"/>
      <c r="I658" s="117"/>
      <c r="J658" s="76"/>
      <c r="K658" s="53">
        <v>1</v>
      </c>
      <c r="L658" s="113">
        <f t="array" aca="1" ref="L658:L659" ca="1">M658:M659*$D646:$D647*L646:L647</f>
        <v>2.4211777198821303E-2</v>
      </c>
      <c r="M658" s="29">
        <f t="array" aca="1" ref="M658:M659" ca="1">MMULT(TRANSPOSE($D648:$E650),N658:N660)*M646:M647</f>
        <v>6.3690971009202665E-2</v>
      </c>
      <c r="N658" s="29">
        <f t="array" aca="1" ref="N658:N660" ca="1">(M651:M653-N$5:N$7)*M654:M656</f>
        <v>7.728860509417175E-2</v>
      </c>
      <c r="O658" s="32"/>
      <c r="P658" s="113">
        <f t="array" aca="1" ref="P658:P659" ca="1">Q658:Q659*$D646:$D647*P646:P647</f>
        <v>5.0821604543428225E-3</v>
      </c>
      <c r="Q658" s="29">
        <f t="array" aca="1" ref="Q658:Q659" ca="1">MMULT(TRANSPOSE($D648:$E650),R658:R660)*Q646:Q647</f>
        <v>1.336902002292599E-2</v>
      </c>
      <c r="R658" s="29">
        <f t="array" aca="1" ref="R658:R660" ca="1">(Q651:Q653-R$5:R$7)*Q654:Q656</f>
        <v>5.041137813029177E-2</v>
      </c>
      <c r="S658" s="32"/>
      <c r="T658" s="113">
        <f t="array" aca="1" ref="T658:T659" ca="1">U658:U659*$D646:$D647*T646:T647</f>
        <v>-2.7120355590278596E-2</v>
      </c>
      <c r="U658" s="29">
        <f t="array" aca="1" ref="U658:U659" ca="1">MMULT(TRANSPOSE($D648:$E650),V658:V660)*U646:U647</f>
        <v>-6.2213803268709088E-2</v>
      </c>
      <c r="V658" s="29">
        <f t="array" aca="1" ref="V658:V660" ca="1">(U651:U653-V$5:V$7)*U654:U656</f>
        <v>-0.12383109363513159</v>
      </c>
      <c r="W658" s="32"/>
      <c r="X658" s="113">
        <f t="array" aca="1" ref="X658:X659" ca="1">Y658:Y659*$D646:$D647*X646:X647</f>
        <v>2.5117580633717128E-2</v>
      </c>
      <c r="Y658" s="29">
        <f t="array" aca="1" ref="Y658:Y659" ca="1">MMULT(TRANSPOSE($D648:$E650),Z658:Z660)*Y646:Y647</f>
        <v>2.657542016693322E-2</v>
      </c>
      <c r="Z658" s="29">
        <f t="array" aca="1" ref="Z658:Z660" ca="1">(Y651:Y653-Z$5:Z$7)*Y654:Y656</f>
        <v>4.6228314606020643E-2</v>
      </c>
      <c r="AA658" s="32"/>
      <c r="AB658" s="113">
        <f t="array" aca="1" ref="AB658:AB659" ca="1">AC658:AC659*$D646:$D647*AB646:AB647</f>
        <v>-1.152018278114882E-2</v>
      </c>
      <c r="AC658" s="29">
        <f t="array" aca="1" ref="AC658:AC659" ca="1">MMULT(TRANSPOSE($D648:$E650),AD658:AD660)*AC646:AC647</f>
        <v>-1.2188821139800667E-2</v>
      </c>
      <c r="AD658" s="29">
        <f t="array" aca="1" ref="AD658:AD660" ca="1">(AC651:AC653-AD$5:AD$7)*AC654:AC656</f>
        <v>-0.10007375653080729</v>
      </c>
      <c r="AE658" s="32"/>
      <c r="AF658" s="113">
        <f t="array" aca="1" ref="AF658:AF659" ca="1">AG658:AG659*$D646:$D647*AF646:AF647</f>
        <v>-9.7681350679988382E-3</v>
      </c>
      <c r="AG658" s="29">
        <f t="array" aca="1" ref="AG658:AG659" ca="1">MMULT(TRANSPOSE($D648:$E650),AH658:AH660)*AG646:AG647</f>
        <v>-2.2407996510211511E-2</v>
      </c>
      <c r="AH658" s="29">
        <f t="array" aca="1" ref="AH658:AH660" ca="1">(AG651:AG653-AH$5:AH$7)*AG654:AG656</f>
        <v>2.3352844125723783E-2</v>
      </c>
      <c r="AI658" s="32"/>
      <c r="AJ658" s="27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</row>
    <row r="659" spans="1:69" ht="13.5" customHeight="1" x14ac:dyDescent="0.15">
      <c r="H659" s="5"/>
      <c r="I659" s="97"/>
      <c r="J659" s="76"/>
      <c r="K659" s="23">
        <v>2</v>
      </c>
      <c r="L659" s="113">
        <f ca="1"/>
        <v>2.5764860058561889E-2</v>
      </c>
      <c r="M659" s="29">
        <f ca="1"/>
        <v>5.9229041590630013E-2</v>
      </c>
      <c r="N659" s="29">
        <f ca="1"/>
        <v>3.2611062939146167E-2</v>
      </c>
      <c r="O659" s="32"/>
      <c r="P659" s="113">
        <f ca="1"/>
        <v>-2.3041502678206174E-2</v>
      </c>
      <c r="Q659" s="29">
        <f ca="1"/>
        <v>-5.2968505062171913E-2</v>
      </c>
      <c r="R659" s="29">
        <f ca="1"/>
        <v>-0.10119008627579384</v>
      </c>
      <c r="S659" s="32"/>
      <c r="T659" s="113">
        <f ca="1"/>
        <v>5.4078268544617003E-3</v>
      </c>
      <c r="U659" s="29">
        <f ca="1"/>
        <v>1.0296305371578966E-2</v>
      </c>
      <c r="V659" s="29">
        <f ca="1"/>
        <v>9.5455194680708289E-2</v>
      </c>
      <c r="W659" s="32"/>
      <c r="X659" s="113">
        <f ca="1"/>
        <v>1.6684344023465848E-2</v>
      </c>
      <c r="Y659" s="29">
        <f ca="1"/>
        <v>7.0587682919857148E-2</v>
      </c>
      <c r="Z659" s="29">
        <f ca="1"/>
        <v>3.8470636713598405E-2</v>
      </c>
      <c r="AA659" s="32"/>
      <c r="AB659" s="113">
        <f ca="1"/>
        <v>1.5819204309223664E-2</v>
      </c>
      <c r="AC659" s="29">
        <f ca="1"/>
        <v>6.6927472620644107E-2</v>
      </c>
      <c r="AD659" s="29">
        <f ca="1"/>
        <v>0.14746947872506347</v>
      </c>
      <c r="AE659" s="32"/>
      <c r="AF659" s="113">
        <f ca="1"/>
        <v>-7.3127329682656339E-2</v>
      </c>
      <c r="AG659" s="29">
        <f ca="1"/>
        <v>-0.13923177233375178</v>
      </c>
      <c r="AH659" s="29">
        <f ca="1"/>
        <v>-0.14556837159367364</v>
      </c>
      <c r="AI659" s="32"/>
      <c r="AJ659" s="27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</row>
    <row r="660" spans="1:69" ht="13.5" customHeight="1" thickBot="1" x14ac:dyDescent="0.2">
      <c r="B660" s="135" t="s">
        <v>19</v>
      </c>
      <c r="C660" s="136"/>
      <c r="D660" s="195">
        <v>1</v>
      </c>
      <c r="E660" s="196">
        <v>2</v>
      </c>
      <c r="F660" s="196">
        <v>3</v>
      </c>
      <c r="G660" s="184" t="s">
        <v>3</v>
      </c>
      <c r="H660" s="5"/>
      <c r="I660" s="93"/>
      <c r="J660" s="88"/>
      <c r="K660" s="54">
        <v>3</v>
      </c>
      <c r="L660" s="132"/>
      <c r="M660" s="133"/>
      <c r="N660" s="33">
        <f ca="1"/>
        <v>-0.14111901644085859</v>
      </c>
      <c r="O660" s="34"/>
      <c r="P660" s="132"/>
      <c r="Q660" s="133"/>
      <c r="R660" s="33">
        <f ca="1"/>
        <v>4.5105050537217917E-2</v>
      </c>
      <c r="S660" s="34"/>
      <c r="T660" s="132"/>
      <c r="U660" s="133"/>
      <c r="V660" s="33">
        <f ca="1"/>
        <v>9.9286612131204668E-2</v>
      </c>
      <c r="W660" s="34"/>
      <c r="X660" s="132"/>
      <c r="Y660" s="133"/>
      <c r="Z660" s="33">
        <f ca="1"/>
        <v>-0.14746076204955369</v>
      </c>
      <c r="AA660" s="34"/>
      <c r="AB660" s="132"/>
      <c r="AC660" s="133"/>
      <c r="AD660" s="33">
        <f ca="1"/>
        <v>7.6600963974251091E-2</v>
      </c>
      <c r="AE660" s="34"/>
      <c r="AF660" s="132"/>
      <c r="AG660" s="133"/>
      <c r="AH660" s="33">
        <f ca="1"/>
        <v>4.7144295347396815E-2</v>
      </c>
      <c r="AI660" s="34"/>
      <c r="AJ660" s="27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</row>
    <row r="661" spans="1:69" ht="13.5" customHeight="1" x14ac:dyDescent="0.15">
      <c r="B661" s="241" t="s">
        <v>35</v>
      </c>
      <c r="C661" s="100">
        <v>1</v>
      </c>
      <c r="D661" s="152">
        <f t="array" aca="1" ref="D661:G662" ca="1">L661:O662+P661:S662+T661:W662+X661:AA662+AB661:AE662+AF661:AI662</f>
        <v>3.3461361309885834E-2</v>
      </c>
      <c r="E661" s="153">
        <f ca="1"/>
        <v>1.5074565593061886E-2</v>
      </c>
      <c r="F661" s="153">
        <f ca="1"/>
        <v>-3.5708291775152112E-2</v>
      </c>
      <c r="G661" s="154">
        <f ca="1"/>
        <v>-1.2827635127795597E-2</v>
      </c>
      <c r="H661" s="7"/>
      <c r="I661" s="239" t="s">
        <v>19</v>
      </c>
      <c r="J661" s="99" t="s">
        <v>13</v>
      </c>
      <c r="K661" s="92"/>
      <c r="L661" s="176">
        <f t="array" aca="1" ref="L661:O662" ca="1">MMULT(L658:M659,TRANSPOSE(L$5:M$8))</f>
        <v>2.4211777198821303E-2</v>
      </c>
      <c r="M661" s="176">
        <f ca="1"/>
        <v>6.3690971009202665E-2</v>
      </c>
      <c r="N661" s="79">
        <f ca="1"/>
        <v>0</v>
      </c>
      <c r="O661" s="80">
        <f ca="1"/>
        <v>-8.7902748208023962E-2</v>
      </c>
      <c r="P661" s="176">
        <f t="array" aca="1" ref="P661:S662" ca="1">MMULT(P658:Q659,TRANSPOSE(P$5:Q$8))</f>
        <v>5.0821604543428225E-3</v>
      </c>
      <c r="Q661" s="176">
        <f ca="1"/>
        <v>0</v>
      </c>
      <c r="R661" s="79">
        <f ca="1"/>
        <v>1.336902002292599E-2</v>
      </c>
      <c r="S661" s="80">
        <f ca="1"/>
        <v>-1.8451180477268812E-2</v>
      </c>
      <c r="T661" s="176">
        <f t="array" aca="1" ref="T661:W662" ca="1">MMULT(T658:U659,TRANSPOSE(T$5:U$8))</f>
        <v>0</v>
      </c>
      <c r="U661" s="176">
        <f ca="1"/>
        <v>-6.2213803268709088E-2</v>
      </c>
      <c r="V661" s="79">
        <f ca="1"/>
        <v>-2.7120355590278596E-2</v>
      </c>
      <c r="W661" s="80">
        <f ca="1"/>
        <v>8.9334158858987683E-2</v>
      </c>
      <c r="X661" s="176">
        <f t="array" aca="1" ref="X661:AA662" ca="1">MMULT(X658:Y659,TRANSPOSE(X$5:Y$8))</f>
        <v>2.657542016693322E-2</v>
      </c>
      <c r="Y661" s="176">
        <f ca="1"/>
        <v>2.5117580633717128E-2</v>
      </c>
      <c r="Z661" s="79">
        <f ca="1"/>
        <v>0</v>
      </c>
      <c r="AA661" s="80">
        <f ca="1"/>
        <v>-5.1693000800650347E-2</v>
      </c>
      <c r="AB661" s="176">
        <f t="array" aca="1" ref="AB661:AE662" ca="1">MMULT(AB658:AC659,TRANSPOSE(AB$5:AC$8))</f>
        <v>0</v>
      </c>
      <c r="AC661" s="176">
        <f ca="1"/>
        <v>-1.152018278114882E-2</v>
      </c>
      <c r="AD661" s="79">
        <f ca="1"/>
        <v>-1.2188821139800667E-2</v>
      </c>
      <c r="AE661" s="80">
        <f ca="1"/>
        <v>2.3709003920949486E-2</v>
      </c>
      <c r="AF661" s="176">
        <f t="array" aca="1" ref="AF661:AI662" ca="1">MMULT(AF658:AG659,TRANSPOSE(AF$5:AG$8))</f>
        <v>-2.2407996510211511E-2</v>
      </c>
      <c r="AG661" s="176">
        <f ca="1"/>
        <v>0</v>
      </c>
      <c r="AH661" s="79">
        <f ca="1"/>
        <v>-9.7681350679988382E-3</v>
      </c>
      <c r="AI661" s="80">
        <f ca="1"/>
        <v>3.2176131578210351E-2</v>
      </c>
      <c r="AJ661" s="27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</row>
    <row r="662" spans="1:69" ht="13.5" customHeight="1" x14ac:dyDescent="0.15">
      <c r="B662" s="243"/>
      <c r="C662" s="74">
        <v>2</v>
      </c>
      <c r="D662" s="155">
        <f ca="1"/>
        <v>-6.5920732033538917E-2</v>
      </c>
      <c r="E662" s="156">
        <f ca="1"/>
        <v>0.10202889529489849</v>
      </c>
      <c r="F662" s="156">
        <f ca="1"/>
        <v>-5.3760535269722444E-2</v>
      </c>
      <c r="G662" s="157">
        <f ca="1"/>
        <v>1.7652372008362865E-2</v>
      </c>
      <c r="H662" s="5"/>
      <c r="I662" s="240"/>
      <c r="J662" s="88"/>
      <c r="K662" s="94"/>
      <c r="L662" s="156">
        <f ca="1"/>
        <v>2.5764860058561889E-2</v>
      </c>
      <c r="M662" s="156">
        <f ca="1"/>
        <v>5.9229041590630013E-2</v>
      </c>
      <c r="N662" s="89">
        <f ca="1"/>
        <v>0</v>
      </c>
      <c r="O662" s="90">
        <f ca="1"/>
        <v>-8.4993901649191905E-2</v>
      </c>
      <c r="P662" s="156">
        <f ca="1"/>
        <v>-2.3041502678206174E-2</v>
      </c>
      <c r="Q662" s="156">
        <f ca="1"/>
        <v>0</v>
      </c>
      <c r="R662" s="89">
        <f ca="1"/>
        <v>-5.2968505062171913E-2</v>
      </c>
      <c r="S662" s="90">
        <f ca="1"/>
        <v>7.6010007740378083E-2</v>
      </c>
      <c r="T662" s="156">
        <f ca="1"/>
        <v>0</v>
      </c>
      <c r="U662" s="156">
        <f ca="1"/>
        <v>1.0296305371578966E-2</v>
      </c>
      <c r="V662" s="89">
        <f ca="1"/>
        <v>5.4078268544617003E-3</v>
      </c>
      <c r="W662" s="90">
        <f ca="1"/>
        <v>-1.5704132226040668E-2</v>
      </c>
      <c r="X662" s="156">
        <f ca="1"/>
        <v>7.0587682919857148E-2</v>
      </c>
      <c r="Y662" s="156">
        <f ca="1"/>
        <v>1.6684344023465848E-2</v>
      </c>
      <c r="Z662" s="89">
        <f ca="1"/>
        <v>0</v>
      </c>
      <c r="AA662" s="90">
        <f ca="1"/>
        <v>-8.7272026943322992E-2</v>
      </c>
      <c r="AB662" s="156">
        <f ca="1"/>
        <v>0</v>
      </c>
      <c r="AC662" s="156">
        <f ca="1"/>
        <v>1.5819204309223664E-2</v>
      </c>
      <c r="AD662" s="89">
        <f ca="1"/>
        <v>6.6927472620644107E-2</v>
      </c>
      <c r="AE662" s="90">
        <f ca="1"/>
        <v>-8.2746676929867771E-2</v>
      </c>
      <c r="AF662" s="156">
        <f ca="1"/>
        <v>-0.13923177233375178</v>
      </c>
      <c r="AG662" s="156">
        <f ca="1"/>
        <v>0</v>
      </c>
      <c r="AH662" s="89">
        <f ca="1"/>
        <v>-7.3127329682656339E-2</v>
      </c>
      <c r="AI662" s="90">
        <f ca="1"/>
        <v>0.21235910201640812</v>
      </c>
      <c r="AJ662" s="27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</row>
    <row r="663" spans="1:69" ht="13.5" customHeight="1" x14ac:dyDescent="0.15">
      <c r="B663" s="241" t="s">
        <v>47</v>
      </c>
      <c r="C663" s="100" t="s">
        <v>32</v>
      </c>
      <c r="D663" s="158">
        <f t="array" aca="1" ref="D663:D664" ca="1">L663:L664+P663:P664+T663:T664+X663:X664+AB663:AB664+AF663:AF664</f>
        <v>4.4607026028329845E-3</v>
      </c>
      <c r="E663" s="10"/>
      <c r="F663" s="10"/>
      <c r="G663" s="153"/>
      <c r="H663" s="5"/>
      <c r="I663" s="240"/>
      <c r="J663" s="99" t="s">
        <v>20</v>
      </c>
      <c r="K663" s="92"/>
      <c r="L663" s="85">
        <f t="array" aca="1" ref="L663:L664" ca="1">M658:M659*L644:L645</f>
        <v>7.2156734870158805E-3</v>
      </c>
      <c r="M663" s="85"/>
      <c r="N663" s="85"/>
      <c r="O663" s="96"/>
      <c r="P663" s="85">
        <f t="array" aca="1" ref="P663:P664" ca="1">Q658:Q659*P644:P645</f>
        <v>1.5146021767021439E-3</v>
      </c>
      <c r="Q663" s="85"/>
      <c r="R663" s="85"/>
      <c r="S663" s="96"/>
      <c r="T663" s="85">
        <f t="array" aca="1" ref="T663:T664" ca="1">U658:U659*T644:T645</f>
        <v>-8.264737498708874E-3</v>
      </c>
      <c r="U663" s="85"/>
      <c r="V663" s="85"/>
      <c r="W663" s="96"/>
      <c r="X663" s="85">
        <f t="array" aca="1" ref="X663:X664" ca="1">Y658:Y659*X644:X645</f>
        <v>1.2878797675801889E-2</v>
      </c>
      <c r="Y663" s="85"/>
      <c r="Z663" s="85"/>
      <c r="AA663" s="96"/>
      <c r="AB663" s="85">
        <f t="array" aca="1" ref="AB663:AB664" ca="1">AC658:AC659*AB644:AB645</f>
        <v>-5.9068628221107368E-3</v>
      </c>
      <c r="AC663" s="85"/>
      <c r="AD663" s="85"/>
      <c r="AE663" s="96"/>
      <c r="AF663" s="85">
        <f t="array" aca="1" ref="AF663:AF664" ca="1">AG658:AG659*AF644:AF645</f>
        <v>-2.9767704158673181E-3</v>
      </c>
      <c r="AG663" s="85"/>
      <c r="AH663" s="85"/>
      <c r="AI663" s="96"/>
      <c r="AJ663" s="27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</row>
    <row r="664" spans="1:69" ht="13.5" customHeight="1" x14ac:dyDescent="0.15">
      <c r="B664" s="243"/>
      <c r="C664" s="74" t="s">
        <v>33</v>
      </c>
      <c r="D664" s="159">
        <f ca="1"/>
        <v>-7.1047332827681289E-2</v>
      </c>
      <c r="E664" s="10"/>
      <c r="F664" s="191" t="s">
        <v>5</v>
      </c>
      <c r="G664" s="10"/>
      <c r="H664" s="5"/>
      <c r="I664" s="240"/>
      <c r="J664" s="88"/>
      <c r="K664" s="94"/>
      <c r="L664" s="89">
        <f ca="1"/>
        <v>1.3973350429629643E-2</v>
      </c>
      <c r="M664" s="89"/>
      <c r="N664" s="89"/>
      <c r="O664" s="90"/>
      <c r="P664" s="89">
        <f ca="1"/>
        <v>-1.249636095891902E-2</v>
      </c>
      <c r="Q664" s="89"/>
      <c r="R664" s="89"/>
      <c r="S664" s="90"/>
      <c r="T664" s="89">
        <f ca="1"/>
        <v>7.0001438187631392E-3</v>
      </c>
      <c r="U664" s="89"/>
      <c r="V664" s="89"/>
      <c r="W664" s="90"/>
      <c r="X664" s="89">
        <f ca="1"/>
        <v>7.7689055646475097E-3</v>
      </c>
      <c r="Y664" s="89"/>
      <c r="Z664" s="89"/>
      <c r="AA664" s="90"/>
      <c r="AB664" s="89">
        <f ca="1"/>
        <v>7.3660615133188754E-3</v>
      </c>
      <c r="AC664" s="89"/>
      <c r="AD664" s="89"/>
      <c r="AE664" s="90"/>
      <c r="AF664" s="89">
        <f ca="1"/>
        <v>-9.4659433195121434E-2</v>
      </c>
      <c r="AG664" s="89"/>
      <c r="AH664" s="89"/>
      <c r="AI664" s="90"/>
      <c r="AJ664" s="27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</row>
    <row r="665" spans="1:69" ht="13.5" customHeight="1" x14ac:dyDescent="0.15">
      <c r="B665" s="241" t="s">
        <v>4</v>
      </c>
      <c r="C665" s="100">
        <v>1</v>
      </c>
      <c r="D665" s="152">
        <f t="array" aca="1" ref="D665:F667" ca="1">L665:N667+P665:R667+T665:V667+X665:Z667+AB665:AD667+AF665:AH667</f>
        <v>-4.4465592452605888E-2</v>
      </c>
      <c r="E665" s="154">
        <f ca="1"/>
        <v>-4.047455575539749E-2</v>
      </c>
      <c r="F665" s="153">
        <f ca="1"/>
        <v>2.662370820973093E-2</v>
      </c>
      <c r="G665" s="160"/>
      <c r="H665" s="5"/>
      <c r="I665" s="240"/>
      <c r="J665" s="99" t="s">
        <v>4</v>
      </c>
      <c r="K665" s="92"/>
      <c r="L665" s="78">
        <f t="array" aca="1" ref="L665:L667" ca="1">M644*N658:N660</f>
        <v>4.5659754529194831E-2</v>
      </c>
      <c r="M665" s="78">
        <f t="array" aca="1" ref="M665:M667" ca="1">M645*N658:N660</f>
        <v>1.3861146454559074E-2</v>
      </c>
      <c r="N665" s="78">
        <f t="array" aca="1" ref="N665:N667" ca="1">-1*N658:N660</f>
        <v>-7.728860509417175E-2</v>
      </c>
      <c r="O665" s="81"/>
      <c r="P665" s="78">
        <f t="array" aca="1" ref="P665:P667" ca="1">Q644*R658:R660</f>
        <v>9.5989888012989397E-3</v>
      </c>
      <c r="Q665" s="78">
        <f t="array" aca="1" ref="Q665:Q667" ca="1">Q645*R658:R660</f>
        <v>3.9804603323809286E-2</v>
      </c>
      <c r="R665" s="78">
        <f t="array" aca="1" ref="R665:R667" ca="1">-1*R658:R660</f>
        <v>-5.041137813029177E-2</v>
      </c>
      <c r="S665" s="81"/>
      <c r="T665" s="78">
        <f t="array" aca="1" ref="T665:T667" ca="1">U644*V658:V660</f>
        <v>-7.5354898257639857E-2</v>
      </c>
      <c r="U665" s="78">
        <f t="array" aca="1" ref="U665:U667" ca="1">U645*V658:V660</f>
        <v>-4.8230251329627577E-2</v>
      </c>
      <c r="V665" s="78">
        <f t="array" aca="1" ref="V665:V667" ca="1">-1*V658:V660</f>
        <v>0.12383109363513159</v>
      </c>
      <c r="W665" s="81"/>
      <c r="X665" s="78">
        <f t="array" aca="1" ref="X665:X667" ca="1">Y644*Z658:Z660</f>
        <v>2.0539615978092222E-2</v>
      </c>
      <c r="Y665" s="78">
        <f t="array" aca="1" ref="Y665:Y667" ca="1">Y645*Z658:Z660</f>
        <v>1.3271477034391617E-2</v>
      </c>
      <c r="Z665" s="78">
        <f t="array" aca="1" ref="Z665:Z667" ca="1">-1*Z658:Z660</f>
        <v>-4.6228314606020643E-2</v>
      </c>
      <c r="AA665" s="81"/>
      <c r="AB665" s="78">
        <f t="array" aca="1" ref="AB665:AB667" ca="1">AC644*AD658:AD660</f>
        <v>-4.8981500544506791E-2</v>
      </c>
      <c r="AC665" s="78">
        <f t="array" aca="1" ref="AC665:AC667" ca="1">AC645*AD658:AD660</f>
        <v>-7.3527425453779952E-2</v>
      </c>
      <c r="AD665" s="78">
        <f t="array" aca="1" ref="AD665:AD667" ca="1">-1*AD658:AD660</f>
        <v>0.10007375653080729</v>
      </c>
      <c r="AE665" s="81"/>
      <c r="AF665" s="78">
        <f t="array" aca="1" ref="AF665:AF667" ca="1">AG644*AH658:AH660</f>
        <v>4.0724470409547698E-3</v>
      </c>
      <c r="AG665" s="78">
        <f t="array" aca="1" ref="AG665:AG667" ca="1">AG645*AH658:AH660</f>
        <v>1.4345894215250055E-2</v>
      </c>
      <c r="AH665" s="78">
        <f t="array" aca="1" ref="AH665:AH667" ca="1">-1*AH658:AH660</f>
        <v>-2.3352844125723783E-2</v>
      </c>
      <c r="AI665" s="81"/>
      <c r="AJ665" s="27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</row>
    <row r="666" spans="1:69" ht="13.5" customHeight="1" x14ac:dyDescent="0.15">
      <c r="B666" s="242"/>
      <c r="C666" s="72">
        <v>2</v>
      </c>
      <c r="D666" s="160">
        <f ca="1"/>
        <v>0.12197204226083903</v>
      </c>
      <c r="E666" s="164">
        <f ca="1"/>
        <v>-6.9016089786551882E-3</v>
      </c>
      <c r="F666" s="10">
        <f ca="1"/>
        <v>-6.7247915189048851E-2</v>
      </c>
      <c r="G666" s="160"/>
      <c r="H666" s="5"/>
      <c r="I666" s="240"/>
      <c r="J666" s="76"/>
      <c r="K666" s="98"/>
      <c r="L666" s="78">
        <f ca="1"/>
        <v>1.9265623010316455E-2</v>
      </c>
      <c r="M666" s="78">
        <f ca="1"/>
        <v>5.8485557979417535E-3</v>
      </c>
      <c r="N666" s="78">
        <f ca="1"/>
        <v>-3.2611062939146167E-2</v>
      </c>
      <c r="O666" s="81"/>
      <c r="P666" s="78">
        <f ca="1"/>
        <v>-1.9267922064208739E-2</v>
      </c>
      <c r="Q666" s="78">
        <f ca="1"/>
        <v>-7.9899248818387739E-2</v>
      </c>
      <c r="R666" s="78">
        <f ca="1"/>
        <v>0.10119008627579384</v>
      </c>
      <c r="S666" s="81"/>
      <c r="T666" s="78">
        <f ca="1"/>
        <v>5.8087320980320233E-2</v>
      </c>
      <c r="U666" s="78">
        <f ca="1"/>
        <v>3.7178287738734446E-2</v>
      </c>
      <c r="V666" s="78">
        <f ca="1"/>
        <v>-9.5455194680708289E-2</v>
      </c>
      <c r="W666" s="81"/>
      <c r="X666" s="78">
        <f ca="1"/>
        <v>1.7092816626870868E-2</v>
      </c>
      <c r="Y666" s="78">
        <f ca="1"/>
        <v>1.1044360496249846E-2</v>
      </c>
      <c r="Z666" s="78">
        <f ca="1"/>
        <v>-3.8470636713598405E-2</v>
      </c>
      <c r="AA666" s="81"/>
      <c r="AB666" s="78">
        <f ca="1"/>
        <v>7.2179526410065087E-2</v>
      </c>
      <c r="AC666" s="78">
        <f ca="1"/>
        <v>0.10835059539637552</v>
      </c>
      <c r="AD666" s="78">
        <f ca="1"/>
        <v>-0.14746947872506347</v>
      </c>
      <c r="AE666" s="81"/>
      <c r="AF666" s="78">
        <f ca="1"/>
        <v>-2.5385322702524873E-2</v>
      </c>
      <c r="AG666" s="78">
        <f ca="1"/>
        <v>-8.9424159589569022E-2</v>
      </c>
      <c r="AH666" s="78">
        <f ca="1"/>
        <v>0.14556837159367364</v>
      </c>
      <c r="AI666" s="81"/>
      <c r="AJ666" s="27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</row>
    <row r="667" spans="1:69" ht="13.5" customHeight="1" thickBot="1" x14ac:dyDescent="0.2">
      <c r="B667" s="243"/>
      <c r="C667" s="74">
        <v>3</v>
      </c>
      <c r="D667" s="160">
        <f ca="1"/>
        <v>-3.4165356659810082E-2</v>
      </c>
      <c r="E667" s="157">
        <f ca="1"/>
        <v>9.1885244289159937E-2</v>
      </c>
      <c r="F667" s="156">
        <f ca="1"/>
        <v>2.0442856500341798E-2</v>
      </c>
      <c r="G667" s="160"/>
      <c r="H667" s="5"/>
      <c r="I667" s="245"/>
      <c r="J667" s="88"/>
      <c r="K667" s="94"/>
      <c r="L667" s="82">
        <f ca="1"/>
        <v>-8.3368817980865692E-2</v>
      </c>
      <c r="M667" s="82">
        <f ca="1"/>
        <v>-2.530866422064041E-2</v>
      </c>
      <c r="N667" s="82">
        <f ca="1"/>
        <v>0.14111901644085859</v>
      </c>
      <c r="O667" s="83"/>
      <c r="P667" s="82">
        <f ca="1"/>
        <v>8.5885943024559715E-3</v>
      </c>
      <c r="Q667" s="82">
        <f ca="1"/>
        <v>3.5614750302878473E-2</v>
      </c>
      <c r="R667" s="82">
        <f ca="1"/>
        <v>-4.5105050537217917E-2</v>
      </c>
      <c r="S667" s="83"/>
      <c r="T667" s="82">
        <f ca="1"/>
        <v>6.0418852291958348E-2</v>
      </c>
      <c r="U667" s="82">
        <f ca="1"/>
        <v>3.8670564203082292E-2</v>
      </c>
      <c r="V667" s="82">
        <f ca="1"/>
        <v>-9.9286612131204668E-2</v>
      </c>
      <c r="W667" s="83"/>
      <c r="X667" s="82">
        <f ca="1"/>
        <v>-6.5518015314800337E-2</v>
      </c>
      <c r="Y667" s="82">
        <f ca="1"/>
        <v>-4.2333840930459998E-2</v>
      </c>
      <c r="Z667" s="82">
        <f ca="1"/>
        <v>0.14746076204955369</v>
      </c>
      <c r="AA667" s="83"/>
      <c r="AB667" s="82">
        <f ca="1"/>
        <v>3.7492648309444425E-2</v>
      </c>
      <c r="AC667" s="82">
        <f ca="1"/>
        <v>5.6281205618283744E-2</v>
      </c>
      <c r="AD667" s="82">
        <f ca="1"/>
        <v>-7.6600963974251091E-2</v>
      </c>
      <c r="AE667" s="83"/>
      <c r="AF667" s="82">
        <f ca="1"/>
        <v>8.2213817319972109E-3</v>
      </c>
      <c r="AG667" s="82">
        <f ca="1"/>
        <v>2.8961229316015843E-2</v>
      </c>
      <c r="AH667" s="82">
        <f ca="1"/>
        <v>-4.7144295347396815E-2</v>
      </c>
      <c r="AI667" s="83"/>
      <c r="AJ667" s="27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</row>
    <row r="668" spans="1:69" ht="13.5" customHeight="1" thickBot="1" x14ac:dyDescent="0.2">
      <c r="B668" s="246" t="s">
        <v>29</v>
      </c>
      <c r="C668" s="227"/>
      <c r="D668" s="102">
        <f ca="1">SUM(L668:AI668)</f>
        <v>1.5613275704672391</v>
      </c>
      <c r="E668" s="192"/>
      <c r="H668" s="5"/>
      <c r="I668" s="225" t="s">
        <v>45</v>
      </c>
      <c r="J668" s="226"/>
      <c r="K668" s="227"/>
      <c r="L668" s="134">
        <f ca="1">SUMXMY2(N$5:N$7,M651:M653)/2</f>
        <v>0.24680921893570867</v>
      </c>
      <c r="M668" s="78"/>
      <c r="N668" s="78"/>
      <c r="O668" s="78"/>
      <c r="P668" s="134">
        <f ca="1">SUMXMY2(R$5:R$7,Q651:Q653)/2</f>
        <v>0.15065647272192789</v>
      </c>
      <c r="Q668" s="78"/>
      <c r="R668" s="78"/>
      <c r="S668" s="78"/>
      <c r="T668" s="134">
        <f ca="1">SUMXMY2(V$5:V$7,U651:U653)/2</f>
        <v>0.28620519214450707</v>
      </c>
      <c r="U668" s="78"/>
      <c r="V668" s="78"/>
      <c r="W668" s="78"/>
      <c r="X668" s="134">
        <f ca="1">SUMXMY2(Z$5:Z$7,Y651:Y653)/2</f>
        <v>0.26033132546431292</v>
      </c>
      <c r="Y668" s="78"/>
      <c r="Z668" s="78"/>
      <c r="AA668" s="78"/>
      <c r="AB668" s="134">
        <f ca="1">SUMXMY2(AD$5:AD$7,AC651:AC653)/2</f>
        <v>0.38303153895330505</v>
      </c>
      <c r="AC668" s="78"/>
      <c r="AD668" s="78"/>
      <c r="AE668" s="78"/>
      <c r="AF668" s="134">
        <f ca="1">SUMXMY2(AH$5:AH$7,AG651:AG653)/2</f>
        <v>0.2342938222474775</v>
      </c>
      <c r="AG668" s="78"/>
      <c r="AH668" s="78"/>
      <c r="AI668" s="78"/>
      <c r="AJ668" s="27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</row>
    <row r="669" spans="1:69" ht="15.75" customHeight="1" x14ac:dyDescent="0.15">
      <c r="I669" s="5"/>
      <c r="J669" s="165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7"/>
      <c r="AK669" s="5"/>
      <c r="AL669" s="5"/>
      <c r="AM669" s="5"/>
      <c r="AN669" s="5"/>
      <c r="AO669" s="5"/>
      <c r="AP669" s="5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</row>
    <row r="670" spans="1:69" ht="15.75" customHeight="1" x14ac:dyDescent="0.15">
      <c r="A670" s="163"/>
      <c r="B670" s="162">
        <f>B640+1</f>
        <v>23</v>
      </c>
      <c r="C670" s="163" t="s">
        <v>28</v>
      </c>
      <c r="D670" s="189"/>
      <c r="E670" s="189"/>
      <c r="F670" s="189"/>
      <c r="G670" s="189"/>
      <c r="H670" s="163"/>
      <c r="I670" s="167"/>
      <c r="J670" s="163"/>
      <c r="K670" s="163"/>
      <c r="L670" s="163"/>
      <c r="M670" s="163"/>
      <c r="N670" s="163"/>
      <c r="O670" s="163"/>
      <c r="P670" s="163"/>
      <c r="Q670" s="163"/>
      <c r="R670" s="163"/>
      <c r="S670" s="163"/>
      <c r="T670" s="163"/>
      <c r="U670" s="163"/>
      <c r="V670" s="163"/>
      <c r="W670" s="163"/>
      <c r="X670" s="163"/>
      <c r="Y670" s="163"/>
      <c r="Z670" s="163"/>
      <c r="AA670" s="163"/>
      <c r="AB670" s="163"/>
      <c r="AC670" s="163"/>
      <c r="AD670" s="163"/>
      <c r="AE670" s="163"/>
      <c r="AF670" s="163"/>
      <c r="AG670" s="163"/>
      <c r="AH670" s="163"/>
      <c r="AI670" s="163"/>
      <c r="AJ670" s="27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</row>
    <row r="671" spans="1:69" s="24" customFormat="1" ht="13.5" customHeight="1" thickBot="1" x14ac:dyDescent="0.2">
      <c r="A671"/>
      <c r="D671" s="166"/>
      <c r="E671" s="166"/>
      <c r="F671" s="166"/>
      <c r="G671" s="166"/>
      <c r="H671" s="27"/>
      <c r="I671" s="5"/>
      <c r="J671" s="223"/>
      <c r="K671" s="224"/>
      <c r="L671" s="57">
        <v>1</v>
      </c>
      <c r="M671" s="57">
        <v>2</v>
      </c>
      <c r="N671" s="57">
        <v>3</v>
      </c>
      <c r="O671" s="107"/>
      <c r="P671" s="84">
        <v>1</v>
      </c>
      <c r="Q671" s="57">
        <v>2</v>
      </c>
      <c r="R671" s="57">
        <v>3</v>
      </c>
      <c r="S671" s="57"/>
      <c r="T671" s="57">
        <v>1</v>
      </c>
      <c r="U671" s="57">
        <v>2</v>
      </c>
      <c r="V671" s="57">
        <v>3</v>
      </c>
      <c r="W671" s="107"/>
      <c r="X671" s="84">
        <v>1</v>
      </c>
      <c r="Y671" s="57">
        <v>2</v>
      </c>
      <c r="Z671" s="57">
        <v>3</v>
      </c>
      <c r="AA671" s="57"/>
      <c r="AB671" s="57">
        <v>1</v>
      </c>
      <c r="AC671" s="57">
        <v>2</v>
      </c>
      <c r="AD671" s="57">
        <v>3</v>
      </c>
      <c r="AE671" s="57"/>
      <c r="AF671" s="57">
        <v>1</v>
      </c>
      <c r="AG671" s="57">
        <v>2</v>
      </c>
      <c r="AH671" s="57">
        <v>3</v>
      </c>
      <c r="AI671" s="57"/>
      <c r="AJ671" s="27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</row>
    <row r="672" spans="1:69" ht="13.5" customHeight="1" x14ac:dyDescent="0.15">
      <c r="B672" t="s">
        <v>0</v>
      </c>
      <c r="G672" s="156"/>
      <c r="H672" s="27"/>
      <c r="I672" s="254" t="s">
        <v>14</v>
      </c>
      <c r="J672" s="239" t="s">
        <v>11</v>
      </c>
      <c r="K672" s="22">
        <v>1</v>
      </c>
      <c r="L672" s="108">
        <f t="array" aca="1" ref="L672:L673" ca="1">MMULT($D674:$G675,L$5:L$8)</f>
        <v>-2.0668055965750343</v>
      </c>
      <c r="M672" s="50">
        <f t="array" aca="1" ref="M672:M673" ca="1">MMULT($D674:$G675,M$5:M$8)+$D676:$D677*L674:L675</f>
        <v>0.35796015981421619</v>
      </c>
      <c r="N672" s="50"/>
      <c r="O672" s="51"/>
      <c r="P672" s="108">
        <f t="array" aca="1" ref="P672:P673" ca="1">MMULT($D674:$G675,P$5:P$8)</f>
        <v>-2.0668055965750343</v>
      </c>
      <c r="Q672" s="50">
        <f t="array" aca="1" ref="Q672:Q673" ca="1">MMULT($D674:$G675,Q$5:Q$8)+$D676:$D677*P674:P675</f>
        <v>-1.4463587727214304</v>
      </c>
      <c r="R672" s="50"/>
      <c r="S672" s="51"/>
      <c r="T672" s="108">
        <f t="array" aca="1" ref="T672:T673" ca="1">MMULT($D674:$G675,T$5:T$8)</f>
        <v>-1.8714662734584862</v>
      </c>
      <c r="U672" s="50">
        <f t="array" aca="1" ref="U672:U673" ca="1">MMULT($D674:$G675,U$5:U$8)+$D676:$D677*T674:T675</f>
        <v>0.4374348317224851</v>
      </c>
      <c r="V672" s="50"/>
      <c r="W672" s="51"/>
      <c r="X672" s="108">
        <f t="array" aca="1" ref="X672:X673" ca="1">MMULT($D674:$G675,X$5:X$8)</f>
        <v>-6.7147340922839582E-2</v>
      </c>
      <c r="Y672" s="50">
        <f t="array" aca="1" ref="Y672:Y673" ca="1">MMULT($D674:$G675,Y$5:Y$8)+$D676:$D677*X674:X675</f>
        <v>-0.23865839316081461</v>
      </c>
      <c r="Z672" s="50"/>
      <c r="AA672" s="51"/>
      <c r="AB672" s="108">
        <f t="array" aca="1" ref="AB672:AB673" ca="1">MMULT($D674:$G675,AB$5:AB$8)</f>
        <v>-6.7147340922839582E-2</v>
      </c>
      <c r="AC672" s="50">
        <f t="array" aca="1" ref="AC672:AC673" ca="1">MMULT($D674:$G675,AC$5:AC$8)+$D676:$D677*AB674:AB675</f>
        <v>-4.3319070044266494E-2</v>
      </c>
      <c r="AD672" s="50"/>
      <c r="AE672" s="51"/>
      <c r="AF672" s="108">
        <f t="array" aca="1" ref="AF672:AF673" ca="1">MMULT($D674:$G675,AF$5:AF$8)</f>
        <v>-1.8714662734584862</v>
      </c>
      <c r="AG672" s="50">
        <f t="array" aca="1" ref="AG672:AG673" ca="1">MMULT($D674:$G675,AG$5:AG$8)+$D676:$D677*AF674:AF675</f>
        <v>-1.5622234239297095</v>
      </c>
      <c r="AH672" s="50"/>
      <c r="AI672" s="51"/>
      <c r="AJ672" s="27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</row>
    <row r="673" spans="2:69" ht="13.5" customHeight="1" x14ac:dyDescent="0.15">
      <c r="B673" s="66"/>
      <c r="C673" s="66"/>
      <c r="D673" s="195">
        <v>1</v>
      </c>
      <c r="E673" s="196">
        <v>2</v>
      </c>
      <c r="F673" s="196">
        <v>3</v>
      </c>
      <c r="G673" s="184" t="s">
        <v>3</v>
      </c>
      <c r="H673" s="27"/>
      <c r="I673" s="255"/>
      <c r="J673" s="240"/>
      <c r="K673" s="23">
        <v>2</v>
      </c>
      <c r="L673" s="109">
        <f ca="1"/>
        <v>-1.158461838104385</v>
      </c>
      <c r="M673" s="28">
        <f ca="1"/>
        <v>-1.5269841695725654</v>
      </c>
      <c r="N673" s="28"/>
      <c r="O673" s="40"/>
      <c r="P673" s="109">
        <f ca="1"/>
        <v>-1.158461838104385</v>
      </c>
      <c r="Q673" s="28">
        <f ca="1"/>
        <v>1.34747051603087</v>
      </c>
      <c r="R673" s="28"/>
      <c r="S673" s="40"/>
      <c r="T673" s="109">
        <f ca="1"/>
        <v>0.76745465018079928</v>
      </c>
      <c r="U673" s="28">
        <f ca="1"/>
        <v>-0.44916949403959139</v>
      </c>
      <c r="V673" s="28"/>
      <c r="W673" s="40"/>
      <c r="X673" s="109">
        <f ca="1"/>
        <v>-2.1070000354226361</v>
      </c>
      <c r="Y673" s="28">
        <f ca="1"/>
        <v>-0.89528895263087871</v>
      </c>
      <c r="Z673" s="28"/>
      <c r="AA673" s="40"/>
      <c r="AB673" s="109">
        <f ca="1"/>
        <v>-2.1070000354226361</v>
      </c>
      <c r="AC673" s="28">
        <f ca="1"/>
        <v>1.0306275356543055</v>
      </c>
      <c r="AD673" s="28"/>
      <c r="AE673" s="40"/>
      <c r="AF673" s="109">
        <f ca="1"/>
        <v>0.76745465018079928</v>
      </c>
      <c r="AG673" s="28">
        <f ca="1"/>
        <v>0.49936870327865979</v>
      </c>
      <c r="AH673" s="28"/>
      <c r="AI673" s="40"/>
      <c r="AJ673" s="27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</row>
    <row r="674" spans="2:69" ht="13.5" customHeight="1" x14ac:dyDescent="0.15">
      <c r="B674" s="239" t="s">
        <v>7</v>
      </c>
      <c r="C674" s="100">
        <v>1</v>
      </c>
      <c r="D674" s="137">
        <f t="array" aca="1" ref="D674:G675" ca="1">D644:G645-$G$3*D661:G662</f>
        <v>1.5336002192472091</v>
      </c>
      <c r="E674" s="138">
        <f ca="1"/>
        <v>3.5332584748994038</v>
      </c>
      <c r="F674" s="138">
        <f ca="1"/>
        <v>1.7289395423637572</v>
      </c>
      <c r="G674" s="139">
        <f ca="1"/>
        <v>3.6004058158222434</v>
      </c>
      <c r="I674" s="255"/>
      <c r="J674" s="252" t="s">
        <v>12</v>
      </c>
      <c r="K674" s="22">
        <v>1</v>
      </c>
      <c r="L674" s="110">
        <f t="array" aca="1" ref="L674:L675" ca="1">1/(1+EXP(-L672:L673))</f>
        <v>0.11236525182300712</v>
      </c>
      <c r="M674" s="38">
        <f t="array" aca="1" ref="M674:M675" ca="1">1/(1+EXP(-M672:M673))</f>
        <v>0.58854655674010492</v>
      </c>
      <c r="N674" s="38"/>
      <c r="O674" s="39"/>
      <c r="P674" s="110">
        <f t="array" aca="1" ref="P674:P675" ca="1">1/(1+EXP(-P672:P673))</f>
        <v>0.11236525182300712</v>
      </c>
      <c r="Q674" s="38">
        <f t="array" aca="1" ref="Q674:Q675" ca="1">1/(1+EXP(-Q672:Q673))</f>
        <v>0.19056258707540033</v>
      </c>
      <c r="R674" s="38"/>
      <c r="S674" s="39"/>
      <c r="T674" s="110">
        <f t="array" aca="1" ref="T674:T675" ca="1">1/(1+EXP(-T672:T673))</f>
        <v>0.13337215362323471</v>
      </c>
      <c r="U674" s="38">
        <f t="array" aca="1" ref="U674:U675" ca="1">1/(1+EXP(-U672:U673))</f>
        <v>0.60764763304335268</v>
      </c>
      <c r="V674" s="38"/>
      <c r="W674" s="39"/>
      <c r="X674" s="110">
        <f t="array" aca="1" ref="X674:X675" ca="1">1/(1+EXP(-X672:X673))</f>
        <v>0.48321946925190762</v>
      </c>
      <c r="Y674" s="38">
        <f t="array" aca="1" ref="Y674:Y675" ca="1">1/(1+EXP(-Y672:Y673))</f>
        <v>0.44061699508745295</v>
      </c>
      <c r="Z674" s="38"/>
      <c r="AA674" s="39"/>
      <c r="AB674" s="110">
        <f t="array" aca="1" ref="AB674:AB675" ca="1">1/(1+EXP(-AB672:AB673))</f>
        <v>0.48321946925190762</v>
      </c>
      <c r="AC674" s="38">
        <f t="array" aca="1" ref="AC674:AC675" ca="1">1/(1+EXP(-AC672:AC673))</f>
        <v>0.48917192571383822</v>
      </c>
      <c r="AD674" s="38"/>
      <c r="AE674" s="39"/>
      <c r="AF674" s="110">
        <f t="array" aca="1" ref="AF674:AF675" ca="1">1/(1+EXP(-AF672:AF673))</f>
        <v>0.13337215362323471</v>
      </c>
      <c r="AG674" s="38">
        <f t="array" aca="1" ref="AG674:AG675" ca="1">1/(1+EXP(-AG672:AG673))</f>
        <v>0.17332783163256291</v>
      </c>
      <c r="AH674" s="38"/>
      <c r="AI674" s="39"/>
      <c r="AJ674" s="27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</row>
    <row r="675" spans="2:69" ht="13.5" customHeight="1" x14ac:dyDescent="0.15">
      <c r="B675" s="244"/>
      <c r="C675" s="74">
        <v>2</v>
      </c>
      <c r="D675" s="140">
        <f ca="1"/>
        <v>2.0223571778500244</v>
      </c>
      <c r="E675" s="141">
        <f ca="1"/>
        <v>1.0738189805317733</v>
      </c>
      <c r="F675" s="141">
        <f ca="1"/>
        <v>3.9482736661352087</v>
      </c>
      <c r="G675" s="142">
        <f ca="1"/>
        <v>3.1808190159544094</v>
      </c>
      <c r="I675" s="255"/>
      <c r="J675" s="253"/>
      <c r="K675" s="54">
        <v>2</v>
      </c>
      <c r="L675" s="109">
        <f ca="1"/>
        <v>0.23894688952866558</v>
      </c>
      <c r="M675" s="28">
        <f ca="1"/>
        <v>0.17843536635601071</v>
      </c>
      <c r="N675" s="28"/>
      <c r="O675" s="40"/>
      <c r="P675" s="109">
        <f ca="1"/>
        <v>0.23894688952866558</v>
      </c>
      <c r="Q675" s="28">
        <f ca="1"/>
        <v>0.79371578084620165</v>
      </c>
      <c r="R675" s="28"/>
      <c r="S675" s="40"/>
      <c r="T675" s="109">
        <f ca="1"/>
        <v>0.68297002642941407</v>
      </c>
      <c r="U675" s="28">
        <f ca="1"/>
        <v>0.38955824441837855</v>
      </c>
      <c r="V675" s="28"/>
      <c r="W675" s="40"/>
      <c r="X675" s="109">
        <f ca="1"/>
        <v>0.1084183142128618</v>
      </c>
      <c r="Y675" s="28">
        <f ca="1"/>
        <v>0.29001958033289504</v>
      </c>
      <c r="Z675" s="28"/>
      <c r="AA675" s="40"/>
      <c r="AB675" s="109">
        <f ca="1"/>
        <v>0.1084183142128618</v>
      </c>
      <c r="AC675" s="28">
        <f ca="1"/>
        <v>0.7370375386203244</v>
      </c>
      <c r="AD675" s="28"/>
      <c r="AE675" s="40"/>
      <c r="AF675" s="109">
        <f ca="1"/>
        <v>0.68297002642941407</v>
      </c>
      <c r="AG675" s="28">
        <f ca="1"/>
        <v>0.62231096266366559</v>
      </c>
      <c r="AH675" s="28"/>
      <c r="AI675" s="40"/>
      <c r="AJ675" s="27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</row>
    <row r="676" spans="2:69" ht="13.5" customHeight="1" x14ac:dyDescent="0.15">
      <c r="B676" s="241" t="s">
        <v>47</v>
      </c>
      <c r="C676" s="100" t="s">
        <v>32</v>
      </c>
      <c r="D676" s="139">
        <f t="array" aca="1" ref="D676:D677" ca="1">D646:D647-$G$3*D663:D664</f>
        <v>3.7832647890707949</v>
      </c>
      <c r="E676" s="190"/>
      <c r="F676" s="190"/>
      <c r="I676" s="255"/>
      <c r="J676" s="236" t="s">
        <v>18</v>
      </c>
      <c r="K676" s="22">
        <v>1</v>
      </c>
      <c r="L676" s="110">
        <f t="array" aca="1" ref="L676:L677" ca="1">L674:L675*(1-L674:L675)</f>
        <v>9.9739302005759312E-2</v>
      </c>
      <c r="M676" s="38">
        <f t="array" aca="1" ref="M676:M677" ca="1">M674:M675*(1-M674:M675)</f>
        <v>0.24215950728947139</v>
      </c>
      <c r="N676" s="38"/>
      <c r="O676" s="39"/>
      <c r="P676" s="110">
        <f t="array" aca="1" ref="P676:P677" ca="1">P674:P675*(1-P674:P675)</f>
        <v>9.9739302005759312E-2</v>
      </c>
      <c r="Q676" s="38">
        <f t="array" aca="1" ref="Q676:Q677" ca="1">Q674:Q675*(1-Q674:Q675)</f>
        <v>0.15424848748253081</v>
      </c>
      <c r="R676" s="38"/>
      <c r="S676" s="39"/>
      <c r="T676" s="110">
        <f t="array" aca="1" ref="T676:T677" ca="1">T674:T675*(1-T674:T675)</f>
        <v>0.11558402226113498</v>
      </c>
      <c r="U676" s="38">
        <f t="array" aca="1" ref="U676:U677" ca="1">U674:U675*(1-U674:U675)</f>
        <v>0.23841198710016367</v>
      </c>
      <c r="V676" s="38"/>
      <c r="W676" s="39"/>
      <c r="X676" s="110">
        <f t="array" aca="1" ref="X676:X677" ca="1">X674:X675*(1-X674:X675)</f>
        <v>0.24971841378781232</v>
      </c>
      <c r="Y676" s="38">
        <f t="array" aca="1" ref="Y676:Y677" ca="1">Y674:Y675*(1-Y674:Y675)</f>
        <v>0.24647365872755639</v>
      </c>
      <c r="Z676" s="38"/>
      <c r="AA676" s="39"/>
      <c r="AB676" s="110">
        <f t="array" aca="1" ref="AB676:AB677" ca="1">AB674:AB675*(1-AB674:AB675)</f>
        <v>0.24971841378781232</v>
      </c>
      <c r="AC676" s="38">
        <f t="array" aca="1" ref="AC676:AC677" ca="1">AC674:AC675*(1-AC674:AC675)</f>
        <v>0.24988275280725333</v>
      </c>
      <c r="AD676" s="38"/>
      <c r="AE676" s="39"/>
      <c r="AF676" s="110">
        <f t="array" aca="1" ref="AF676:AF677" ca="1">AF674:AF675*(1-AF674:AF675)</f>
        <v>0.11558402226113498</v>
      </c>
      <c r="AG676" s="38">
        <f t="array" aca="1" ref="AG676:AG677" ca="1">AG674:AG675*(1-AG674:AG675)</f>
        <v>0.14328529441411683</v>
      </c>
      <c r="AH676" s="38"/>
      <c r="AI676" s="39"/>
      <c r="AJ676" s="27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</row>
    <row r="677" spans="2:69" ht="13.5" customHeight="1" thickBot="1" x14ac:dyDescent="0.2">
      <c r="B677" s="243"/>
      <c r="C677" s="74" t="s">
        <v>33</v>
      </c>
      <c r="D677" s="142">
        <f ca="1"/>
        <v>2.4273840391652737</v>
      </c>
      <c r="F677" s="191" t="s">
        <v>5</v>
      </c>
      <c r="I677" s="256"/>
      <c r="J677" s="244"/>
      <c r="K677" s="54">
        <v>2</v>
      </c>
      <c r="L677" s="111">
        <f ca="1"/>
        <v>0.18185127351324126</v>
      </c>
      <c r="M677" s="41">
        <f ca="1"/>
        <v>0.14659618638940694</v>
      </c>
      <c r="N677" s="41"/>
      <c r="O677" s="42"/>
      <c r="P677" s="111">
        <f ca="1"/>
        <v>0.18185127351324126</v>
      </c>
      <c r="Q677" s="41">
        <f ca="1"/>
        <v>0.16373104008190606</v>
      </c>
      <c r="R677" s="41"/>
      <c r="S677" s="42"/>
      <c r="T677" s="111">
        <f ca="1"/>
        <v>0.21652196942841953</v>
      </c>
      <c r="U677" s="41">
        <f ca="1"/>
        <v>0.23780261862404942</v>
      </c>
      <c r="V677" s="41"/>
      <c r="W677" s="42"/>
      <c r="X677" s="111">
        <f ca="1"/>
        <v>9.6663783356102956E-2</v>
      </c>
      <c r="Y677" s="41">
        <f ca="1"/>
        <v>0.20590822335642647</v>
      </c>
      <c r="Z677" s="41"/>
      <c r="AA677" s="42"/>
      <c r="AB677" s="111">
        <f ca="1"/>
        <v>9.6663783356102956E-2</v>
      </c>
      <c r="AC677" s="41">
        <f ca="1"/>
        <v>0.19381320528481821</v>
      </c>
      <c r="AD677" s="41"/>
      <c r="AE677" s="42"/>
      <c r="AF677" s="111">
        <f ca="1"/>
        <v>0.21652196942841953</v>
      </c>
      <c r="AG677" s="41">
        <f ca="1"/>
        <v>0.23504002841228741</v>
      </c>
      <c r="AH677" s="41"/>
      <c r="AI677" s="42"/>
      <c r="AJ677" s="27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</row>
    <row r="678" spans="2:69" ht="13.5" customHeight="1" x14ac:dyDescent="0.15">
      <c r="B678" s="239" t="s">
        <v>4</v>
      </c>
      <c r="C678" s="100">
        <v>1</v>
      </c>
      <c r="D678" s="143">
        <f t="array" aca="1" ref="D678:F680" ca="1">D648:F650-$G$3*D665:F667</f>
        <v>5.1670710988150086</v>
      </c>
      <c r="E678" s="144">
        <f ca="1"/>
        <v>2.7537065498399866</v>
      </c>
      <c r="F678" s="145">
        <f ca="1"/>
        <v>4.1844191416451713</v>
      </c>
      <c r="H678" s="26"/>
      <c r="I678" s="228" t="s">
        <v>4</v>
      </c>
      <c r="J678" s="231" t="s">
        <v>11</v>
      </c>
      <c r="K678" s="161">
        <v>1</v>
      </c>
      <c r="L678" s="112"/>
      <c r="M678" s="30">
        <f t="array" aca="1" ref="M678:M680" ca="1">MMULT($D678:$E680,M674:M675)-$F678:$F680</f>
        <v>-0.65199860094864315</v>
      </c>
      <c r="N678" s="30"/>
      <c r="O678" s="31"/>
      <c r="P678" s="112"/>
      <c r="Q678" s="30">
        <f t="array" aca="1" ref="Q678:Q680" ca="1">MMULT($D678:$E680,Q674:Q675)-$F678:$F680</f>
        <v>-1.0141083610249066</v>
      </c>
      <c r="R678" s="30"/>
      <c r="S678" s="31"/>
      <c r="T678" s="112"/>
      <c r="U678" s="30">
        <f t="array" aca="1" ref="U678:U680" ca="1">MMULT($D678:$E680,U674:U675)-$F678:$F680</f>
        <v>2.8068470515539623E-2</v>
      </c>
      <c r="V678" s="30"/>
      <c r="W678" s="31"/>
      <c r="X678" s="112"/>
      <c r="Y678" s="30">
        <f t="array" aca="1" ref="Y678:Y680" ca="1">MMULT($D678:$E680,Y674:Y675)-$F678:$F680</f>
        <v>-1.1090909827375413</v>
      </c>
      <c r="Z678" s="30"/>
      <c r="AA678" s="31"/>
      <c r="AB678" s="112"/>
      <c r="AC678" s="30">
        <f t="array" aca="1" ref="AC678:AC680" ca="1">MMULT($D678:$E680,AC674:AC675)-$F678:$F680</f>
        <v>0.37275207563921331</v>
      </c>
      <c r="AD678" s="30"/>
      <c r="AE678" s="31"/>
      <c r="AF678" s="112"/>
      <c r="AG678" s="30">
        <f t="array" aca="1" ref="AG678:AG680" ca="1">MMULT($D678:$E680,AG674:AG675)-$F678:$F680</f>
        <v>-1.5751601382721185</v>
      </c>
      <c r="AH678" s="30"/>
      <c r="AI678" s="31"/>
      <c r="AJ678" s="27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</row>
    <row r="679" spans="2:69" ht="13.5" customHeight="1" x14ac:dyDescent="0.15">
      <c r="B679" s="240"/>
      <c r="C679" s="72">
        <v>2</v>
      </c>
      <c r="D679" s="146">
        <f ca="1"/>
        <v>2.3611383591465311</v>
      </c>
      <c r="E679" s="147">
        <f ca="1"/>
        <v>4.3690457979167991</v>
      </c>
      <c r="F679" s="148">
        <f ca="1"/>
        <v>3.5788102204157983</v>
      </c>
      <c r="H679" s="26"/>
      <c r="I679" s="229"/>
      <c r="J679" s="232"/>
      <c r="K679" s="77">
        <v>2</v>
      </c>
      <c r="L679" s="113"/>
      <c r="M679" s="29">
        <f ca="1"/>
        <v>-1.4095780815756531</v>
      </c>
      <c r="N679" s="29"/>
      <c r="O679" s="32"/>
      <c r="P679" s="113"/>
      <c r="Q679" s="29">
        <f ca="1"/>
        <v>0.33891501079247854</v>
      </c>
      <c r="R679" s="29"/>
      <c r="S679" s="32"/>
      <c r="T679" s="113"/>
      <c r="U679" s="29">
        <f ca="1"/>
        <v>-0.44207227437258112</v>
      </c>
      <c r="V679" s="29"/>
      <c r="W679" s="32"/>
      <c r="X679" s="113"/>
      <c r="Y679" s="29">
        <f ca="1"/>
        <v>-1.2713437028559058</v>
      </c>
      <c r="Z679" s="29"/>
      <c r="AA679" s="32"/>
      <c r="AB679" s="113"/>
      <c r="AC679" s="29">
        <f ca="1"/>
        <v>0.79634313862079154</v>
      </c>
      <c r="AD679" s="29"/>
      <c r="AE679" s="32"/>
      <c r="AF679" s="113"/>
      <c r="AG679" s="29">
        <f ca="1"/>
        <v>-0.45065413201721638</v>
      </c>
      <c r="AH679" s="29"/>
      <c r="AI679" s="32"/>
      <c r="AJ679" s="27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</row>
    <row r="680" spans="2:69" ht="13.5" customHeight="1" x14ac:dyDescent="0.15">
      <c r="B680" s="245"/>
      <c r="C680" s="74">
        <v>3</v>
      </c>
      <c r="D680" s="149">
        <f ca="1"/>
        <v>1.5163178550161494</v>
      </c>
      <c r="E680" s="150">
        <f ca="1"/>
        <v>-0.35702885809358736</v>
      </c>
      <c r="F680" s="151">
        <f ca="1"/>
        <v>1.1451343067580915</v>
      </c>
      <c r="H680" s="26"/>
      <c r="I680" s="229"/>
      <c r="J680" s="232"/>
      <c r="K680" s="77">
        <v>3</v>
      </c>
      <c r="L680" s="113"/>
      <c r="M680" s="29">
        <f ca="1"/>
        <v>-0.31641722935839256</v>
      </c>
      <c r="N680" s="29"/>
      <c r="O680" s="32"/>
      <c r="P680" s="113"/>
      <c r="Q680" s="29">
        <f ca="1"/>
        <v>-1.1395602923639716</v>
      </c>
      <c r="R680" s="29"/>
      <c r="S680" s="32"/>
      <c r="T680" s="113"/>
      <c r="U680" s="29">
        <f ca="1"/>
        <v>-0.36283088638179106</v>
      </c>
      <c r="V680" s="29"/>
      <c r="W680" s="32"/>
      <c r="X680" s="113"/>
      <c r="Y680" s="29">
        <f ca="1"/>
        <v>-0.5805642494744585</v>
      </c>
      <c r="Z680" s="29"/>
      <c r="AA680" s="32"/>
      <c r="AB680" s="113"/>
      <c r="AC680" s="29">
        <f ca="1"/>
        <v>-0.66653785241128793</v>
      </c>
      <c r="AD680" s="29"/>
      <c r="AE680" s="32"/>
      <c r="AF680" s="113"/>
      <c r="AG680" s="29">
        <f ca="1"/>
        <v>-1.104497193261333</v>
      </c>
      <c r="AH680" s="29"/>
      <c r="AI680" s="32"/>
      <c r="AJ680" s="27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</row>
    <row r="681" spans="2:69" ht="13.5" customHeight="1" x14ac:dyDescent="0.15">
      <c r="H681" s="5"/>
      <c r="I681" s="229"/>
      <c r="J681" s="233" t="s">
        <v>16</v>
      </c>
      <c r="K681" s="53">
        <v>1</v>
      </c>
      <c r="L681" s="114"/>
      <c r="M681" s="43">
        <f t="array" aca="1" ref="M681:M683" ca="1">1/(1+EXP(-M678:M680))</f>
        <v>0.34253929860565246</v>
      </c>
      <c r="N681" s="43"/>
      <c r="O681" s="44"/>
      <c r="P681" s="114"/>
      <c r="Q681" s="43">
        <f t="array" aca="1" ref="Q681:Q683" ca="1">1/(1+EXP(-Q678:Q680))</f>
        <v>0.26617660799283133</v>
      </c>
      <c r="R681" s="43"/>
      <c r="S681" s="44"/>
      <c r="T681" s="114"/>
      <c r="U681" s="43">
        <f t="array" aca="1" ref="U681:U683" ca="1">1/(1+EXP(-U678:U680))</f>
        <v>0.50701665696857778</v>
      </c>
      <c r="V681" s="43"/>
      <c r="W681" s="44"/>
      <c r="X681" s="114"/>
      <c r="Y681" s="43">
        <f t="array" aca="1" ref="Y681:Y683" ca="1">1/(1+EXP(-Y678:Y680))</f>
        <v>0.24804039631469613</v>
      </c>
      <c r="Z681" s="43"/>
      <c r="AA681" s="44"/>
      <c r="AB681" s="114"/>
      <c r="AC681" s="43">
        <f t="array" aca="1" ref="AC681:AC683" ca="1">1/(1+EXP(-AC678:AC680))</f>
        <v>0.59212380917350804</v>
      </c>
      <c r="AD681" s="43"/>
      <c r="AE681" s="44"/>
      <c r="AF681" s="114"/>
      <c r="AG681" s="43">
        <f t="array" aca="1" ref="AG681:AG683" ca="1">1/(1+EXP(-AG678:AG680))</f>
        <v>0.17148201698373916</v>
      </c>
      <c r="AH681" s="43"/>
      <c r="AI681" s="44"/>
      <c r="AJ681" s="27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</row>
    <row r="682" spans="2:69" ht="13.5" customHeight="1" x14ac:dyDescent="0.15">
      <c r="I682" s="229"/>
      <c r="J682" s="234"/>
      <c r="K682" s="23">
        <v>2</v>
      </c>
      <c r="L682" s="113"/>
      <c r="M682" s="29">
        <f ca="1"/>
        <v>0.1963006125064288</v>
      </c>
      <c r="N682" s="29"/>
      <c r="O682" s="32"/>
      <c r="P682" s="113"/>
      <c r="Q682" s="29">
        <f ca="1"/>
        <v>0.58392694203378115</v>
      </c>
      <c r="R682" s="29"/>
      <c r="S682" s="32"/>
      <c r="T682" s="113"/>
      <c r="U682" s="29">
        <f ca="1"/>
        <v>0.39124729868065883</v>
      </c>
      <c r="V682" s="29"/>
      <c r="W682" s="32"/>
      <c r="X682" s="113"/>
      <c r="Y682" s="29">
        <f ca="1"/>
        <v>0.21902731909061135</v>
      </c>
      <c r="Z682" s="29"/>
      <c r="AA682" s="32"/>
      <c r="AB682" s="113"/>
      <c r="AC682" s="29">
        <f ca="1"/>
        <v>0.6891917000860035</v>
      </c>
      <c r="AD682" s="29"/>
      <c r="AE682" s="32"/>
      <c r="AF682" s="113"/>
      <c r="AG682" s="29">
        <f ca="1"/>
        <v>0.38920525156326324</v>
      </c>
      <c r="AH682" s="29"/>
      <c r="AI682" s="32"/>
      <c r="AJ682" s="27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</row>
    <row r="683" spans="2:69" ht="13.5" customHeight="1" x14ac:dyDescent="0.15">
      <c r="H683" s="5"/>
      <c r="I683" s="229"/>
      <c r="J683" s="235"/>
      <c r="K683" s="54">
        <v>3</v>
      </c>
      <c r="L683" s="113"/>
      <c r="M683" s="29">
        <f ca="1"/>
        <v>0.42154914379685027</v>
      </c>
      <c r="N683" s="29"/>
      <c r="O683" s="32"/>
      <c r="P683" s="113"/>
      <c r="Q683" s="29">
        <f ca="1"/>
        <v>0.24240110099436094</v>
      </c>
      <c r="R683" s="29"/>
      <c r="S683" s="32"/>
      <c r="T683" s="113"/>
      <c r="U683" s="29">
        <f ca="1"/>
        <v>0.41027446132347534</v>
      </c>
      <c r="V683" s="29"/>
      <c r="W683" s="32"/>
      <c r="X683" s="113"/>
      <c r="Y683" s="29">
        <f ca="1"/>
        <v>0.35880277020554824</v>
      </c>
      <c r="Z683" s="29"/>
      <c r="AA683" s="32"/>
      <c r="AB683" s="113"/>
      <c r="AC683" s="29">
        <f ca="1"/>
        <v>0.33927250649935137</v>
      </c>
      <c r="AD683" s="29"/>
      <c r="AE683" s="32"/>
      <c r="AF683" s="113"/>
      <c r="AG683" s="29">
        <f ca="1"/>
        <v>0.24889820455882294</v>
      </c>
      <c r="AH683" s="29"/>
      <c r="AI683" s="32"/>
      <c r="AJ683" s="27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</row>
    <row r="684" spans="2:69" ht="13.5" customHeight="1" x14ac:dyDescent="0.15">
      <c r="H684" s="5"/>
      <c r="I684" s="229"/>
      <c r="J684" s="236" t="s">
        <v>18</v>
      </c>
      <c r="K684" s="53">
        <v>1</v>
      </c>
      <c r="L684" s="114"/>
      <c r="M684" s="43">
        <f t="array" aca="1" ref="M684:M686" ca="1">M681:M683*(1-M681:M683)</f>
        <v>0.22520612751640012</v>
      </c>
      <c r="N684" s="43"/>
      <c r="O684" s="44"/>
      <c r="P684" s="114"/>
      <c r="Q684" s="43">
        <f t="array" aca="1" ref="Q684:Q686" ca="1">Q681:Q683*(1-Q681:Q683)</f>
        <v>0.19532662135026191</v>
      </c>
      <c r="R684" s="43"/>
      <c r="S684" s="44"/>
      <c r="T684" s="114"/>
      <c r="U684" s="43">
        <f t="array" aca="1" ref="U684:U686" ca="1">U681:U683*(1-U681:U683)</f>
        <v>0.2499507665249853</v>
      </c>
      <c r="V684" s="43"/>
      <c r="W684" s="44"/>
      <c r="X684" s="114"/>
      <c r="Y684" s="43">
        <f t="array" aca="1" ref="Y684:Y686" ca="1">Y681:Y683*(1-Y681:Y683)</f>
        <v>0.1865163581107446</v>
      </c>
      <c r="Z684" s="43"/>
      <c r="AA684" s="44"/>
      <c r="AB684" s="114"/>
      <c r="AC684" s="43">
        <f t="array" aca="1" ref="AC684:AC686" ca="1">AC681:AC683*(1-AC681:AC683)</f>
        <v>0.24151320378336308</v>
      </c>
      <c r="AD684" s="43"/>
      <c r="AE684" s="44"/>
      <c r="AF684" s="114"/>
      <c r="AG684" s="43">
        <f t="array" aca="1" ref="AG684:AG686" ca="1">AG681:AG683*(1-AG681:AG683)</f>
        <v>0.14207593483492775</v>
      </c>
      <c r="AH684" s="43"/>
      <c r="AI684" s="44"/>
      <c r="AJ684" s="27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</row>
    <row r="685" spans="2:69" ht="13.5" customHeight="1" x14ac:dyDescent="0.15">
      <c r="H685" s="5"/>
      <c r="I685" s="229"/>
      <c r="J685" s="237"/>
      <c r="K685" s="23">
        <v>2</v>
      </c>
      <c r="L685" s="113"/>
      <c r="M685" s="29">
        <f ca="1"/>
        <v>0.15776668203602967</v>
      </c>
      <c r="N685" s="29"/>
      <c r="O685" s="32"/>
      <c r="P685" s="113"/>
      <c r="Q685" s="29">
        <f ca="1"/>
        <v>0.24295626840085835</v>
      </c>
      <c r="R685" s="29"/>
      <c r="S685" s="32"/>
      <c r="T685" s="113"/>
      <c r="U685" s="29">
        <f ca="1"/>
        <v>0.2381728499557462</v>
      </c>
      <c r="V685" s="29"/>
      <c r="W685" s="32"/>
      <c r="X685" s="113"/>
      <c r="Y685" s="29">
        <f ca="1"/>
        <v>0.17105435258259086</v>
      </c>
      <c r="Z685" s="29"/>
      <c r="AA685" s="32"/>
      <c r="AB685" s="113"/>
      <c r="AC685" s="29">
        <f ca="1"/>
        <v>0.21420650061856769</v>
      </c>
      <c r="AD685" s="29"/>
      <c r="AE685" s="32"/>
      <c r="AF685" s="113"/>
      <c r="AG685" s="29">
        <f ca="1"/>
        <v>0.23772452371884023</v>
      </c>
      <c r="AH685" s="29"/>
      <c r="AI685" s="32"/>
      <c r="AJ685" s="27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</row>
    <row r="686" spans="2:69" ht="13.5" customHeight="1" thickBot="1" x14ac:dyDescent="0.2">
      <c r="H686" s="5"/>
      <c r="I686" s="230"/>
      <c r="J686" s="238"/>
      <c r="K686" s="54">
        <v>3</v>
      </c>
      <c r="L686" s="115"/>
      <c r="M686" s="33">
        <f ca="1"/>
        <v>0.24384546316099273</v>
      </c>
      <c r="N686" s="33"/>
      <c r="O686" s="34"/>
      <c r="P686" s="115"/>
      <c r="Q686" s="33">
        <f ca="1"/>
        <v>0.18364280723108256</v>
      </c>
      <c r="R686" s="33"/>
      <c r="S686" s="34"/>
      <c r="T686" s="115"/>
      <c r="U686" s="33">
        <f ca="1"/>
        <v>0.24194932770920749</v>
      </c>
      <c r="V686" s="33"/>
      <c r="W686" s="34"/>
      <c r="X686" s="115"/>
      <c r="Y686" s="33">
        <f ca="1"/>
        <v>0.23006334229837277</v>
      </c>
      <c r="Z686" s="33"/>
      <c r="AA686" s="34"/>
      <c r="AB686" s="115"/>
      <c r="AC686" s="33">
        <f ca="1"/>
        <v>0.22416667283299896</v>
      </c>
      <c r="AD686" s="33"/>
      <c r="AE686" s="34"/>
      <c r="AF686" s="115"/>
      <c r="AG686" s="33">
        <f ca="1"/>
        <v>0.18694788832621728</v>
      </c>
      <c r="AH686" s="33"/>
      <c r="AI686" s="34"/>
      <c r="AJ686" s="27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</row>
    <row r="687" spans="2:69" ht="15.75" customHeight="1" x14ac:dyDescent="0.15">
      <c r="H687" s="5"/>
      <c r="I687" s="95" t="s">
        <v>26</v>
      </c>
      <c r="J687" s="91"/>
      <c r="K687" s="125" t="s">
        <v>17</v>
      </c>
      <c r="L687" s="116" t="s">
        <v>22</v>
      </c>
      <c r="M687" s="87" t="s">
        <v>23</v>
      </c>
      <c r="N687" s="87" t="s">
        <v>25</v>
      </c>
      <c r="O687" s="31"/>
      <c r="P687" s="116" t="s">
        <v>30</v>
      </c>
      <c r="Q687" s="87" t="s">
        <v>31</v>
      </c>
      <c r="R687" s="87" t="s">
        <v>24</v>
      </c>
      <c r="S687" s="31"/>
      <c r="T687" s="116" t="s">
        <v>30</v>
      </c>
      <c r="U687" s="87" t="s">
        <v>31</v>
      </c>
      <c r="V687" s="87" t="s">
        <v>24</v>
      </c>
      <c r="W687" s="31"/>
      <c r="X687" s="116" t="s">
        <v>30</v>
      </c>
      <c r="Y687" s="87" t="s">
        <v>31</v>
      </c>
      <c r="Z687" s="87" t="s">
        <v>24</v>
      </c>
      <c r="AA687" s="31"/>
      <c r="AB687" s="116" t="s">
        <v>30</v>
      </c>
      <c r="AC687" s="87" t="s">
        <v>31</v>
      </c>
      <c r="AD687" s="87" t="s">
        <v>24</v>
      </c>
      <c r="AE687" s="31"/>
      <c r="AF687" s="116" t="s">
        <v>30</v>
      </c>
      <c r="AG687" s="87" t="s">
        <v>31</v>
      </c>
      <c r="AH687" s="87" t="s">
        <v>24</v>
      </c>
      <c r="AI687" s="31"/>
      <c r="AJ687" s="27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</row>
    <row r="688" spans="2:69" ht="13.5" customHeight="1" x14ac:dyDescent="0.15">
      <c r="H688" s="5"/>
      <c r="I688" s="117"/>
      <c r="J688" s="76"/>
      <c r="K688" s="53">
        <v>1</v>
      </c>
      <c r="L688" s="113">
        <f t="array" aca="1" ref="L688:L689" ca="1">M688:M689*$D676:$D677*L676:L677</f>
        <v>2.3560618353374547E-2</v>
      </c>
      <c r="M688" s="29">
        <f t="array" aca="1" ref="M688:M689" ca="1">MMULT(TRANSPOSE($D678:$E680),N688:N690)*M676:M677</f>
        <v>6.243866679833425E-2</v>
      </c>
      <c r="N688" s="29">
        <f t="array" aca="1" ref="N688:N690" ca="1">(M681:M683-N$5:N$7)*M684:M686</f>
        <v>7.7141948961162832E-2</v>
      </c>
      <c r="O688" s="32"/>
      <c r="P688" s="113">
        <f t="array" aca="1" ref="P688:P689" ca="1">Q688:Q689*$D676:$D677*P676:P677</f>
        <v>5.6726149392095386E-3</v>
      </c>
      <c r="Q688" s="29">
        <f t="array" aca="1" ref="Q688:Q689" ca="1">MMULT(TRANSPOSE($D678:$E680),R688:R690)*Q676:Q677</f>
        <v>1.5033158669786243E-2</v>
      </c>
      <c r="R688" s="29">
        <f t="array" aca="1" ref="R688:R690" ca="1">(Q681:Q683-R$5:R$7)*Q684:Q686</f>
        <v>5.1991377521712859E-2</v>
      </c>
      <c r="S688" s="32"/>
      <c r="T688" s="113">
        <f t="array" aca="1" ref="T688:T689" ca="1">U688:U689*$D676:$D677*T676:T677</f>
        <v>-2.7747704347079467E-2</v>
      </c>
      <c r="U688" s="29">
        <f t="array" aca="1" ref="U688:U689" ca="1">MMULT(TRANSPOSE($D678:$E680),V688:V690)*U676:U677</f>
        <v>-6.3454513152177872E-2</v>
      </c>
      <c r="V688" s="29">
        <f t="array" aca="1" ref="V688:V690" ca="1">(U681:U683-V$5:V$7)*U684:U686</f>
        <v>-0.12322156447475376</v>
      </c>
      <c r="W688" s="32"/>
      <c r="X688" s="113">
        <f t="array" aca="1" ref="X688:X689" ca="1">Y688:Y689*$D676:$D677*X676:X677</f>
        <v>2.4176892743318554E-2</v>
      </c>
      <c r="Y688" s="29">
        <f t="array" aca="1" ref="Y688:Y689" ca="1">MMULT(TRANSPOSE($D678:$E680),Z688:Z690)*Y676:Y677</f>
        <v>2.559075964072877E-2</v>
      </c>
      <c r="Z688" s="29">
        <f t="array" aca="1" ref="Z688:Z690" ca="1">(Y681:Y683-Z$5:Z$7)*Y684:Y686</f>
        <v>4.6263591384962881E-2</v>
      </c>
      <c r="AA688" s="32"/>
      <c r="AB688" s="113">
        <f t="array" aca="1" ref="AB688:AB689" ca="1">AC688:AC689*$D676:$D677*AB676:AB677</f>
        <v>-1.064717999482174E-2</v>
      </c>
      <c r="AC688" s="29">
        <f t="array" aca="1" ref="AC688:AC689" ca="1">MMULT(TRANSPOSE($D678:$E680),AD688:AD690)*AC676:AC677</f>
        <v>-1.1269828054076871E-2</v>
      </c>
      <c r="AD688" s="29">
        <f t="array" aca="1" ref="AD688:AD690" ca="1">(AC681:AC683-AD$5:AD$7)*AC684:AC686</f>
        <v>-9.8507485593460439E-2</v>
      </c>
      <c r="AE688" s="32"/>
      <c r="AF688" s="113">
        <f t="array" aca="1" ref="AF688:AF689" ca="1">AG688:AG689*$D676:$D677*AF676:AF677</f>
        <v>-9.1726519403908333E-3</v>
      </c>
      <c r="AG688" s="29">
        <f t="array" aca="1" ref="AG688:AG689" ca="1">MMULT(TRANSPOSE($D678:$E680),AH688:AH690)*AG676:AG677</f>
        <v>-2.0976371807606572E-2</v>
      </c>
      <c r="AH688" s="29">
        <f t="array" aca="1" ref="AH688:AH690" ca="1">(AG681:AG683-AH$5:AH$7)*AG684:AG686</f>
        <v>2.43634678703437E-2</v>
      </c>
      <c r="AI688" s="32"/>
      <c r="AJ688" s="27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</row>
    <row r="689" spans="1:69" ht="13.5" customHeight="1" x14ac:dyDescent="0.15">
      <c r="H689" s="5"/>
      <c r="I689" s="97"/>
      <c r="J689" s="76"/>
      <c r="K689" s="23">
        <v>2</v>
      </c>
      <c r="L689" s="113">
        <f ca="1"/>
        <v>2.5761036023126092E-2</v>
      </c>
      <c r="M689" s="29">
        <f ca="1"/>
        <v>5.8359086623528851E-2</v>
      </c>
      <c r="N689" s="29">
        <f ca="1"/>
        <v>3.0969696316779621E-2</v>
      </c>
      <c r="O689" s="32"/>
      <c r="P689" s="113">
        <f ca="1"/>
        <v>-2.2721725399907359E-2</v>
      </c>
      <c r="Q689" s="29">
        <f ca="1"/>
        <v>-5.1473828135593647E-2</v>
      </c>
      <c r="R689" s="29">
        <f ca="1"/>
        <v>-0.10108755754560655</v>
      </c>
      <c r="S689" s="32"/>
      <c r="T689" s="113">
        <f ca="1"/>
        <v>4.0458263816103854E-3</v>
      </c>
      <c r="U689" s="29">
        <f ca="1"/>
        <v>7.6978028007290613E-3</v>
      </c>
      <c r="V689" s="29">
        <f ca="1"/>
        <v>9.3184484164259576E-2</v>
      </c>
      <c r="W689" s="32"/>
      <c r="X689" s="113">
        <f ca="1"/>
        <v>1.6608178636928664E-2</v>
      </c>
      <c r="Y689" s="29">
        <f ca="1"/>
        <v>7.0781494193049799E-2</v>
      </c>
      <c r="Z689" s="29">
        <f ca="1"/>
        <v>3.7465576264945066E-2</v>
      </c>
      <c r="AA689" s="32"/>
      <c r="AB689" s="113">
        <f ca="1"/>
        <v>1.5761437100327999E-2</v>
      </c>
      <c r="AC689" s="29">
        <f ca="1"/>
        <v>6.7172812442562707E-2</v>
      </c>
      <c r="AD689" s="29">
        <f ca="1"/>
        <v>0.14762934233078423</v>
      </c>
      <c r="AE689" s="32"/>
      <c r="AF689" s="113">
        <f ca="1"/>
        <v>-7.2132335731257102E-2</v>
      </c>
      <c r="AG689" s="29">
        <f ca="1"/>
        <v>-0.13724278889945496</v>
      </c>
      <c r="AH689" s="29">
        <f ca="1"/>
        <v>-0.14520089066209207</v>
      </c>
      <c r="AI689" s="32"/>
      <c r="AJ689" s="27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</row>
    <row r="690" spans="1:69" ht="13.5" customHeight="1" thickBot="1" x14ac:dyDescent="0.2">
      <c r="B690" s="135" t="s">
        <v>19</v>
      </c>
      <c r="C690" s="136"/>
      <c r="D690" s="195">
        <v>1</v>
      </c>
      <c r="E690" s="196">
        <v>2</v>
      </c>
      <c r="F690" s="196">
        <v>3</v>
      </c>
      <c r="G690" s="184" t="s">
        <v>3</v>
      </c>
      <c r="H690" s="5"/>
      <c r="I690" s="93"/>
      <c r="J690" s="88"/>
      <c r="K690" s="54">
        <v>3</v>
      </c>
      <c r="L690" s="132"/>
      <c r="M690" s="133"/>
      <c r="N690" s="33">
        <f ca="1"/>
        <v>-0.14105261694672985</v>
      </c>
      <c r="O690" s="34"/>
      <c r="P690" s="132"/>
      <c r="Q690" s="133"/>
      <c r="R690" s="33">
        <f ca="1"/>
        <v>4.4515218662509598E-2</v>
      </c>
      <c r="S690" s="34"/>
      <c r="T690" s="132"/>
      <c r="U690" s="133"/>
      <c r="V690" s="33">
        <f ca="1"/>
        <v>9.9265630093472113E-2</v>
      </c>
      <c r="W690" s="34"/>
      <c r="X690" s="132"/>
      <c r="Y690" s="133"/>
      <c r="Z690" s="33">
        <f ca="1"/>
        <v>-0.14751597775896932</v>
      </c>
      <c r="AA690" s="34"/>
      <c r="AB690" s="132"/>
      <c r="AC690" s="133"/>
      <c r="AD690" s="33">
        <f ca="1"/>
        <v>7.6053588965671617E-2</v>
      </c>
      <c r="AE690" s="34"/>
      <c r="AF690" s="132"/>
      <c r="AG690" s="133"/>
      <c r="AH690" s="33">
        <f ca="1"/>
        <v>4.653099375045882E-2</v>
      </c>
      <c r="AI690" s="34"/>
      <c r="AJ690" s="27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</row>
    <row r="691" spans="1:69" ht="13.5" customHeight="1" x14ac:dyDescent="0.15">
      <c r="B691" s="241" t="s">
        <v>35</v>
      </c>
      <c r="C691" s="100">
        <v>1</v>
      </c>
      <c r="D691" s="152">
        <f t="array" aca="1" ref="D691:G692" ca="1">L691:O692+P691:S692+T691:W692+X691:AA692+AB691:AE692+AF691:AI692</f>
        <v>3.3847621125706287E-2</v>
      </c>
      <c r="E691" s="153">
        <f ca="1"/>
        <v>1.2513866394653192E-2</v>
      </c>
      <c r="F691" s="153">
        <f ca="1"/>
        <v>-3.3157025671760924E-2</v>
      </c>
      <c r="G691" s="154">
        <f ca="1"/>
        <v>-1.3204461848598546E-2</v>
      </c>
      <c r="H691" s="7"/>
      <c r="I691" s="239" t="s">
        <v>19</v>
      </c>
      <c r="J691" s="99" t="s">
        <v>13</v>
      </c>
      <c r="K691" s="92"/>
      <c r="L691" s="176">
        <f t="array" aca="1" ref="L691:O692" ca="1">MMULT(L688:M689,TRANSPOSE(L$5:M$8))</f>
        <v>2.3560618353374547E-2</v>
      </c>
      <c r="M691" s="176">
        <f ca="1"/>
        <v>6.243866679833425E-2</v>
      </c>
      <c r="N691" s="79">
        <f ca="1"/>
        <v>0</v>
      </c>
      <c r="O691" s="80">
        <f ca="1"/>
        <v>-8.5999285151708793E-2</v>
      </c>
      <c r="P691" s="176">
        <f t="array" aca="1" ref="P691:S692" ca="1">MMULT(P688:Q689,TRANSPOSE(P$5:Q$8))</f>
        <v>5.6726149392095386E-3</v>
      </c>
      <c r="Q691" s="176">
        <f ca="1"/>
        <v>0</v>
      </c>
      <c r="R691" s="79">
        <f ca="1"/>
        <v>1.5033158669786243E-2</v>
      </c>
      <c r="S691" s="80">
        <f ca="1"/>
        <v>-2.0705773608995781E-2</v>
      </c>
      <c r="T691" s="176">
        <f t="array" aca="1" ref="T691:W692" ca="1">MMULT(T688:U689,TRANSPOSE(T$5:U$8))</f>
        <v>0</v>
      </c>
      <c r="U691" s="176">
        <f ca="1"/>
        <v>-6.3454513152177872E-2</v>
      </c>
      <c r="V691" s="79">
        <f ca="1"/>
        <v>-2.7747704347079467E-2</v>
      </c>
      <c r="W691" s="80">
        <f ca="1"/>
        <v>9.1202217499257332E-2</v>
      </c>
      <c r="X691" s="176">
        <f t="array" aca="1" ref="X691:AA692" ca="1">MMULT(X688:Y689,TRANSPOSE(X$5:Y$8))</f>
        <v>2.559075964072877E-2</v>
      </c>
      <c r="Y691" s="176">
        <f ca="1"/>
        <v>2.4176892743318554E-2</v>
      </c>
      <c r="Z691" s="79">
        <f ca="1"/>
        <v>0</v>
      </c>
      <c r="AA691" s="80">
        <f ca="1"/>
        <v>-4.9767652384047324E-2</v>
      </c>
      <c r="AB691" s="176">
        <f t="array" aca="1" ref="AB691:AE692" ca="1">MMULT(AB688:AC689,TRANSPOSE(AB$5:AC$8))</f>
        <v>0</v>
      </c>
      <c r="AC691" s="176">
        <f ca="1"/>
        <v>-1.064717999482174E-2</v>
      </c>
      <c r="AD691" s="79">
        <f ca="1"/>
        <v>-1.1269828054076871E-2</v>
      </c>
      <c r="AE691" s="80">
        <f ca="1"/>
        <v>2.1917008048898609E-2</v>
      </c>
      <c r="AF691" s="176">
        <f t="array" aca="1" ref="AF691:AI692" ca="1">MMULT(AF688:AG689,TRANSPOSE(AF$5:AG$8))</f>
        <v>-2.0976371807606572E-2</v>
      </c>
      <c r="AG691" s="176">
        <f ca="1"/>
        <v>0</v>
      </c>
      <c r="AH691" s="79">
        <f ca="1"/>
        <v>-9.1726519403908333E-3</v>
      </c>
      <c r="AI691" s="80">
        <f ca="1"/>
        <v>3.0149023747997404E-2</v>
      </c>
      <c r="AJ691" s="27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</row>
    <row r="692" spans="1:69" ht="13.5" customHeight="1" x14ac:dyDescent="0.15">
      <c r="B692" s="243"/>
      <c r="C692" s="74">
        <v>2</v>
      </c>
      <c r="D692" s="155">
        <f ca="1"/>
        <v>-6.3421984083186431E-2</v>
      </c>
      <c r="E692" s="156">
        <f ca="1"/>
        <v>9.8426505161514577E-2</v>
      </c>
      <c r="F692" s="156">
        <f ca="1"/>
        <v>-5.2387525042677657E-2</v>
      </c>
      <c r="G692" s="157">
        <f ca="1"/>
        <v>1.7383003964349497E-2</v>
      </c>
      <c r="H692" s="5"/>
      <c r="I692" s="240"/>
      <c r="J692" s="88"/>
      <c r="K692" s="94"/>
      <c r="L692" s="156">
        <f ca="1"/>
        <v>2.5761036023126092E-2</v>
      </c>
      <c r="M692" s="156">
        <f ca="1"/>
        <v>5.8359086623528851E-2</v>
      </c>
      <c r="N692" s="89">
        <f ca="1"/>
        <v>0</v>
      </c>
      <c r="O692" s="90">
        <f ca="1"/>
        <v>-8.4120122646654943E-2</v>
      </c>
      <c r="P692" s="156">
        <f ca="1"/>
        <v>-2.2721725399907359E-2</v>
      </c>
      <c r="Q692" s="156">
        <f ca="1"/>
        <v>0</v>
      </c>
      <c r="R692" s="89">
        <f ca="1"/>
        <v>-5.1473828135593647E-2</v>
      </c>
      <c r="S692" s="90">
        <f ca="1"/>
        <v>7.4195553535501002E-2</v>
      </c>
      <c r="T692" s="156">
        <f ca="1"/>
        <v>0</v>
      </c>
      <c r="U692" s="156">
        <f ca="1"/>
        <v>7.6978028007290613E-3</v>
      </c>
      <c r="V692" s="89">
        <f ca="1"/>
        <v>4.0458263816103854E-3</v>
      </c>
      <c r="W692" s="90">
        <f ca="1"/>
        <v>-1.1743629182339448E-2</v>
      </c>
      <c r="X692" s="156">
        <f ca="1"/>
        <v>7.0781494193049799E-2</v>
      </c>
      <c r="Y692" s="156">
        <f ca="1"/>
        <v>1.6608178636928664E-2</v>
      </c>
      <c r="Z692" s="89">
        <f ca="1"/>
        <v>0</v>
      </c>
      <c r="AA692" s="90">
        <f ca="1"/>
        <v>-8.7389672829978463E-2</v>
      </c>
      <c r="AB692" s="156">
        <f ca="1"/>
        <v>0</v>
      </c>
      <c r="AC692" s="156">
        <f ca="1"/>
        <v>1.5761437100327999E-2</v>
      </c>
      <c r="AD692" s="89">
        <f ca="1"/>
        <v>6.7172812442562707E-2</v>
      </c>
      <c r="AE692" s="90">
        <f ca="1"/>
        <v>-8.2934249542890706E-2</v>
      </c>
      <c r="AF692" s="156">
        <f ca="1"/>
        <v>-0.13724278889945496</v>
      </c>
      <c r="AG692" s="156">
        <f ca="1"/>
        <v>0</v>
      </c>
      <c r="AH692" s="89">
        <f ca="1"/>
        <v>-7.2132335731257102E-2</v>
      </c>
      <c r="AI692" s="90">
        <f ca="1"/>
        <v>0.20937512463071206</v>
      </c>
      <c r="AJ692" s="27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</row>
    <row r="693" spans="1:69" ht="13.5" customHeight="1" x14ac:dyDescent="0.15">
      <c r="B693" s="241" t="s">
        <v>47</v>
      </c>
      <c r="C693" s="100" t="s">
        <v>32</v>
      </c>
      <c r="D693" s="158">
        <f t="array" aca="1" ref="D693:D694" ca="1">L693:L694+P693:P694+T693:T694+X693:X694+AB693:AB694+AF693:AF694</f>
        <v>4.3645651790061978E-3</v>
      </c>
      <c r="E693" s="10"/>
      <c r="F693" s="10"/>
      <c r="G693" s="153"/>
      <c r="H693" s="5"/>
      <c r="I693" s="240"/>
      <c r="J693" s="99" t="s">
        <v>20</v>
      </c>
      <c r="K693" s="92"/>
      <c r="L693" s="85">
        <f t="array" aca="1" ref="L693:L694" ca="1">M688:M689*L674:L675</f>
        <v>7.0159365182876614E-3</v>
      </c>
      <c r="M693" s="85"/>
      <c r="N693" s="85"/>
      <c r="O693" s="96"/>
      <c r="P693" s="85">
        <f t="array" aca="1" ref="P693:P694" ca="1">Q688:Q689*P674:P675</f>
        <v>1.6892046596257539E-3</v>
      </c>
      <c r="Q693" s="85"/>
      <c r="R693" s="85"/>
      <c r="S693" s="96"/>
      <c r="T693" s="85">
        <f t="array" aca="1" ref="T693:T694" ca="1">U688:U689*T674:T675</f>
        <v>-8.4630650762198348E-3</v>
      </c>
      <c r="U693" s="85"/>
      <c r="V693" s="85"/>
      <c r="W693" s="96"/>
      <c r="X693" s="85">
        <f t="array" aca="1" ref="X693:X694" ca="1">Y688:Y689*X674:X675</f>
        <v>1.2365953291346094E-2</v>
      </c>
      <c r="Y693" s="85"/>
      <c r="Z693" s="85"/>
      <c r="AA693" s="96"/>
      <c r="AB693" s="85">
        <f t="array" aca="1" ref="AB693:AB694" ca="1">AC688:AC689*AB674:AB675</f>
        <v>-5.4458003308512845E-3</v>
      </c>
      <c r="AC693" s="85"/>
      <c r="AD693" s="85"/>
      <c r="AE693" s="96"/>
      <c r="AF693" s="85">
        <f t="array" aca="1" ref="AF693:AF694" ca="1">AG688:AG689*AF674:AF675</f>
        <v>-2.7976638831821933E-3</v>
      </c>
      <c r="AG693" s="85"/>
      <c r="AH693" s="85"/>
      <c r="AI693" s="96"/>
      <c r="AJ693" s="27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</row>
    <row r="694" spans="1:69" ht="13.5" customHeight="1" x14ac:dyDescent="0.15">
      <c r="B694" s="243"/>
      <c r="C694" s="74" t="s">
        <v>33</v>
      </c>
      <c r="D694" s="159">
        <f ca="1"/>
        <v>-7.187335811651463E-2</v>
      </c>
      <c r="E694" s="10"/>
      <c r="F694" s="191" t="s">
        <v>5</v>
      </c>
      <c r="G694" s="10"/>
      <c r="H694" s="5"/>
      <c r="I694" s="240"/>
      <c r="J694" s="88"/>
      <c r="K694" s="94"/>
      <c r="L694" s="89">
        <f ca="1"/>
        <v>1.3944722224426173E-2</v>
      </c>
      <c r="M694" s="89"/>
      <c r="N694" s="89"/>
      <c r="O694" s="90"/>
      <c r="P694" s="89">
        <f ca="1"/>
        <v>-1.2299511125133214E-2</v>
      </c>
      <c r="Q694" s="89"/>
      <c r="R694" s="89"/>
      <c r="S694" s="90"/>
      <c r="T694" s="89">
        <f ca="1"/>
        <v>5.2573685822623444E-3</v>
      </c>
      <c r="U694" s="89"/>
      <c r="V694" s="89"/>
      <c r="W694" s="90"/>
      <c r="X694" s="89">
        <f ca="1"/>
        <v>7.6740102778779257E-3</v>
      </c>
      <c r="Y694" s="89"/>
      <c r="Z694" s="89"/>
      <c r="AA694" s="90"/>
      <c r="AB694" s="89">
        <f ca="1"/>
        <v>7.2827630859593961E-3</v>
      </c>
      <c r="AC694" s="89"/>
      <c r="AD694" s="89"/>
      <c r="AE694" s="90"/>
      <c r="AF694" s="89">
        <f ca="1"/>
        <v>-9.3732711161907248E-2</v>
      </c>
      <c r="AG694" s="89"/>
      <c r="AH694" s="89"/>
      <c r="AI694" s="90"/>
      <c r="AJ694" s="27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</row>
    <row r="695" spans="1:69" ht="13.5" customHeight="1" x14ac:dyDescent="0.15">
      <c r="B695" s="241" t="s">
        <v>4</v>
      </c>
      <c r="C695" s="100">
        <v>1</v>
      </c>
      <c r="D695" s="152">
        <f t="array" aca="1" ref="D695:F697" ca="1">L695:N697+P695:R697+T695:V697+X695:Z697+AB695:AD697+AF695:AH697</f>
        <v>-4.3145756895487088E-2</v>
      </c>
      <c r="E695" s="154">
        <f ca="1"/>
        <v>-3.6995461815156172E-2</v>
      </c>
      <c r="F695" s="153">
        <f ca="1"/>
        <v>2.1968664330031938E-2</v>
      </c>
      <c r="G695" s="160"/>
      <c r="H695" s="5"/>
      <c r="I695" s="240"/>
      <c r="J695" s="99" t="s">
        <v>4</v>
      </c>
      <c r="K695" s="92"/>
      <c r="L695" s="78">
        <f t="array" aca="1" ref="L695:L697" ca="1">M674*N688:N690</f>
        <v>4.5401628441313298E-2</v>
      </c>
      <c r="M695" s="78">
        <f t="array" aca="1" ref="M695:M697" ca="1">M675*N688:N690</f>
        <v>1.3764851924301769E-2</v>
      </c>
      <c r="N695" s="78">
        <f t="array" aca="1" ref="N695:N697" ca="1">-1*N688:N690</f>
        <v>-7.7141948961162832E-2</v>
      </c>
      <c r="O695" s="81"/>
      <c r="P695" s="78">
        <f t="array" aca="1" ref="P695:P697" ca="1">Q674*R688:R690</f>
        <v>9.9076114061514182E-3</v>
      </c>
      <c r="Q695" s="78">
        <f t="array" aca="1" ref="Q695:Q697" ca="1">Q675*R688:R690</f>
        <v>4.1266376806915979E-2</v>
      </c>
      <c r="R695" s="78">
        <f t="array" aca="1" ref="R695:R697" ca="1">-1*R688:R690</f>
        <v>-5.1991377521712859E-2</v>
      </c>
      <c r="S695" s="81"/>
      <c r="T695" s="78">
        <f t="array" aca="1" ref="T695:T697" ca="1">U674*V688:V690</f>
        <v>-7.4875291992982998E-2</v>
      </c>
      <c r="U695" s="78">
        <f t="array" aca="1" ref="U695:U697" ca="1">U675*V688:V690</f>
        <v>-4.8001976331271116E-2</v>
      </c>
      <c r="V695" s="78">
        <f t="array" aca="1" ref="V695:V697" ca="1">-1*V688:V690</f>
        <v>0.12322156447475376</v>
      </c>
      <c r="W695" s="81"/>
      <c r="X695" s="78">
        <f t="array" aca="1" ref="X695:X697" ca="1">Y674*Z688:Z690</f>
        <v>2.0384524617996121E-2</v>
      </c>
      <c r="Y695" s="78">
        <f t="array" aca="1" ref="Y695:Y697" ca="1">Y675*Z688:Z690</f>
        <v>1.3417347358159474E-2</v>
      </c>
      <c r="Z695" s="78">
        <f t="array" aca="1" ref="Z695:Z697" ca="1">-1*Z688:Z690</f>
        <v>-4.6263591384962881E-2</v>
      </c>
      <c r="AA695" s="81"/>
      <c r="AB695" s="78">
        <f t="array" aca="1" ref="AB695:AB697" ca="1">AC674*AD688:AD690</f>
        <v>-4.8187096424981216E-2</v>
      </c>
      <c r="AC695" s="78">
        <f t="array" aca="1" ref="AC695:AC697" ca="1">AC675*AD688:AD690</f>
        <v>-7.2603714717481144E-2</v>
      </c>
      <c r="AD695" s="78">
        <f t="array" aca="1" ref="AD695:AD697" ca="1">-1*AD688:AD690</f>
        <v>9.8507485593460439E-2</v>
      </c>
      <c r="AE695" s="81"/>
      <c r="AF695" s="78">
        <f t="array" aca="1" ref="AF695:AF697" ca="1">AG674*AH688:AH690</f>
        <v>4.2228670570162883E-3</v>
      </c>
      <c r="AG695" s="78">
        <f t="array" aca="1" ref="AG695:AG697" ca="1">AG675*AH688:AH690</f>
        <v>1.5161653144218874E-2</v>
      </c>
      <c r="AH695" s="78">
        <f t="array" aca="1" ref="AH695:AH697" ca="1">-1*AH688:AH690</f>
        <v>-2.43634678703437E-2</v>
      </c>
      <c r="AI695" s="81"/>
      <c r="AJ695" s="27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</row>
    <row r="696" spans="1:69" ht="13.5" customHeight="1" x14ac:dyDescent="0.15">
      <c r="B696" s="242"/>
      <c r="C696" s="72">
        <v>2</v>
      </c>
      <c r="D696" s="160">
        <f ca="1"/>
        <v>0.11914367666560108</v>
      </c>
      <c r="E696" s="164">
        <f ca="1"/>
        <v>-9.0939047475065704E-3</v>
      </c>
      <c r="F696" s="10">
        <f ca="1"/>
        <v>-6.2960650869069879E-2</v>
      </c>
      <c r="G696" s="160"/>
      <c r="H696" s="5"/>
      <c r="I696" s="240"/>
      <c r="J696" s="76"/>
      <c r="K696" s="98"/>
      <c r="L696" s="78">
        <f ca="1"/>
        <v>1.8227108130527355E-2</v>
      </c>
      <c r="M696" s="78">
        <f ca="1"/>
        <v>5.5260891082189673E-3</v>
      </c>
      <c r="N696" s="78">
        <f ca="1"/>
        <v>-3.0969696316779621E-2</v>
      </c>
      <c r="O696" s="81"/>
      <c r="P696" s="78">
        <f ca="1"/>
        <v>-1.9263506487024191E-2</v>
      </c>
      <c r="Q696" s="78">
        <f ca="1"/>
        <v>-8.0234789671146445E-2</v>
      </c>
      <c r="R696" s="78">
        <f ca="1"/>
        <v>0.10108755754560655</v>
      </c>
      <c r="S696" s="81"/>
      <c r="T696" s="78">
        <f ca="1"/>
        <v>5.6623331238778114E-2</v>
      </c>
      <c r="U696" s="78">
        <f ca="1"/>
        <v>3.6300784058061156E-2</v>
      </c>
      <c r="V696" s="78">
        <f ca="1"/>
        <v>-9.3184484164259576E-2</v>
      </c>
      <c r="W696" s="81"/>
      <c r="X696" s="78">
        <f ca="1"/>
        <v>1.6507969633079895E-2</v>
      </c>
      <c r="Y696" s="78">
        <f ca="1"/>
        <v>1.0865750705289442E-2</v>
      </c>
      <c r="Z696" s="78">
        <f ca="1"/>
        <v>-3.7465576264945066E-2</v>
      </c>
      <c r="AA696" s="81"/>
      <c r="AB696" s="78">
        <f ca="1"/>
        <v>7.2216129679817179E-2</v>
      </c>
      <c r="AC696" s="78">
        <f ca="1"/>
        <v>0.10880836709961847</v>
      </c>
      <c r="AD696" s="78">
        <f ca="1"/>
        <v>-0.14762934233078423</v>
      </c>
      <c r="AE696" s="81"/>
      <c r="AF696" s="78">
        <f ca="1"/>
        <v>-2.516735552957727E-2</v>
      </c>
      <c r="AG696" s="78">
        <f ca="1"/>
        <v>-9.0360106047548169E-2</v>
      </c>
      <c r="AH696" s="78">
        <f ca="1"/>
        <v>0.14520089066209207</v>
      </c>
      <c r="AI696" s="81"/>
      <c r="AJ696" s="27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</row>
    <row r="697" spans="1:69" ht="13.5" customHeight="1" thickBot="1" x14ac:dyDescent="0.2">
      <c r="B697" s="243"/>
      <c r="C697" s="74">
        <v>3</v>
      </c>
      <c r="D697" s="160">
        <f ca="1"/>
        <v>-3.3944221647051465E-2</v>
      </c>
      <c r="E697" s="157">
        <f ca="1"/>
        <v>9.1061976317179133E-2</v>
      </c>
      <c r="F697" s="156">
        <f ca="1"/>
        <v>2.220316323358703E-2</v>
      </c>
      <c r="G697" s="160"/>
      <c r="H697" s="5"/>
      <c r="I697" s="245"/>
      <c r="J697" s="88"/>
      <c r="K697" s="94"/>
      <c r="L697" s="82">
        <f ca="1"/>
        <v>-8.3016032023178823E-2</v>
      </c>
      <c r="M697" s="82">
        <f ca="1"/>
        <v>-2.5168775380363786E-2</v>
      </c>
      <c r="N697" s="82">
        <f ca="1"/>
        <v>0.14105261694672985</v>
      </c>
      <c r="O697" s="83"/>
      <c r="P697" s="82">
        <f ca="1"/>
        <v>8.4829352325549705E-3</v>
      </c>
      <c r="Q697" s="82">
        <f ca="1"/>
        <v>3.5332431540253215E-2</v>
      </c>
      <c r="R697" s="82">
        <f ca="1"/>
        <v>-4.4515218662509598E-2</v>
      </c>
      <c r="S697" s="83"/>
      <c r="T697" s="82">
        <f ca="1"/>
        <v>6.031852516885533E-2</v>
      </c>
      <c r="U697" s="82">
        <f ca="1"/>
        <v>3.8669744590297164E-2</v>
      </c>
      <c r="V697" s="82">
        <f ca="1"/>
        <v>-9.9265630093472113E-2</v>
      </c>
      <c r="W697" s="83"/>
      <c r="X697" s="82">
        <f ca="1"/>
        <v>-6.4998046847544608E-2</v>
      </c>
      <c r="Y697" s="82">
        <f ca="1"/>
        <v>-4.2782521962052962E-2</v>
      </c>
      <c r="Z697" s="82">
        <f ca="1"/>
        <v>0.14751597775896932</v>
      </c>
      <c r="AA697" s="83"/>
      <c r="AB697" s="82">
        <f ca="1"/>
        <v>3.7203280571786304E-2</v>
      </c>
      <c r="AC697" s="82">
        <f ca="1"/>
        <v>5.6054350014500473E-2</v>
      </c>
      <c r="AD697" s="82">
        <f ca="1"/>
        <v>-7.6053588965671617E-2</v>
      </c>
      <c r="AE697" s="83"/>
      <c r="AF697" s="82">
        <f ca="1"/>
        <v>8.0651162504753633E-3</v>
      </c>
      <c r="AG697" s="82">
        <f ca="1"/>
        <v>2.8956747514545036E-2</v>
      </c>
      <c r="AH697" s="82">
        <f ca="1"/>
        <v>-4.653099375045882E-2</v>
      </c>
      <c r="AI697" s="83"/>
      <c r="AJ697" s="27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</row>
    <row r="698" spans="1:69" ht="13.5" customHeight="1" thickBot="1" x14ac:dyDescent="0.2">
      <c r="B698" s="246" t="s">
        <v>29</v>
      </c>
      <c r="C698" s="227"/>
      <c r="D698" s="102">
        <f ca="1">SUM(L698:AI698)</f>
        <v>1.5495706294514577</v>
      </c>
      <c r="E698" s="192"/>
      <c r="H698" s="5"/>
      <c r="I698" s="225" t="s">
        <v>45</v>
      </c>
      <c r="J698" s="226"/>
      <c r="K698" s="227"/>
      <c r="L698" s="134">
        <f ca="1">SUMXMY2(N$5:N$7,M681:M683)/2</f>
        <v>0.24523624730090424</v>
      </c>
      <c r="M698" s="78"/>
      <c r="N698" s="78"/>
      <c r="O698" s="78"/>
      <c r="P698" s="134">
        <f ca="1">SUMXMY2(R$5:R$7,Q681:Q683)/2</f>
        <v>0.15136253498560412</v>
      </c>
      <c r="Q698" s="78"/>
      <c r="R698" s="78"/>
      <c r="S698" s="78"/>
      <c r="T698" s="134">
        <f ca="1">SUMXMY2(V$5:V$7,U681:U683)/2</f>
        <v>0.28221607942280869</v>
      </c>
      <c r="U698" s="78"/>
      <c r="V698" s="78"/>
      <c r="W698" s="78"/>
      <c r="X698" s="134">
        <f ca="1">SUMXMY2(Z$5:Z$7,Y681:Y683)/2</f>
        <v>0.26031544610402546</v>
      </c>
      <c r="Y698" s="78"/>
      <c r="Z698" s="78"/>
      <c r="AA698" s="78"/>
      <c r="AB698" s="134">
        <f ca="1">SUMXMY2(AD$5:AD$7,AC681:AC683)/2</f>
        <v>0.37822701008845855</v>
      </c>
      <c r="AC698" s="78"/>
      <c r="AD698" s="78"/>
      <c r="AE698" s="78"/>
      <c r="AF698" s="134">
        <f ca="1">SUMXMY2(AH$5:AH$7,AG681:AG683)/2</f>
        <v>0.2322133115496568</v>
      </c>
      <c r="AG698" s="78"/>
      <c r="AH698" s="78"/>
      <c r="AI698" s="78"/>
      <c r="AJ698" s="27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</row>
    <row r="700" spans="1:69" ht="15.75" customHeight="1" x14ac:dyDescent="0.15">
      <c r="A700" s="163"/>
      <c r="B700" s="162">
        <f>B670+1</f>
        <v>24</v>
      </c>
      <c r="C700" s="163" t="s">
        <v>28</v>
      </c>
      <c r="D700" s="189"/>
      <c r="E700" s="189"/>
      <c r="F700" s="189"/>
      <c r="G700" s="189"/>
      <c r="H700" s="163"/>
      <c r="I700" s="167"/>
      <c r="J700" s="163"/>
      <c r="K700" s="163"/>
      <c r="L700" s="163"/>
      <c r="M700" s="163"/>
      <c r="N700" s="163"/>
      <c r="O700" s="163"/>
      <c r="P700" s="163"/>
      <c r="Q700" s="163"/>
      <c r="R700" s="163"/>
      <c r="S700" s="163"/>
      <c r="T700" s="163"/>
      <c r="U700" s="163"/>
      <c r="V700" s="163"/>
      <c r="W700" s="163"/>
      <c r="X700" s="163"/>
      <c r="Y700" s="163"/>
      <c r="Z700" s="163"/>
      <c r="AA700" s="163"/>
      <c r="AB700" s="163"/>
      <c r="AC700" s="163"/>
      <c r="AD700" s="163"/>
      <c r="AE700" s="163"/>
      <c r="AF700" s="163"/>
      <c r="AG700" s="163"/>
      <c r="AH700" s="163"/>
      <c r="AI700" s="163"/>
      <c r="AJ700" s="27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</row>
    <row r="701" spans="1:69" s="24" customFormat="1" ht="13.5" customHeight="1" thickBot="1" x14ac:dyDescent="0.2">
      <c r="A701"/>
      <c r="D701" s="166"/>
      <c r="E701" s="166"/>
      <c r="F701" s="166"/>
      <c r="G701" s="166"/>
      <c r="H701" s="27"/>
      <c r="I701" s="5"/>
      <c r="J701" s="223"/>
      <c r="K701" s="224"/>
      <c r="L701" s="57">
        <v>1</v>
      </c>
      <c r="M701" s="57">
        <v>2</v>
      </c>
      <c r="N701" s="57">
        <v>3</v>
      </c>
      <c r="O701" s="107"/>
      <c r="P701" s="84">
        <v>1</v>
      </c>
      <c r="Q701" s="57">
        <v>2</v>
      </c>
      <c r="R701" s="57">
        <v>3</v>
      </c>
      <c r="S701" s="57"/>
      <c r="T701" s="57">
        <v>1</v>
      </c>
      <c r="U701" s="57">
        <v>2</v>
      </c>
      <c r="V701" s="57">
        <v>3</v>
      </c>
      <c r="W701" s="107"/>
      <c r="X701" s="84">
        <v>1</v>
      </c>
      <c r="Y701" s="57">
        <v>2</v>
      </c>
      <c r="Z701" s="57">
        <v>3</v>
      </c>
      <c r="AA701" s="57"/>
      <c r="AB701" s="57">
        <v>1</v>
      </c>
      <c r="AC701" s="57">
        <v>2</v>
      </c>
      <c r="AD701" s="57">
        <v>3</v>
      </c>
      <c r="AE701" s="57"/>
      <c r="AF701" s="57">
        <v>1</v>
      </c>
      <c r="AG701" s="57">
        <v>2</v>
      </c>
      <c r="AH701" s="57">
        <v>3</v>
      </c>
      <c r="AI701" s="57"/>
      <c r="AJ701" s="27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</row>
    <row r="702" spans="1:69" ht="13.5" customHeight="1" x14ac:dyDescent="0.15">
      <c r="B702" t="s">
        <v>0</v>
      </c>
      <c r="G702" s="156"/>
      <c r="H702" s="27"/>
      <c r="I702" s="254" t="s">
        <v>14</v>
      </c>
      <c r="J702" s="239" t="s">
        <v>11</v>
      </c>
      <c r="K702" s="22">
        <v>1</v>
      </c>
      <c r="L702" s="108">
        <f t="array" aca="1" ref="L702:L703" ca="1">MMULT($D704:$G705,L$5:L$8)</f>
        <v>-2.0762160131698955</v>
      </c>
      <c r="M702" s="50">
        <f t="array" aca="1" ref="M702:M703" ca="1">MMULT($D704:$G705,M$5:M$8)+$D706:$D707*L704:L705</f>
        <v>0.34918122904287158</v>
      </c>
      <c r="N702" s="50"/>
      <c r="O702" s="51"/>
      <c r="P702" s="108">
        <f t="array" aca="1" ref="P702:P703" ca="1">MMULT($D704:$G705,P$5:P$8)</f>
        <v>-2.0762160131698955</v>
      </c>
      <c r="Q702" s="50">
        <f t="array" aca="1" ref="Q702:Q703" ca="1">MMULT($D704:$G705,Q$5:Q$8)+$D706:$D707*P704:P705</f>
        <v>-1.4460035250794925</v>
      </c>
      <c r="R702" s="50"/>
      <c r="S702" s="51"/>
      <c r="T702" s="108">
        <f t="array" aca="1" ref="T702:T703" ca="1">MMULT($D704:$G705,T$5:T$8)</f>
        <v>-1.8674757606938539</v>
      </c>
      <c r="U702" s="50">
        <f t="array" aca="1" ref="U702:U703" ca="1">MMULT($D704:$G705,U$5:U$8)+$D706:$D707*T704:T705</f>
        <v>0.43392188619007233</v>
      </c>
      <c r="V702" s="50"/>
      <c r="W702" s="51"/>
      <c r="X702" s="108">
        <f t="array" aca="1" ref="X702:X703" ca="1">MMULT($D704:$G705,X$5:X$8)</f>
        <v>-7.2291006571489902E-2</v>
      </c>
      <c r="Y702" s="50">
        <f t="array" aca="1" ref="Y702:Y703" ca="1">MMULT($D704:$G705,Y$5:Y$8)+$D706:$D707*X704:X705</f>
        <v>-0.25334854974386034</v>
      </c>
      <c r="Z702" s="50"/>
      <c r="AA702" s="51"/>
      <c r="AB702" s="108">
        <f t="array" aca="1" ref="AB702:AB703" ca="1">MMULT($D704:$G705,AB$5:AB$8)</f>
        <v>-7.2291006571489902E-2</v>
      </c>
      <c r="AC702" s="50">
        <f t="array" aca="1" ref="AC702:AC703" ca="1">MMULT($D704:$G705,AC$5:AC$8)+$D706:$D707*AB704:AB705</f>
        <v>-4.4608297267818786E-2</v>
      </c>
      <c r="AD702" s="50"/>
      <c r="AE702" s="51"/>
      <c r="AF702" s="108">
        <f t="array" aca="1" ref="AF702:AF703" ca="1">MMULT($D704:$G705,AF$5:AF$8)</f>
        <v>-1.8674757606938539</v>
      </c>
      <c r="AG702" s="50">
        <f t="array" aca="1" ref="AG702:AG703" ca="1">MMULT($D704:$G705,AG$5:AG$8)+$D706:$D707*AF704:AF705</f>
        <v>-1.5700031204083333</v>
      </c>
      <c r="AH702" s="50"/>
      <c r="AI702" s="51"/>
      <c r="AJ702" s="27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</row>
    <row r="703" spans="1:69" ht="13.5" customHeight="1" x14ac:dyDescent="0.15">
      <c r="B703" s="66"/>
      <c r="C703" s="66"/>
      <c r="D703" s="195">
        <v>1</v>
      </c>
      <c r="E703" s="196">
        <v>2</v>
      </c>
      <c r="F703" s="196">
        <v>3</v>
      </c>
      <c r="G703" s="184" t="s">
        <v>3</v>
      </c>
      <c r="H703" s="27"/>
      <c r="I703" s="255"/>
      <c r="J703" s="240"/>
      <c r="K703" s="23">
        <v>2</v>
      </c>
      <c r="L703" s="109">
        <f ca="1"/>
        <v>-1.1423008404948778</v>
      </c>
      <c r="M703" s="28">
        <f ca="1"/>
        <v>-1.5325517611868191</v>
      </c>
      <c r="N703" s="28"/>
      <c r="O703" s="40"/>
      <c r="P703" s="109">
        <f ca="1"/>
        <v>-1.1423008404948778</v>
      </c>
      <c r="Q703" s="28">
        <f ca="1"/>
        <v>1.3720657304574546</v>
      </c>
      <c r="R703" s="28"/>
      <c r="S703" s="40"/>
      <c r="T703" s="109">
        <f ca="1"/>
        <v>0.78140875598220472</v>
      </c>
      <c r="U703" s="28">
        <f ca="1"/>
        <v>-0.44820217388703121</v>
      </c>
      <c r="V703" s="28"/>
      <c r="W703" s="40"/>
      <c r="X703" s="109">
        <f ca="1"/>
        <v>-2.123208735662069</v>
      </c>
      <c r="Y703" s="28">
        <f ca="1"/>
        <v>-0.88137099935535201</v>
      </c>
      <c r="Z703" s="28"/>
      <c r="AA703" s="40"/>
      <c r="AB703" s="109">
        <f ca="1"/>
        <v>-2.123208735662069</v>
      </c>
      <c r="AC703" s="28">
        <f ca="1"/>
        <v>1.0423385971217305</v>
      </c>
      <c r="AD703" s="28"/>
      <c r="AE703" s="40"/>
      <c r="AF703" s="109">
        <f ca="1"/>
        <v>0.78140875598220472</v>
      </c>
      <c r="AG703" s="28">
        <f ca="1"/>
        <v>0.53270572128016003</v>
      </c>
      <c r="AH703" s="28"/>
      <c r="AI703" s="40"/>
      <c r="AJ703" s="27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</row>
    <row r="704" spans="1:69" ht="13.5" customHeight="1" x14ac:dyDescent="0.15">
      <c r="B704" s="239" t="s">
        <v>7</v>
      </c>
      <c r="C704" s="100">
        <v>1</v>
      </c>
      <c r="D704" s="137">
        <f t="array" aca="1" ref="D704:G705" ca="1">D674:G675-$G$3*D691:G692</f>
        <v>1.5268306950220678</v>
      </c>
      <c r="E704" s="138">
        <f ca="1"/>
        <v>3.5307557016204734</v>
      </c>
      <c r="F704" s="138">
        <f ca="1"/>
        <v>1.7355709474981094</v>
      </c>
      <c r="G704" s="139">
        <f ca="1"/>
        <v>3.6030467081919633</v>
      </c>
      <c r="I704" s="255"/>
      <c r="J704" s="252" t="s">
        <v>12</v>
      </c>
      <c r="K704" s="22">
        <v>1</v>
      </c>
      <c r="L704" s="110">
        <f t="array" aca="1" ref="L704:L705" ca="1">1/(1+EXP(-L702:L703))</f>
        <v>0.11143008165938176</v>
      </c>
      <c r="M704" s="38">
        <f t="array" aca="1" ref="M704:M705" ca="1">1/(1+EXP(-M702:M703))</f>
        <v>0.58641901502205607</v>
      </c>
      <c r="N704" s="38"/>
      <c r="O704" s="39"/>
      <c r="P704" s="110">
        <f t="array" aca="1" ref="P704:P705" ca="1">1/(1+EXP(-P702:P703))</f>
        <v>0.11143008165938176</v>
      </c>
      <c r="Q704" s="38">
        <f t="array" aca="1" ref="Q704:Q705" ca="1">1/(1+EXP(-Q702:Q703))</f>
        <v>0.19061738951053708</v>
      </c>
      <c r="R704" s="38"/>
      <c r="S704" s="39"/>
      <c r="T704" s="110">
        <f t="array" aca="1" ref="T704:T705" ca="1">1/(1+EXP(-T702:T703))</f>
        <v>0.13383406832298275</v>
      </c>
      <c r="U704" s="38">
        <f t="array" aca="1" ref="U704:U705" ca="1">1/(1+EXP(-U702:U703))</f>
        <v>0.60680978874060454</v>
      </c>
      <c r="V704" s="38"/>
      <c r="W704" s="39"/>
      <c r="X704" s="110">
        <f t="array" aca="1" ref="X704:X705" ca="1">1/(1+EXP(-X702:X703))</f>
        <v>0.48193511491382302</v>
      </c>
      <c r="Y704" s="38">
        <f t="array" aca="1" ref="Y704:Y705" ca="1">1/(1+EXP(-Y702:Y703))</f>
        <v>0.43699947922631072</v>
      </c>
      <c r="Z704" s="38"/>
      <c r="AA704" s="39"/>
      <c r="AB704" s="110">
        <f t="array" aca="1" ref="AB704:AB705" ca="1">1/(1+EXP(-AB702:AB703))</f>
        <v>0.48193511491382302</v>
      </c>
      <c r="AC704" s="38">
        <f t="array" aca="1" ref="AC704:AC705" ca="1">1/(1+EXP(-AC702:AC703))</f>
        <v>0.48884977460802415</v>
      </c>
      <c r="AD704" s="38"/>
      <c r="AE704" s="39"/>
      <c r="AF704" s="110">
        <f t="array" aca="1" ref="AF704:AF705" ca="1">1/(1+EXP(-AF702:AF703))</f>
        <v>0.13383406832298275</v>
      </c>
      <c r="AG704" s="38">
        <f t="array" aca="1" ref="AG704:AG705" ca="1">1/(1+EXP(-AG702:AG703))</f>
        <v>0.17221594689545444</v>
      </c>
      <c r="AH704" s="38"/>
      <c r="AI704" s="39"/>
      <c r="AJ704" s="27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</row>
    <row r="705" spans="2:69" ht="13.5" customHeight="1" x14ac:dyDescent="0.15">
      <c r="B705" s="244"/>
      <c r="C705" s="74">
        <v>2</v>
      </c>
      <c r="D705" s="140">
        <f ca="1"/>
        <v>2.0350415746666619</v>
      </c>
      <c r="E705" s="141">
        <f ca="1"/>
        <v>1.0541336794994705</v>
      </c>
      <c r="F705" s="141">
        <f ca="1"/>
        <v>3.9587511711437444</v>
      </c>
      <c r="G705" s="142">
        <f ca="1"/>
        <v>3.1773424151615397</v>
      </c>
      <c r="I705" s="255"/>
      <c r="J705" s="253"/>
      <c r="K705" s="54">
        <v>2</v>
      </c>
      <c r="L705" s="109">
        <f ca="1"/>
        <v>0.24189817440417555</v>
      </c>
      <c r="M705" s="28">
        <f ca="1"/>
        <v>0.17762063940127762</v>
      </c>
      <c r="N705" s="28"/>
      <c r="O705" s="40"/>
      <c r="P705" s="109">
        <f ca="1"/>
        <v>0.24189817440417555</v>
      </c>
      <c r="Q705" s="28">
        <f ca="1"/>
        <v>0.79771369838405959</v>
      </c>
      <c r="R705" s="28"/>
      <c r="S705" s="40"/>
      <c r="T705" s="109">
        <f ca="1"/>
        <v>0.68598365365678871</v>
      </c>
      <c r="U705" s="28">
        <f ca="1"/>
        <v>0.38978830024321359</v>
      </c>
      <c r="V705" s="28"/>
      <c r="W705" s="40"/>
      <c r="X705" s="109">
        <f ca="1"/>
        <v>0.10686143556553845</v>
      </c>
      <c r="Y705" s="28">
        <f ca="1"/>
        <v>0.29289375473654106</v>
      </c>
      <c r="Z705" s="28"/>
      <c r="AA705" s="40"/>
      <c r="AB705" s="109">
        <f ca="1"/>
        <v>0.10686143556553845</v>
      </c>
      <c r="AC705" s="28">
        <f ca="1"/>
        <v>0.73930098786428489</v>
      </c>
      <c r="AD705" s="28"/>
      <c r="AE705" s="40"/>
      <c r="AF705" s="109">
        <f ca="1"/>
        <v>0.68598365365678871</v>
      </c>
      <c r="AG705" s="28">
        <f ca="1"/>
        <v>0.63011395710075468</v>
      </c>
      <c r="AH705" s="28"/>
      <c r="AI705" s="40"/>
      <c r="AJ705" s="27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</row>
    <row r="706" spans="2:69" ht="13.5" customHeight="1" x14ac:dyDescent="0.15">
      <c r="B706" s="241" t="s">
        <v>47</v>
      </c>
      <c r="C706" s="100" t="s">
        <v>32</v>
      </c>
      <c r="D706" s="139">
        <f t="array" aca="1" ref="D706:D707" ca="1">D676:D677-$G$3*D693:D694</f>
        <v>3.7823918760349935</v>
      </c>
      <c r="E706" s="190"/>
      <c r="F706" s="190"/>
      <c r="I706" s="255"/>
      <c r="J706" s="236" t="s">
        <v>18</v>
      </c>
      <c r="K706" s="22">
        <v>1</v>
      </c>
      <c r="L706" s="110">
        <f t="array" aca="1" ref="L706:L707" ca="1">L704:L705*(1-L704:L705)</f>
        <v>9.9013418560765273E-2</v>
      </c>
      <c r="M706" s="38">
        <f t="array" aca="1" ref="M706:M707" ca="1">M704:M705*(1-M704:M705)</f>
        <v>0.24253175384261766</v>
      </c>
      <c r="N706" s="38"/>
      <c r="O706" s="39"/>
      <c r="P706" s="110">
        <f t="array" aca="1" ref="P706:P707" ca="1">P704:P705*(1-P704:P705)</f>
        <v>9.9013418560765273E-2</v>
      </c>
      <c r="Q706" s="38">
        <f t="array" aca="1" ref="Q706:Q707" ca="1">Q704:Q705*(1-Q704:Q705)</f>
        <v>0.15428240032672527</v>
      </c>
      <c r="R706" s="38"/>
      <c r="S706" s="39"/>
      <c r="T706" s="110">
        <f t="array" aca="1" ref="T706:T707" ca="1">T704:T705*(1-T704:T705)</f>
        <v>0.11592251047910195</v>
      </c>
      <c r="U706" s="38">
        <f t="array" aca="1" ref="U706:U707" ca="1">U704:U705*(1-U704:U705)</f>
        <v>0.23859166902918744</v>
      </c>
      <c r="V706" s="38"/>
      <c r="W706" s="39"/>
      <c r="X706" s="110">
        <f t="array" aca="1" ref="X706:X707" ca="1">X704:X705*(1-X704:X705)</f>
        <v>0.24967365992682322</v>
      </c>
      <c r="Y706" s="38">
        <f t="array" aca="1" ref="Y706:Y707" ca="1">Y704:Y705*(1-Y704:Y705)</f>
        <v>0.24603093438224391</v>
      </c>
      <c r="Z706" s="38"/>
      <c r="AA706" s="39"/>
      <c r="AB706" s="110">
        <f t="array" aca="1" ref="AB706:AB707" ca="1">AB704:AB705*(1-AB704:AB705)</f>
        <v>0.24967365992682322</v>
      </c>
      <c r="AC706" s="38">
        <f t="array" aca="1" ref="AC706:AC707" ca="1">AC704:AC705*(1-AC704:AC705)</f>
        <v>0.24987567247370815</v>
      </c>
      <c r="AD706" s="38"/>
      <c r="AE706" s="39"/>
      <c r="AF706" s="110">
        <f t="array" aca="1" ref="AF706:AF707" ca="1">AF704:AF705*(1-AF704:AF705)</f>
        <v>0.11592251047910195</v>
      </c>
      <c r="AG706" s="38">
        <f t="array" aca="1" ref="AG706:AG707" ca="1">AG704:AG705*(1-AG704:AG705)</f>
        <v>0.14255761453035645</v>
      </c>
      <c r="AH706" s="38"/>
      <c r="AI706" s="39"/>
      <c r="AJ706" s="27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</row>
    <row r="707" spans="2:69" ht="13.5" customHeight="1" thickBot="1" x14ac:dyDescent="0.2">
      <c r="B707" s="243"/>
      <c r="C707" s="74" t="s">
        <v>33</v>
      </c>
      <c r="D707" s="142">
        <f ca="1"/>
        <v>2.4417587107885765</v>
      </c>
      <c r="F707" s="191" t="s">
        <v>5</v>
      </c>
      <c r="I707" s="256"/>
      <c r="J707" s="244"/>
      <c r="K707" s="54">
        <v>2</v>
      </c>
      <c r="L707" s="111">
        <f ca="1"/>
        <v>0.18338344762410264</v>
      </c>
      <c r="M707" s="41">
        <f ca="1"/>
        <v>0.14607154785995893</v>
      </c>
      <c r="N707" s="41"/>
      <c r="O707" s="42"/>
      <c r="P707" s="111">
        <f ca="1"/>
        <v>0.18338344762410264</v>
      </c>
      <c r="Q707" s="41">
        <f ca="1"/>
        <v>0.1613665537944852</v>
      </c>
      <c r="R707" s="41"/>
      <c r="S707" s="42"/>
      <c r="T707" s="111">
        <f ca="1"/>
        <v>0.21541008057247166</v>
      </c>
      <c r="U707" s="41">
        <f ca="1"/>
        <v>0.23785338123671995</v>
      </c>
      <c r="V707" s="41"/>
      <c r="W707" s="42"/>
      <c r="X707" s="111">
        <f ca="1"/>
        <v>9.5442069154410739E-2</v>
      </c>
      <c r="Y707" s="41">
        <f ca="1"/>
        <v>0.20710700317287198</v>
      </c>
      <c r="Z707" s="41"/>
      <c r="AA707" s="42"/>
      <c r="AB707" s="111">
        <f ca="1"/>
        <v>9.5442069154410739E-2</v>
      </c>
      <c r="AC707" s="41">
        <f ca="1"/>
        <v>0.19273503720717738</v>
      </c>
      <c r="AD707" s="41"/>
      <c r="AE707" s="42"/>
      <c r="AF707" s="111">
        <f ca="1"/>
        <v>0.21541008057247166</v>
      </c>
      <c r="AG707" s="41">
        <f ca="1"/>
        <v>0.23307035816758298</v>
      </c>
      <c r="AH707" s="41"/>
      <c r="AI707" s="42"/>
      <c r="AJ707" s="27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</row>
    <row r="708" spans="2:69" ht="13.5" customHeight="1" x14ac:dyDescent="0.15">
      <c r="B708" s="239" t="s">
        <v>4</v>
      </c>
      <c r="C708" s="100">
        <v>1</v>
      </c>
      <c r="D708" s="143">
        <f t="array" aca="1" ref="D708:F710" ca="1">D678:F680-$G$3*D695:F697</f>
        <v>5.1757002501941063</v>
      </c>
      <c r="E708" s="144">
        <f ca="1"/>
        <v>2.761105642203018</v>
      </c>
      <c r="F708" s="145">
        <f ca="1"/>
        <v>4.1800254087791648</v>
      </c>
      <c r="H708" s="26"/>
      <c r="I708" s="228" t="s">
        <v>4</v>
      </c>
      <c r="J708" s="231" t="s">
        <v>11</v>
      </c>
      <c r="K708" s="161">
        <v>1</v>
      </c>
      <c r="L708" s="112"/>
      <c r="M708" s="30">
        <f t="array" aca="1" ref="M708:M710" ca="1">MMULT($D708:$E710,M704:M705)-$F708:$F710</f>
        <v>-0.65446701638835236</v>
      </c>
      <c r="N708" s="30"/>
      <c r="O708" s="31"/>
      <c r="P708" s="112"/>
      <c r="Q708" s="30">
        <f t="array" aca="1" ref="Q708:Q710" ca="1">MMULT($D708:$E710,Q704:Q705)-$F708:$F710</f>
        <v>-0.99087514472726701</v>
      </c>
      <c r="R708" s="30"/>
      <c r="S708" s="31"/>
      <c r="T708" s="112"/>
      <c r="U708" s="30">
        <f t="array" aca="1" ref="U708:U710" ca="1">MMULT($D708:$E710,U704:U705)-$F708:$F710</f>
        <v>3.6886841692076011E-2</v>
      </c>
      <c r="V708" s="30"/>
      <c r="W708" s="31"/>
      <c r="X708" s="112"/>
      <c r="Y708" s="30">
        <f t="array" aca="1" ref="Y708:Y710" ca="1">MMULT($D708:$E710,Y704:Y705)-$F708:$F710</f>
        <v>-1.1095364960437641</v>
      </c>
      <c r="Z708" s="30"/>
      <c r="AA708" s="31"/>
      <c r="AB708" s="112"/>
      <c r="AC708" s="30">
        <f t="array" aca="1" ref="AC708:AC710" ca="1">MMULT($D708:$E710,AC704:AC705)-$F708:$F710</f>
        <v>0.3914026208452599</v>
      </c>
      <c r="AD708" s="30"/>
      <c r="AE708" s="31"/>
      <c r="AF708" s="112"/>
      <c r="AG708" s="30">
        <f t="array" aca="1" ref="AG708:AG710" ca="1">MMULT($D708:$E710,AG704:AG705)-$F708:$F710</f>
        <v>-1.5488760871631824</v>
      </c>
      <c r="AH708" s="30"/>
      <c r="AI708" s="31"/>
      <c r="AJ708" s="27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</row>
    <row r="709" spans="2:69" ht="13.5" customHeight="1" x14ac:dyDescent="0.15">
      <c r="B709" s="240"/>
      <c r="C709" s="72">
        <v>2</v>
      </c>
      <c r="D709" s="146">
        <f ca="1"/>
        <v>2.337309623813411</v>
      </c>
      <c r="E709" s="147">
        <f ca="1"/>
        <v>4.3708645788663008</v>
      </c>
      <c r="F709" s="148">
        <f ca="1"/>
        <v>3.5914023505896124</v>
      </c>
      <c r="H709" s="26"/>
      <c r="I709" s="229"/>
      <c r="J709" s="232"/>
      <c r="K709" s="77">
        <v>2</v>
      </c>
      <c r="L709" s="113"/>
      <c r="M709" s="29">
        <f ca="1"/>
        <v>-1.4444037819567512</v>
      </c>
      <c r="N709" s="29"/>
      <c r="O709" s="32"/>
      <c r="P709" s="113"/>
      <c r="Q709" s="29">
        <f ca="1"/>
        <v>0.34082805672287719</v>
      </c>
      <c r="R709" s="29"/>
      <c r="S709" s="32"/>
      <c r="T709" s="113"/>
      <c r="U709" s="29">
        <f ca="1"/>
        <v>-0.4693881167524494</v>
      </c>
      <c r="V709" s="29"/>
      <c r="W709" s="32"/>
      <c r="X709" s="113"/>
      <c r="Y709" s="29">
        <f ca="1"/>
        <v>-1.2898003242434064</v>
      </c>
      <c r="Z709" s="29"/>
      <c r="AA709" s="32"/>
      <c r="AB709" s="113"/>
      <c r="AC709" s="29">
        <f ca="1"/>
        <v>0.78257543317760758</v>
      </c>
      <c r="AD709" s="29"/>
      <c r="AE709" s="32"/>
      <c r="AF709" s="113"/>
      <c r="AG709" s="29">
        <f ca="1"/>
        <v>-0.43473758479575908</v>
      </c>
      <c r="AH709" s="29"/>
      <c r="AI709" s="32"/>
      <c r="AJ709" s="27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</row>
    <row r="710" spans="2:69" ht="13.5" customHeight="1" x14ac:dyDescent="0.15">
      <c r="B710" s="245"/>
      <c r="C710" s="74">
        <v>3</v>
      </c>
      <c r="D710" s="149">
        <f ca="1"/>
        <v>1.5231066993455595</v>
      </c>
      <c r="E710" s="150">
        <f ca="1"/>
        <v>-0.37524125335702319</v>
      </c>
      <c r="F710" s="151">
        <f ca="1"/>
        <v>1.140693674111374</v>
      </c>
      <c r="H710" s="26"/>
      <c r="I710" s="229"/>
      <c r="J710" s="232"/>
      <c r="K710" s="77">
        <v>3</v>
      </c>
      <c r="L710" s="113"/>
      <c r="M710" s="29">
        <f ca="1"/>
        <v>-0.3141655350586674</v>
      </c>
      <c r="N710" s="29"/>
      <c r="O710" s="32"/>
      <c r="P710" s="113"/>
      <c r="Q710" s="29">
        <f ca="1"/>
        <v>-1.1496981391378138</v>
      </c>
      <c r="R710" s="29"/>
      <c r="S710" s="32"/>
      <c r="T710" s="113"/>
      <c r="U710" s="29">
        <f ca="1"/>
        <v>-0.36272226997926271</v>
      </c>
      <c r="V710" s="29"/>
      <c r="W710" s="32"/>
      <c r="X710" s="113"/>
      <c r="Y710" s="29">
        <f ca="1"/>
        <v>-0.58500265931904372</v>
      </c>
      <c r="Z710" s="29"/>
      <c r="AA710" s="32"/>
      <c r="AB710" s="113"/>
      <c r="AC710" s="29">
        <f ca="1"/>
        <v>-0.67353953672660527</v>
      </c>
      <c r="AD710" s="29"/>
      <c r="AE710" s="32"/>
      <c r="AF710" s="113"/>
      <c r="AG710" s="29">
        <f ca="1"/>
        <v>-1.1148351626810089</v>
      </c>
      <c r="AH710" s="29"/>
      <c r="AI710" s="32"/>
      <c r="AJ710" s="27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</row>
    <row r="711" spans="2:69" ht="13.5" customHeight="1" x14ac:dyDescent="0.15">
      <c r="H711" s="5"/>
      <c r="I711" s="229"/>
      <c r="J711" s="233" t="s">
        <v>16</v>
      </c>
      <c r="K711" s="53">
        <v>1</v>
      </c>
      <c r="L711" s="114"/>
      <c r="M711" s="43">
        <f t="array" aca="1" ref="M711:M713" ca="1">1/(1+EXP(-M708:M710))</f>
        <v>0.34198361258869348</v>
      </c>
      <c r="N711" s="43"/>
      <c r="O711" s="44"/>
      <c r="P711" s="114"/>
      <c r="Q711" s="43">
        <f t="array" aca="1" ref="Q711:Q713" ca="1">1/(1+EXP(-Q708:Q710))</f>
        <v>0.27073925484042027</v>
      </c>
      <c r="R711" s="43"/>
      <c r="S711" s="44"/>
      <c r="T711" s="114"/>
      <c r="U711" s="43">
        <f t="array" aca="1" ref="U711:U713" ca="1">1/(1+EXP(-U708:U710))</f>
        <v>0.50922066494696372</v>
      </c>
      <c r="V711" s="43"/>
      <c r="W711" s="44"/>
      <c r="X711" s="114"/>
      <c r="Y711" s="43">
        <f t="array" aca="1" ref="Y711:Y713" ca="1">1/(1+EXP(-Y708:Y710))</f>
        <v>0.24795731012324146</v>
      </c>
      <c r="Z711" s="43"/>
      <c r="AA711" s="44"/>
      <c r="AB711" s="114"/>
      <c r="AC711" s="43">
        <f t="array" aca="1" ref="AC711:AC713" ca="1">1/(1+EXP(-AC708:AC710))</f>
        <v>0.5966203060619627</v>
      </c>
      <c r="AD711" s="43"/>
      <c r="AE711" s="44"/>
      <c r="AF711" s="114"/>
      <c r="AG711" s="43">
        <f t="array" aca="1" ref="AG711:AG713" ca="1">1/(1+EXP(-AG708:AG710))</f>
        <v>0.17524865537673429</v>
      </c>
      <c r="AH711" s="43"/>
      <c r="AI711" s="44"/>
      <c r="AJ711" s="27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</row>
    <row r="712" spans="2:69" ht="13.5" customHeight="1" x14ac:dyDescent="0.15">
      <c r="I712" s="229"/>
      <c r="J712" s="234"/>
      <c r="K712" s="23">
        <v>2</v>
      </c>
      <c r="L712" s="113"/>
      <c r="M712" s="29">
        <f ca="1"/>
        <v>0.19086432388265373</v>
      </c>
      <c r="N712" s="29"/>
      <c r="O712" s="32"/>
      <c r="P712" s="113"/>
      <c r="Q712" s="29">
        <f ca="1"/>
        <v>0.5843916537802798</v>
      </c>
      <c r="R712" s="29"/>
      <c r="S712" s="32"/>
      <c r="T712" s="113"/>
      <c r="U712" s="29">
        <f ca="1"/>
        <v>0.38476107838841822</v>
      </c>
      <c r="V712" s="29"/>
      <c r="W712" s="32"/>
      <c r="X712" s="113"/>
      <c r="Y712" s="29">
        <f ca="1"/>
        <v>0.21588660993348877</v>
      </c>
      <c r="Z712" s="29"/>
      <c r="AA712" s="32"/>
      <c r="AB712" s="113"/>
      <c r="AC712" s="29">
        <f ca="1"/>
        <v>0.68623491313794494</v>
      </c>
      <c r="AD712" s="29"/>
      <c r="AE712" s="32"/>
      <c r="AF712" s="113"/>
      <c r="AG712" s="29">
        <f ca="1"/>
        <v>0.39299560933304423</v>
      </c>
      <c r="AH712" s="29"/>
      <c r="AI712" s="32"/>
      <c r="AJ712" s="27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</row>
    <row r="713" spans="2:69" ht="13.5" customHeight="1" x14ac:dyDescent="0.15">
      <c r="H713" s="5"/>
      <c r="I713" s="229"/>
      <c r="J713" s="235"/>
      <c r="K713" s="54">
        <v>3</v>
      </c>
      <c r="L713" s="113"/>
      <c r="M713" s="29">
        <f ca="1"/>
        <v>0.42209830601228454</v>
      </c>
      <c r="N713" s="29"/>
      <c r="O713" s="32"/>
      <c r="P713" s="113"/>
      <c r="Q713" s="29">
        <f ca="1"/>
        <v>0.24054422348923535</v>
      </c>
      <c r="R713" s="29"/>
      <c r="S713" s="32"/>
      <c r="T713" s="113"/>
      <c r="U713" s="29">
        <f ca="1"/>
        <v>0.41030074124513471</v>
      </c>
      <c r="V713" s="29"/>
      <c r="W713" s="32"/>
      <c r="X713" s="113"/>
      <c r="Y713" s="29">
        <f ca="1"/>
        <v>0.35778229599962574</v>
      </c>
      <c r="Z713" s="29"/>
      <c r="AA713" s="32"/>
      <c r="AB713" s="113"/>
      <c r="AC713" s="29">
        <f ca="1"/>
        <v>0.33770473294159881</v>
      </c>
      <c r="AD713" s="29"/>
      <c r="AE713" s="32"/>
      <c r="AF713" s="113"/>
      <c r="AG713" s="29">
        <f ca="1"/>
        <v>0.2469705641025064</v>
      </c>
      <c r="AH713" s="29"/>
      <c r="AI713" s="32"/>
      <c r="AJ713" s="27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</row>
    <row r="714" spans="2:69" ht="13.5" customHeight="1" x14ac:dyDescent="0.15">
      <c r="H714" s="5"/>
      <c r="I714" s="229"/>
      <c r="J714" s="236" t="s">
        <v>18</v>
      </c>
      <c r="K714" s="53">
        <v>1</v>
      </c>
      <c r="L714" s="114"/>
      <c r="M714" s="43">
        <f t="array" aca="1" ref="M714:M716" ca="1">M711:M713*(1-M711:M713)</f>
        <v>0.22503082130947988</v>
      </c>
      <c r="N714" s="43"/>
      <c r="O714" s="44"/>
      <c r="P714" s="114"/>
      <c r="Q714" s="43">
        <f t="array" aca="1" ref="Q714:Q716" ca="1">Q711:Q713*(1-Q711:Q713)</f>
        <v>0.19743951072887425</v>
      </c>
      <c r="R714" s="43"/>
      <c r="S714" s="44"/>
      <c r="T714" s="114"/>
      <c r="U714" s="43">
        <f t="array" aca="1" ref="U714:U716" ca="1">U711:U713*(1-U711:U713)</f>
        <v>0.24991497933793583</v>
      </c>
      <c r="V714" s="43"/>
      <c r="W714" s="44"/>
      <c r="X714" s="114"/>
      <c r="Y714" s="43">
        <f t="array" aca="1" ref="Y714:Y716" ca="1">Y711:Y713*(1-Y711:Y713)</f>
        <v>0.18647448247968809</v>
      </c>
      <c r="Z714" s="43"/>
      <c r="AA714" s="44"/>
      <c r="AB714" s="114"/>
      <c r="AC714" s="43">
        <f t="array" aca="1" ref="AC714:AC716" ca="1">AC711:AC713*(1-AC711:AC713)</f>
        <v>0.24066451645649264</v>
      </c>
      <c r="AD714" s="43"/>
      <c r="AE714" s="44"/>
      <c r="AF714" s="114"/>
      <c r="AG714" s="43">
        <f t="array" aca="1" ref="AG714:AG716" ca="1">AG711:AG713*(1-AG711:AG713)</f>
        <v>0.14453656416538091</v>
      </c>
      <c r="AH714" s="43"/>
      <c r="AI714" s="44"/>
      <c r="AJ714" s="27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</row>
    <row r="715" spans="2:69" ht="13.5" customHeight="1" x14ac:dyDescent="0.15">
      <c r="H715" s="5"/>
      <c r="I715" s="229"/>
      <c r="J715" s="237"/>
      <c r="K715" s="23">
        <v>2</v>
      </c>
      <c r="L715" s="113"/>
      <c r="M715" s="29">
        <f ca="1"/>
        <v>0.15443513375147119</v>
      </c>
      <c r="N715" s="29"/>
      <c r="O715" s="32"/>
      <c r="P715" s="113"/>
      <c r="Q715" s="29">
        <f ca="1"/>
        <v>0.24287804877222938</v>
      </c>
      <c r="R715" s="29"/>
      <c r="S715" s="32"/>
      <c r="T715" s="113"/>
      <c r="U715" s="29">
        <f ca="1"/>
        <v>0.23671999094579971</v>
      </c>
      <c r="V715" s="29"/>
      <c r="W715" s="32"/>
      <c r="X715" s="113"/>
      <c r="Y715" s="29">
        <f ca="1"/>
        <v>0.16927958158491443</v>
      </c>
      <c r="Z715" s="29"/>
      <c r="AA715" s="32"/>
      <c r="AB715" s="113"/>
      <c r="AC715" s="29">
        <f ca="1"/>
        <v>0.21531655712850212</v>
      </c>
      <c r="AD715" s="29"/>
      <c r="AE715" s="32"/>
      <c r="AF715" s="113"/>
      <c r="AG715" s="29">
        <f ca="1"/>
        <v>0.23855006037799351</v>
      </c>
      <c r="AH715" s="29"/>
      <c r="AI715" s="32"/>
      <c r="AJ715" s="27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</row>
    <row r="716" spans="2:69" ht="13.5" customHeight="1" thickBot="1" x14ac:dyDescent="0.2">
      <c r="H716" s="5"/>
      <c r="I716" s="230"/>
      <c r="J716" s="238"/>
      <c r="K716" s="54">
        <v>3</v>
      </c>
      <c r="L716" s="115"/>
      <c r="M716" s="33">
        <f ca="1"/>
        <v>0.24393132607384435</v>
      </c>
      <c r="N716" s="33"/>
      <c r="O716" s="34"/>
      <c r="P716" s="115"/>
      <c r="Q716" s="33">
        <f ca="1"/>
        <v>0.18268270003519615</v>
      </c>
      <c r="R716" s="33"/>
      <c r="S716" s="34"/>
      <c r="T716" s="115"/>
      <c r="U716" s="33">
        <f ca="1"/>
        <v>0.24195404297882772</v>
      </c>
      <c r="V716" s="33"/>
      <c r="W716" s="34"/>
      <c r="X716" s="115"/>
      <c r="Y716" s="33">
        <f ca="1"/>
        <v>0.22977412466886193</v>
      </c>
      <c r="Z716" s="33"/>
      <c r="AA716" s="34"/>
      <c r="AB716" s="115"/>
      <c r="AC716" s="33">
        <f ca="1"/>
        <v>0.22366024629044226</v>
      </c>
      <c r="AD716" s="33"/>
      <c r="AE716" s="34"/>
      <c r="AF716" s="115"/>
      <c r="AG716" s="33">
        <f ca="1"/>
        <v>0.18597610456939617</v>
      </c>
      <c r="AH716" s="33"/>
      <c r="AI716" s="34"/>
      <c r="AJ716" s="27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</row>
    <row r="717" spans="2:69" ht="15.75" customHeight="1" x14ac:dyDescent="0.15">
      <c r="H717" s="5"/>
      <c r="I717" s="95" t="s">
        <v>26</v>
      </c>
      <c r="J717" s="91"/>
      <c r="K717" s="125" t="s">
        <v>17</v>
      </c>
      <c r="L717" s="116" t="s">
        <v>22</v>
      </c>
      <c r="M717" s="87" t="s">
        <v>23</v>
      </c>
      <c r="N717" s="87" t="s">
        <v>25</v>
      </c>
      <c r="O717" s="31"/>
      <c r="P717" s="116" t="s">
        <v>30</v>
      </c>
      <c r="Q717" s="87" t="s">
        <v>31</v>
      </c>
      <c r="R717" s="87" t="s">
        <v>24</v>
      </c>
      <c r="S717" s="31"/>
      <c r="T717" s="116" t="s">
        <v>30</v>
      </c>
      <c r="U717" s="87" t="s">
        <v>31</v>
      </c>
      <c r="V717" s="87" t="s">
        <v>24</v>
      </c>
      <c r="W717" s="31"/>
      <c r="X717" s="116" t="s">
        <v>30</v>
      </c>
      <c r="Y717" s="87" t="s">
        <v>31</v>
      </c>
      <c r="Z717" s="87" t="s">
        <v>24</v>
      </c>
      <c r="AA717" s="31"/>
      <c r="AB717" s="116" t="s">
        <v>30</v>
      </c>
      <c r="AC717" s="87" t="s">
        <v>31</v>
      </c>
      <c r="AD717" s="87" t="s">
        <v>24</v>
      </c>
      <c r="AE717" s="31"/>
      <c r="AF717" s="116" t="s">
        <v>30</v>
      </c>
      <c r="AG717" s="87" t="s">
        <v>31</v>
      </c>
      <c r="AH717" s="87" t="s">
        <v>24</v>
      </c>
      <c r="AI717" s="31"/>
      <c r="AJ717" s="27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</row>
    <row r="718" spans="2:69" ht="13.5" customHeight="1" x14ac:dyDescent="0.15">
      <c r="H718" s="5"/>
      <c r="I718" s="117"/>
      <c r="J718" s="76"/>
      <c r="K718" s="53">
        <v>1</v>
      </c>
      <c r="L718" s="113">
        <f t="array" aca="1" ref="L718:L719" ca="1">M718:M719*$D706:$D707*L706:L707</f>
        <v>2.2933724189813397E-2</v>
      </c>
      <c r="M718" s="29">
        <f t="array" aca="1" ref="M718:M719" ca="1">MMULT(TRANSPOSE($D708:$E710),N718:N720)*M706:M707</f>
        <v>6.1237014289493887E-2</v>
      </c>
      <c r="N718" s="29">
        <f t="array" aca="1" ref="N718:N720" ca="1">(M711:M713-N$5:N$7)*M714:M716</f>
        <v>7.695685321521667E-2</v>
      </c>
      <c r="O718" s="32"/>
      <c r="P718" s="113">
        <f t="array" aca="1" ref="P718:P719" ca="1">Q718:Q719*$D706:$D707*P706:P707</f>
        <v>6.2207230900977548E-3</v>
      </c>
      <c r="Q718" s="29">
        <f t="array" aca="1" ref="Q718:Q719" ca="1">MMULT(TRANSPOSE($D708:$E710),R718:R720)*Q706:Q707</f>
        <v>1.6610407695079217E-2</v>
      </c>
      <c r="R718" s="29">
        <f t="array" aca="1" ref="R718:R720" ca="1">(Q711:Q713-R$5:R$7)*Q714:Q716</f>
        <v>5.345462601079258E-2</v>
      </c>
      <c r="S718" s="32"/>
      <c r="T718" s="113">
        <f t="array" aca="1" ref="T718:T719" ca="1">U718:U719*$D706:$D707*T706:T707</f>
        <v>-2.8321849219995511E-2</v>
      </c>
      <c r="U718" s="29">
        <f t="array" aca="1" ref="U718:U719" ca="1">MMULT(TRANSPOSE($D708:$E710),V718:V720)*U706:U707</f>
        <v>-6.4593275262303212E-2</v>
      </c>
      <c r="V718" s="29">
        <f t="array" aca="1" ref="V718:V720" ca="1">(U711:U713-V$5:V$7)*U714:U716</f>
        <v>-0.12265310737926545</v>
      </c>
      <c r="W718" s="32"/>
      <c r="X718" s="113">
        <f t="array" aca="1" ref="X718:X719" ca="1">Y718:Y719*$D706:$D707*X706:X707</f>
        <v>2.3227926353867587E-2</v>
      </c>
      <c r="Y718" s="29">
        <f t="array" aca="1" ref="Y718:Y719" ca="1">MMULT(TRANSPOSE($D708:$E710),Z718:Z720)*Y706:Y707</f>
        <v>2.459637981489237E-2</v>
      </c>
      <c r="Z718" s="29">
        <f t="array" aca="1" ref="Z718:Z720" ca="1">(Y711:Y713-Z$5:Z$7)*Y714:Y716</f>
        <v>4.6237711082286977E-2</v>
      </c>
      <c r="AA718" s="32"/>
      <c r="AB718" s="113">
        <f t="array" aca="1" ref="AB718:AB719" ca="1">AC718:AC719*$D706:$D707*AB706:AB707</f>
        <v>-9.9239090802488283E-3</v>
      </c>
      <c r="AC718" s="29">
        <f t="array" aca="1" ref="AC718:AC719" ca="1">MMULT(TRANSPOSE($D708:$E710),AD718:AD720)*AC706:AC707</f>
        <v>-1.0508567715758086E-2</v>
      </c>
      <c r="AD718" s="29">
        <f t="array" aca="1" ref="AD718:AD720" ca="1">(AC711:AC713-AD$5:AD$7)*AC714:AC716</f>
        <v>-9.707917898996575E-2</v>
      </c>
      <c r="AE718" s="32"/>
      <c r="AF718" s="113">
        <f t="array" aca="1" ref="AF718:AF719" ca="1">AG718:AG719*$D706:$D707*AF706:AF707</f>
        <v>-8.5876166826064342E-3</v>
      </c>
      <c r="AG718" s="29">
        <f t="array" aca="1" ref="AG718:AG719" ca="1">MMULT(TRANSPOSE($D708:$E710),AH718:AH720)*AG706:AG707</f>
        <v>-1.9585666314299813E-2</v>
      </c>
      <c r="AH718" s="29">
        <f t="array" aca="1" ref="AH718:AH720" ca="1">(AG711:AG713-AH$5:AH$7)*AG714:AG716</f>
        <v>2.5329838522756082E-2</v>
      </c>
      <c r="AI718" s="32"/>
      <c r="AJ718" s="27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</row>
    <row r="719" spans="2:69" ht="13.5" customHeight="1" x14ac:dyDescent="0.15">
      <c r="H719" s="5"/>
      <c r="I719" s="97"/>
      <c r="J719" s="76"/>
      <c r="K719" s="23">
        <v>2</v>
      </c>
      <c r="L719" s="113">
        <f ca="1"/>
        <v>2.5784964087759196E-2</v>
      </c>
      <c r="M719" s="29">
        <f ca="1"/>
        <v>5.7584241665164113E-2</v>
      </c>
      <c r="N719" s="29">
        <f ca="1"/>
        <v>2.9476157387201746E-2</v>
      </c>
      <c r="O719" s="32"/>
      <c r="P719" s="113">
        <f ca="1"/>
        <v>-2.2406706702652771E-2</v>
      </c>
      <c r="Q719" s="29">
        <f ca="1"/>
        <v>-5.0039752209642852E-2</v>
      </c>
      <c r="R719" s="29">
        <f ca="1"/>
        <v>-0.10094214418329879</v>
      </c>
      <c r="S719" s="32"/>
      <c r="T719" s="113">
        <f ca="1"/>
        <v>2.7762620953397988E-3</v>
      </c>
      <c r="U719" s="29">
        <f ca="1"/>
        <v>5.2782711278925995E-3</v>
      </c>
      <c r="V719" s="29">
        <f ca="1"/>
        <v>9.1080638992402499E-2</v>
      </c>
      <c r="W719" s="32"/>
      <c r="X719" s="113">
        <f ca="1"/>
        <v>1.654416960925888E-2</v>
      </c>
      <c r="Y719" s="29">
        <f ca="1"/>
        <v>7.0990850942695138E-2</v>
      </c>
      <c r="Z719" s="29">
        <f ca="1"/>
        <v>3.6545194999326611E-2</v>
      </c>
      <c r="AA719" s="32"/>
      <c r="AB719" s="113">
        <f ca="1"/>
        <v>1.5695562357193181E-2</v>
      </c>
      <c r="AC719" s="29">
        <f ca="1"/>
        <v>6.7349486500531103E-2</v>
      </c>
      <c r="AD719" s="29">
        <f ca="1"/>
        <v>0.14775773887823901</v>
      </c>
      <c r="AE719" s="32"/>
      <c r="AF719" s="113">
        <f ca="1"/>
        <v>-7.1127086194647124E-2</v>
      </c>
      <c r="AG719" s="29">
        <f ca="1"/>
        <v>-0.13522788287983448</v>
      </c>
      <c r="AH719" s="29">
        <f ca="1"/>
        <v>-0.14480093404330946</v>
      </c>
      <c r="AI719" s="32"/>
      <c r="AJ719" s="27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</row>
    <row r="720" spans="2:69" ht="13.5" customHeight="1" thickBot="1" x14ac:dyDescent="0.2">
      <c r="B720" s="135" t="s">
        <v>19</v>
      </c>
      <c r="C720" s="136"/>
      <c r="D720" s="195">
        <v>1</v>
      </c>
      <c r="E720" s="196">
        <v>2</v>
      </c>
      <c r="F720" s="196">
        <v>3</v>
      </c>
      <c r="G720" s="184" t="s">
        <v>3</v>
      </c>
      <c r="H720" s="5"/>
      <c r="I720" s="93"/>
      <c r="J720" s="88"/>
      <c r="K720" s="54">
        <v>3</v>
      </c>
      <c r="L720" s="132"/>
      <c r="M720" s="133"/>
      <c r="N720" s="33">
        <f ca="1"/>
        <v>-0.14096832655474445</v>
      </c>
      <c r="O720" s="34"/>
      <c r="P720" s="132"/>
      <c r="Q720" s="133"/>
      <c r="R720" s="33">
        <f ca="1"/>
        <v>4.3943268224883168E-2</v>
      </c>
      <c r="S720" s="34"/>
      <c r="T720" s="132"/>
      <c r="U720" s="133"/>
      <c r="V720" s="33">
        <f ca="1"/>
        <v>9.92739231814702E-2</v>
      </c>
      <c r="W720" s="34"/>
      <c r="X720" s="132"/>
      <c r="Y720" s="133"/>
      <c r="Z720" s="33">
        <f ca="1"/>
        <v>-0.14756501078353226</v>
      </c>
      <c r="AA720" s="34"/>
      <c r="AB720" s="132"/>
      <c r="AC720" s="133"/>
      <c r="AD720" s="33">
        <f ca="1"/>
        <v>7.553112374316602E-2</v>
      </c>
      <c r="AE720" s="34"/>
      <c r="AF720" s="132"/>
      <c r="AG720" s="133"/>
      <c r="AH720" s="33">
        <f ca="1"/>
        <v>4.593062345509049E-2</v>
      </c>
      <c r="AI720" s="34"/>
      <c r="AJ720" s="27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</row>
    <row r="721" spans="1:69" ht="13.5" customHeight="1" x14ac:dyDescent="0.15">
      <c r="B721" s="241" t="s">
        <v>35</v>
      </c>
      <c r="C721" s="100">
        <v>1</v>
      </c>
      <c r="D721" s="152">
        <f t="array" aca="1" ref="D721:G722" ca="1">L721:O722+P721:S722+T721:W722+X721:AA722+AB721:AE722+AF721:AI722</f>
        <v>3.4165160780503703E-2</v>
      </c>
      <c r="E721" s="153">
        <f ca="1"/>
        <v>9.9477563008094332E-3</v>
      </c>
      <c r="F721" s="153">
        <f ca="1"/>
        <v>-3.0807625923280818E-2</v>
      </c>
      <c r="G721" s="154">
        <f ca="1"/>
        <v>-1.3305291158032334E-2</v>
      </c>
      <c r="H721" s="7"/>
      <c r="I721" s="239" t="s">
        <v>19</v>
      </c>
      <c r="J721" s="99" t="s">
        <v>13</v>
      </c>
      <c r="K721" s="92"/>
      <c r="L721" s="176">
        <f t="array" aca="1" ref="L721:O722" ca="1">MMULT(L718:M719,TRANSPOSE(L$5:M$8))</f>
        <v>2.2933724189813397E-2</v>
      </c>
      <c r="M721" s="176">
        <f ca="1"/>
        <v>6.1237014289493887E-2</v>
      </c>
      <c r="N721" s="79">
        <f ca="1"/>
        <v>0</v>
      </c>
      <c r="O721" s="80">
        <f ca="1"/>
        <v>-8.4170738479307283E-2</v>
      </c>
      <c r="P721" s="176">
        <f t="array" aca="1" ref="P721:S722" ca="1">MMULT(P718:Q719,TRANSPOSE(P$5:Q$8))</f>
        <v>6.2207230900977548E-3</v>
      </c>
      <c r="Q721" s="176">
        <f ca="1"/>
        <v>0</v>
      </c>
      <c r="R721" s="79">
        <f ca="1"/>
        <v>1.6610407695079217E-2</v>
      </c>
      <c r="S721" s="80">
        <f ca="1"/>
        <v>-2.283113078517697E-2</v>
      </c>
      <c r="T721" s="176">
        <f t="array" aca="1" ref="T721:W722" ca="1">MMULT(T718:U719,TRANSPOSE(T$5:U$8))</f>
        <v>0</v>
      </c>
      <c r="U721" s="176">
        <f ca="1"/>
        <v>-6.4593275262303212E-2</v>
      </c>
      <c r="V721" s="79">
        <f ca="1"/>
        <v>-2.8321849219995511E-2</v>
      </c>
      <c r="W721" s="80">
        <f ca="1"/>
        <v>9.2915124482298717E-2</v>
      </c>
      <c r="X721" s="176">
        <f t="array" aca="1" ref="X721:AA722" ca="1">MMULT(X718:Y719,TRANSPOSE(X$5:Y$8))</f>
        <v>2.459637981489237E-2</v>
      </c>
      <c r="Y721" s="176">
        <f ca="1"/>
        <v>2.3227926353867587E-2</v>
      </c>
      <c r="Z721" s="79">
        <f ca="1"/>
        <v>0</v>
      </c>
      <c r="AA721" s="80">
        <f ca="1"/>
        <v>-4.7824306168759961E-2</v>
      </c>
      <c r="AB721" s="176">
        <f t="array" aca="1" ref="AB721:AE722" ca="1">MMULT(AB718:AC719,TRANSPOSE(AB$5:AC$8))</f>
        <v>0</v>
      </c>
      <c r="AC721" s="176">
        <f ca="1"/>
        <v>-9.9239090802488283E-3</v>
      </c>
      <c r="AD721" s="79">
        <f ca="1"/>
        <v>-1.0508567715758086E-2</v>
      </c>
      <c r="AE721" s="80">
        <f ca="1"/>
        <v>2.0432476796006915E-2</v>
      </c>
      <c r="AF721" s="176">
        <f t="array" aca="1" ref="AF721:AI722" ca="1">MMULT(AF718:AG719,TRANSPOSE(AF$5:AG$8))</f>
        <v>-1.9585666314299813E-2</v>
      </c>
      <c r="AG721" s="176">
        <f ca="1"/>
        <v>0</v>
      </c>
      <c r="AH721" s="79">
        <f ca="1"/>
        <v>-8.5876166826064342E-3</v>
      </c>
      <c r="AI721" s="80">
        <f ca="1"/>
        <v>2.8173282996906246E-2</v>
      </c>
      <c r="AJ721" s="27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</row>
    <row r="722" spans="1:69" ht="13.5" customHeight="1" x14ac:dyDescent="0.15">
      <c r="B722" s="243"/>
      <c r="C722" s="74">
        <v>2</v>
      </c>
      <c r="D722" s="155">
        <f ca="1"/>
        <v>-6.085877455203291E-2</v>
      </c>
      <c r="E722" s="156">
        <f ca="1"/>
        <v>9.5102244759508764E-2</v>
      </c>
      <c r="F722" s="156">
        <f ca="1"/>
        <v>-5.1041089808419073E-2</v>
      </c>
      <c r="G722" s="157">
        <f ca="1"/>
        <v>1.6797619600943198E-2</v>
      </c>
      <c r="H722" s="5"/>
      <c r="I722" s="240"/>
      <c r="J722" s="88"/>
      <c r="K722" s="94"/>
      <c r="L722" s="156">
        <f ca="1"/>
        <v>2.5784964087759196E-2</v>
      </c>
      <c r="M722" s="156">
        <f ca="1"/>
        <v>5.7584241665164113E-2</v>
      </c>
      <c r="N722" s="89">
        <f ca="1"/>
        <v>0</v>
      </c>
      <c r="O722" s="90">
        <f ca="1"/>
        <v>-8.3369205752923309E-2</v>
      </c>
      <c r="P722" s="156">
        <f ca="1"/>
        <v>-2.2406706702652771E-2</v>
      </c>
      <c r="Q722" s="156">
        <f ca="1"/>
        <v>0</v>
      </c>
      <c r="R722" s="89">
        <f ca="1"/>
        <v>-5.0039752209642852E-2</v>
      </c>
      <c r="S722" s="90">
        <f ca="1"/>
        <v>7.2446458912295619E-2</v>
      </c>
      <c r="T722" s="156">
        <f ca="1"/>
        <v>0</v>
      </c>
      <c r="U722" s="156">
        <f ca="1"/>
        <v>5.2782711278925995E-3</v>
      </c>
      <c r="V722" s="89">
        <f ca="1"/>
        <v>2.7762620953397988E-3</v>
      </c>
      <c r="W722" s="90">
        <f ca="1"/>
        <v>-8.0545332232323987E-3</v>
      </c>
      <c r="X722" s="156">
        <f ca="1"/>
        <v>7.0990850942695138E-2</v>
      </c>
      <c r="Y722" s="156">
        <f ca="1"/>
        <v>1.654416960925888E-2</v>
      </c>
      <c r="Z722" s="89">
        <f ca="1"/>
        <v>0</v>
      </c>
      <c r="AA722" s="90">
        <f ca="1"/>
        <v>-8.7535020551954015E-2</v>
      </c>
      <c r="AB722" s="156">
        <f ca="1"/>
        <v>0</v>
      </c>
      <c r="AC722" s="156">
        <f ca="1"/>
        <v>1.5695562357193181E-2</v>
      </c>
      <c r="AD722" s="89">
        <f ca="1"/>
        <v>6.7349486500531103E-2</v>
      </c>
      <c r="AE722" s="90">
        <f ca="1"/>
        <v>-8.3045048857724291E-2</v>
      </c>
      <c r="AF722" s="156">
        <f ca="1"/>
        <v>-0.13522788287983448</v>
      </c>
      <c r="AG722" s="156">
        <f ca="1"/>
        <v>0</v>
      </c>
      <c r="AH722" s="89">
        <f ca="1"/>
        <v>-7.1127086194647124E-2</v>
      </c>
      <c r="AI722" s="90">
        <f ca="1"/>
        <v>0.20635496907448159</v>
      </c>
      <c r="AJ722" s="27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</row>
    <row r="723" spans="1:69" ht="13.5" customHeight="1" x14ac:dyDescent="0.15">
      <c r="B723" s="241" t="s">
        <v>47</v>
      </c>
      <c r="C723" s="100" t="s">
        <v>32</v>
      </c>
      <c r="D723" s="158">
        <f t="array" aca="1" ref="D723:D724" ca="1">L723:L724+P723:P724+T723:T724+X723:X724+AB723:AB724+AF723:AF724</f>
        <v>4.1979457132744966E-3</v>
      </c>
      <c r="E723" s="10"/>
      <c r="F723" s="10"/>
      <c r="G723" s="153"/>
      <c r="H723" s="5"/>
      <c r="I723" s="240"/>
      <c r="J723" s="99" t="s">
        <v>20</v>
      </c>
      <c r="K723" s="92"/>
      <c r="L723" s="85">
        <f t="array" aca="1" ref="L723:L724" ca="1">M718:M719*L704:L705</f>
        <v>6.8236455028550316E-3</v>
      </c>
      <c r="M723" s="85"/>
      <c r="N723" s="85"/>
      <c r="O723" s="96"/>
      <c r="P723" s="85">
        <f t="array" aca="1" ref="P723:P724" ca="1">Q718:Q719*P704:P705</f>
        <v>1.8508990858583003E-3</v>
      </c>
      <c r="Q723" s="85"/>
      <c r="R723" s="85"/>
      <c r="S723" s="96"/>
      <c r="T723" s="85">
        <f t="array" aca="1" ref="T723:T724" ca="1">U718:U719*T704:T705</f>
        <v>-8.6447808146603196E-3</v>
      </c>
      <c r="U723" s="85"/>
      <c r="V723" s="85"/>
      <c r="W723" s="96"/>
      <c r="X723" s="85">
        <f t="array" aca="1" ref="X723:X724" ca="1">Y718:Y719*X704:X705</f>
        <v>1.1853859132554191E-2</v>
      </c>
      <c r="Y723" s="85"/>
      <c r="Z723" s="85"/>
      <c r="AA723" s="96"/>
      <c r="AB723" s="85">
        <f t="array" aca="1" ref="AB723:AB724" ca="1">AC718:AC719*AB704:AB705</f>
        <v>-5.0644477896735641E-3</v>
      </c>
      <c r="AC723" s="85"/>
      <c r="AD723" s="85"/>
      <c r="AE723" s="96"/>
      <c r="AF723" s="85">
        <f t="array" aca="1" ref="AF723:AF724" ca="1">AG718:AG719*AF704:AF705</f>
        <v>-2.6212294036591431E-3</v>
      </c>
      <c r="AG723" s="85"/>
      <c r="AH723" s="85"/>
      <c r="AI723" s="96"/>
      <c r="AJ723" s="27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</row>
    <row r="724" spans="1:69" ht="13.5" customHeight="1" x14ac:dyDescent="0.15">
      <c r="B724" s="243"/>
      <c r="C724" s="74" t="s">
        <v>33</v>
      </c>
      <c r="D724" s="159">
        <f ca="1"/>
        <v>-7.2535064178971945E-2</v>
      </c>
      <c r="E724" s="10"/>
      <c r="F724" s="191" t="s">
        <v>5</v>
      </c>
      <c r="G724" s="10"/>
      <c r="H724" s="5"/>
      <c r="I724" s="240"/>
      <c r="J724" s="88"/>
      <c r="K724" s="94"/>
      <c r="L724" s="89">
        <f ca="1"/>
        <v>1.392952293325206E-2</v>
      </c>
      <c r="M724" s="89"/>
      <c r="N724" s="89"/>
      <c r="O724" s="90"/>
      <c r="P724" s="89">
        <f ca="1"/>
        <v>-1.2104524707149915E-2</v>
      </c>
      <c r="Q724" s="89"/>
      <c r="R724" s="89"/>
      <c r="S724" s="90"/>
      <c r="T724" s="89">
        <f ca="1"/>
        <v>3.6208077133029043E-3</v>
      </c>
      <c r="U724" s="89"/>
      <c r="V724" s="89"/>
      <c r="W724" s="90"/>
      <c r="X724" s="89">
        <f ca="1"/>
        <v>7.586184243755561E-3</v>
      </c>
      <c r="Y724" s="89"/>
      <c r="Z724" s="89"/>
      <c r="AA724" s="90"/>
      <c r="AB724" s="89">
        <f ca="1"/>
        <v>7.197062812048606E-3</v>
      </c>
      <c r="AC724" s="89"/>
      <c r="AD724" s="89"/>
      <c r="AE724" s="90"/>
      <c r="AF724" s="89">
        <f ca="1"/>
        <v>-9.2764117174181163E-2</v>
      </c>
      <c r="AG724" s="89"/>
      <c r="AH724" s="89"/>
      <c r="AI724" s="90"/>
      <c r="AJ724" s="27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</row>
    <row r="725" spans="1:69" ht="13.5" customHeight="1" x14ac:dyDescent="0.15">
      <c r="B725" s="241" t="s">
        <v>4</v>
      </c>
      <c r="C725" s="100">
        <v>1</v>
      </c>
      <c r="D725" s="152">
        <f t="array" aca="1" ref="D725:F727" ca="1">L725:N727+P725:R727+T725:V727+X725:Z727+AB725:AD727+AF725:AH727</f>
        <v>-4.1997839826982471E-2</v>
      </c>
      <c r="E725" s="154">
        <f ca="1"/>
        <v>-3.3765444694433121E-2</v>
      </c>
      <c r="F725" s="153">
        <f ca="1"/>
        <v>1.7753257538178878E-2</v>
      </c>
      <c r="G725" s="160"/>
      <c r="H725" s="5"/>
      <c r="I725" s="240"/>
      <c r="J725" s="99" t="s">
        <v>4</v>
      </c>
      <c r="K725" s="92"/>
      <c r="L725" s="78">
        <f t="array" aca="1" ref="L725:L727" ca="1">M704*N718:N720</f>
        <v>4.5128962061664307E-2</v>
      </c>
      <c r="M725" s="78">
        <f t="array" aca="1" ref="M725:M727" ca="1">M705*N718:N720</f>
        <v>1.3669125474397052E-2</v>
      </c>
      <c r="N725" s="78">
        <f t="array" aca="1" ref="N725:N727" ca="1">-1*N718:N720</f>
        <v>-7.695685321521667E-2</v>
      </c>
      <c r="O725" s="81"/>
      <c r="P725" s="78">
        <f t="array" aca="1" ref="P725:P727" ca="1">Q704*R718:R720</f>
        <v>1.0189381267439337E-2</v>
      </c>
      <c r="Q725" s="78">
        <f t="array" aca="1" ref="Q725:Q727" ca="1">Q705*R718:R720</f>
        <v>4.2641487410806096E-2</v>
      </c>
      <c r="R725" s="78">
        <f t="array" aca="1" ref="R725:R727" ca="1">-1*R718:R720</f>
        <v>-5.345462601079258E-2</v>
      </c>
      <c r="S725" s="81"/>
      <c r="T725" s="78">
        <f t="array" aca="1" ref="T725:T727" ca="1">U704*V718:V720</f>
        <v>-7.4427106177190755E-2</v>
      </c>
      <c r="U725" s="78">
        <f t="array" aca="1" ref="U725:U727" ca="1">U705*V718:V720</f>
        <v>-4.7808746244912236E-2</v>
      </c>
      <c r="V725" s="78">
        <f t="array" aca="1" ref="V725:V727" ca="1">-1*V718:V720</f>
        <v>0.12265310737926545</v>
      </c>
      <c r="W725" s="81"/>
      <c r="X725" s="78">
        <f t="array" aca="1" ref="X725:X727" ca="1">Y704*Z718:Z720</f>
        <v>2.0205855663576026E-2</v>
      </c>
      <c r="Y725" s="78">
        <f t="array" aca="1" ref="Y725:Y727" ca="1">Y705*Z718:Z720</f>
        <v>1.3542736809314409E-2</v>
      </c>
      <c r="Z725" s="78">
        <f t="array" aca="1" ref="Z725:Z727" ca="1">-1*Z718:Z720</f>
        <v>-4.6237711082286977E-2</v>
      </c>
      <c r="AA725" s="81"/>
      <c r="AB725" s="78">
        <f t="array" aca="1" ref="AB725:AB727" ca="1">AC704*AD718:AD720</f>
        <v>-4.7457134768376791E-2</v>
      </c>
      <c r="AC725" s="78">
        <f t="array" aca="1" ref="AC725:AC727" ca="1">AC705*AD718:AD720</f>
        <v>-7.1770732928335412E-2</v>
      </c>
      <c r="AD725" s="78">
        <f t="array" aca="1" ref="AD725:AD727" ca="1">-1*AD718:AD720</f>
        <v>9.707917898996575E-2</v>
      </c>
      <c r="AE725" s="81"/>
      <c r="AF725" s="78">
        <f t="array" aca="1" ref="AF725:AF727" ca="1">AG704*AH718:AH720</f>
        <v>4.3622021259053971E-3</v>
      </c>
      <c r="AG725" s="78">
        <f t="array" aca="1" ref="AG725:AG727" ca="1">AG705*AH718:AH720</f>
        <v>1.596068478429697E-2</v>
      </c>
      <c r="AH725" s="78">
        <f t="array" aca="1" ref="AH725:AH727" ca="1">-1*AH718:AH720</f>
        <v>-2.5329838522756082E-2</v>
      </c>
      <c r="AI725" s="81"/>
      <c r="AJ725" s="27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</row>
    <row r="726" spans="1:69" ht="13.5" customHeight="1" x14ac:dyDescent="0.15">
      <c r="B726" s="242"/>
      <c r="C726" s="72">
        <v>2</v>
      </c>
      <c r="D726" s="160">
        <f ca="1"/>
        <v>0.11657721303369366</v>
      </c>
      <c r="E726" s="164">
        <f ca="1"/>
        <v>-1.1084977622862577E-2</v>
      </c>
      <c r="F726" s="10">
        <f ca="1"/>
        <v>-5.9116652030561601E-2</v>
      </c>
      <c r="G726" s="160"/>
      <c r="H726" s="5"/>
      <c r="I726" s="240"/>
      <c r="J726" s="76"/>
      <c r="K726" s="98"/>
      <c r="L726" s="78">
        <f ca="1"/>
        <v>1.7285379181637948E-2</v>
      </c>
      <c r="M726" s="78">
        <f ca="1"/>
        <v>5.235573922207467E-3</v>
      </c>
      <c r="N726" s="78">
        <f ca="1"/>
        <v>-2.9476157387201746E-2</v>
      </c>
      <c r="O726" s="81"/>
      <c r="P726" s="78">
        <f ca="1"/>
        <v>-1.9241328015816659E-2</v>
      </c>
      <c r="Q726" s="78">
        <f ca="1"/>
        <v>-8.0522931159276265E-2</v>
      </c>
      <c r="R726" s="78">
        <f ca="1"/>
        <v>0.10094214418329879</v>
      </c>
      <c r="S726" s="81"/>
      <c r="T726" s="78">
        <f ca="1"/>
        <v>5.5268623305339028E-2</v>
      </c>
      <c r="U726" s="78">
        <f ca="1"/>
        <v>3.5502167457914333E-2</v>
      </c>
      <c r="V726" s="78">
        <f ca="1"/>
        <v>-9.1080638992402499E-2</v>
      </c>
      <c r="W726" s="81"/>
      <c r="X726" s="78">
        <f ca="1"/>
        <v>1.5970231182929704E-2</v>
      </c>
      <c r="Y726" s="78">
        <f ca="1"/>
        <v>1.0703859380931834E-2</v>
      </c>
      <c r="Z726" s="78">
        <f ca="1"/>
        <v>-3.6545194999326611E-2</v>
      </c>
      <c r="AA726" s="81"/>
      <c r="AB726" s="78">
        <f ca="1"/>
        <v>7.2231337347218427E-2</v>
      </c>
      <c r="AC726" s="78">
        <f ca="1"/>
        <v>0.10923744231727515</v>
      </c>
      <c r="AD726" s="78">
        <f ca="1"/>
        <v>-0.14775773887823901</v>
      </c>
      <c r="AE726" s="81"/>
      <c r="AF726" s="78">
        <f ca="1"/>
        <v>-2.4937029967614783E-2</v>
      </c>
      <c r="AG726" s="78">
        <f ca="1"/>
        <v>-9.1241089541915107E-2</v>
      </c>
      <c r="AH726" s="78">
        <f ca="1"/>
        <v>0.14480093404330946</v>
      </c>
      <c r="AI726" s="81"/>
      <c r="AJ726" s="27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</row>
    <row r="727" spans="1:69" ht="13.5" customHeight="1" thickBot="1" x14ac:dyDescent="0.2">
      <c r="B727" s="243"/>
      <c r="C727" s="74">
        <v>3</v>
      </c>
      <c r="D727" s="160">
        <f ca="1"/>
        <v>-3.370224201562734E-2</v>
      </c>
      <c r="E727" s="157">
        <f ca="1"/>
        <v>9.0271967711240159E-2</v>
      </c>
      <c r="F727" s="156">
        <f ca="1"/>
        <v>2.3854398733666814E-2</v>
      </c>
      <c r="G727" s="160"/>
      <c r="H727" s="5"/>
      <c r="I727" s="245"/>
      <c r="J727" s="88"/>
      <c r="K727" s="94"/>
      <c r="L727" s="82">
        <f ca="1"/>
        <v>-8.266650720754079E-2</v>
      </c>
      <c r="M727" s="82">
        <f ca="1"/>
        <v>-2.5038884297981814E-2</v>
      </c>
      <c r="N727" s="82">
        <f ca="1"/>
        <v>0.14096832655474445</v>
      </c>
      <c r="O727" s="83"/>
      <c r="P727" s="82">
        <f ca="1"/>
        <v>8.3763510755885621E-3</v>
      </c>
      <c r="Q727" s="82">
        <f ca="1"/>
        <v>3.5054147014754282E-2</v>
      </c>
      <c r="R727" s="82">
        <f ca="1"/>
        <v>-4.3943268224883168E-2</v>
      </c>
      <c r="S727" s="83"/>
      <c r="T727" s="82">
        <f ca="1"/>
        <v>6.0240388353198934E-2</v>
      </c>
      <c r="U727" s="82">
        <f ca="1"/>
        <v>3.869581377538063E-2</v>
      </c>
      <c r="V727" s="82">
        <f ca="1"/>
        <v>-9.92739231814702E-2</v>
      </c>
      <c r="W727" s="83"/>
      <c r="X727" s="82">
        <f ca="1"/>
        <v>-6.4485832864428522E-2</v>
      </c>
      <c r="Y727" s="82">
        <f ca="1"/>
        <v>-4.3220870076126933E-2</v>
      </c>
      <c r="Z727" s="82">
        <f ca="1"/>
        <v>0.14756501078353226</v>
      </c>
      <c r="AA727" s="83"/>
      <c r="AB727" s="82">
        <f ca="1"/>
        <v>3.6923372817737492E-2</v>
      </c>
      <c r="AC727" s="82">
        <f ca="1"/>
        <v>5.584023439782218E-2</v>
      </c>
      <c r="AD727" s="82">
        <f ca="1"/>
        <v>-7.553112374316602E-2</v>
      </c>
      <c r="AE727" s="83"/>
      <c r="AF727" s="82">
        <f ca="1"/>
        <v>7.9099858098169787E-3</v>
      </c>
      <c r="AG727" s="82">
        <f ca="1"/>
        <v>2.8941526897391805E-2</v>
      </c>
      <c r="AH727" s="82">
        <f ca="1"/>
        <v>-4.593062345509049E-2</v>
      </c>
      <c r="AI727" s="83"/>
      <c r="AJ727" s="27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</row>
    <row r="728" spans="1:69" ht="13.5" customHeight="1" thickBot="1" x14ac:dyDescent="0.2">
      <c r="B728" s="246" t="s">
        <v>29</v>
      </c>
      <c r="C728" s="227"/>
      <c r="D728" s="102">
        <f ca="1">SUM(L728:AI728)</f>
        <v>1.5384341961302894</v>
      </c>
      <c r="E728" s="192"/>
      <c r="H728" s="5"/>
      <c r="I728" s="225" t="s">
        <v>45</v>
      </c>
      <c r="J728" s="226"/>
      <c r="K728" s="227"/>
      <c r="L728" s="134">
        <f ca="1">SUMXMY2(N$5:N$7,M711:M713)/2</f>
        <v>0.24367617466213365</v>
      </c>
      <c r="M728" s="78"/>
      <c r="N728" s="78"/>
      <c r="O728" s="78"/>
      <c r="P728" s="134">
        <f ca="1">SUMXMY2(R$5:R$7,Q711:Q713)/2</f>
        <v>0.15194578250653804</v>
      </c>
      <c r="Q728" s="78"/>
      <c r="R728" s="78"/>
      <c r="S728" s="78"/>
      <c r="T728" s="134">
        <f ca="1">SUMXMY2(V$5:V$7,U711:U713)/2</f>
        <v>0.27862607071201295</v>
      </c>
      <c r="U728" s="78"/>
      <c r="V728" s="78"/>
      <c r="W728" s="78"/>
      <c r="X728" s="134">
        <f ca="1">SUMXMY2(Z$5:Z$7,Y711:Y713)/2</f>
        <v>0.26026671766181997</v>
      </c>
      <c r="Y728" s="78"/>
      <c r="Z728" s="78"/>
      <c r="AA728" s="78"/>
      <c r="AB728" s="134">
        <f ca="1">SUMXMY2(AD$5:AD$7,AC711:AC713)/2</f>
        <v>0.37383901007107201</v>
      </c>
      <c r="AC728" s="78"/>
      <c r="AD728" s="78"/>
      <c r="AE728" s="78"/>
      <c r="AF728" s="134">
        <f ca="1">SUMXMY2(AH$5:AH$7,AG711:AG713)/2</f>
        <v>0.23008044051671292</v>
      </c>
      <c r="AG728" s="78"/>
      <c r="AH728" s="78"/>
      <c r="AI728" s="78"/>
      <c r="AJ728" s="27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</row>
    <row r="729" spans="1:69" ht="15.75" customHeight="1" x14ac:dyDescent="0.15">
      <c r="I729" s="5"/>
      <c r="J729" s="165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7"/>
      <c r="AK729" s="5"/>
      <c r="AL729" s="5"/>
      <c r="AM729" s="5"/>
      <c r="AN729" s="5"/>
      <c r="AO729" s="5"/>
      <c r="AP729" s="5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</row>
    <row r="730" spans="1:69" ht="15.75" customHeight="1" x14ac:dyDescent="0.15">
      <c r="A730" s="163"/>
      <c r="B730" s="162">
        <f>B700+1</f>
        <v>25</v>
      </c>
      <c r="C730" s="163" t="s">
        <v>28</v>
      </c>
      <c r="D730" s="189"/>
      <c r="E730" s="189"/>
      <c r="F730" s="189"/>
      <c r="G730" s="189"/>
      <c r="H730" s="163"/>
      <c r="I730" s="167"/>
      <c r="J730" s="163"/>
      <c r="K730" s="163"/>
      <c r="L730" s="163"/>
      <c r="M730" s="163"/>
      <c r="N730" s="163"/>
      <c r="O730" s="163"/>
      <c r="P730" s="163"/>
      <c r="Q730" s="163"/>
      <c r="R730" s="163"/>
      <c r="S730" s="163"/>
      <c r="T730" s="163"/>
      <c r="U730" s="163"/>
      <c r="V730" s="163"/>
      <c r="W730" s="163"/>
      <c r="X730" s="163"/>
      <c r="Y730" s="163"/>
      <c r="Z730" s="163"/>
      <c r="AA730" s="163"/>
      <c r="AB730" s="163"/>
      <c r="AC730" s="163"/>
      <c r="AD730" s="163"/>
      <c r="AE730" s="163"/>
      <c r="AF730" s="163"/>
      <c r="AG730" s="163"/>
      <c r="AH730" s="163"/>
      <c r="AI730" s="163"/>
      <c r="AJ730" s="27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</row>
    <row r="731" spans="1:69" s="24" customFormat="1" ht="13.5" customHeight="1" thickBot="1" x14ac:dyDescent="0.2">
      <c r="A731"/>
      <c r="D731" s="166"/>
      <c r="E731" s="166"/>
      <c r="F731" s="166"/>
      <c r="G731" s="166"/>
      <c r="H731" s="27"/>
      <c r="I731" s="5"/>
      <c r="J731" s="223"/>
      <c r="K731" s="224"/>
      <c r="L731" s="57">
        <v>1</v>
      </c>
      <c r="M731" s="57">
        <v>2</v>
      </c>
      <c r="N731" s="57">
        <v>3</v>
      </c>
      <c r="O731" s="107"/>
      <c r="P731" s="84">
        <v>1</v>
      </c>
      <c r="Q731" s="57">
        <v>2</v>
      </c>
      <c r="R731" s="57">
        <v>3</v>
      </c>
      <c r="S731" s="57"/>
      <c r="T731" s="57">
        <v>1</v>
      </c>
      <c r="U731" s="57">
        <v>2</v>
      </c>
      <c r="V731" s="57">
        <v>3</v>
      </c>
      <c r="W731" s="107"/>
      <c r="X731" s="84">
        <v>1</v>
      </c>
      <c r="Y731" s="57">
        <v>2</v>
      </c>
      <c r="Z731" s="57">
        <v>3</v>
      </c>
      <c r="AA731" s="57"/>
      <c r="AB731" s="57">
        <v>1</v>
      </c>
      <c r="AC731" s="57">
        <v>2</v>
      </c>
      <c r="AD731" s="57">
        <v>3</v>
      </c>
      <c r="AE731" s="57"/>
      <c r="AF731" s="57">
        <v>1</v>
      </c>
      <c r="AG731" s="57">
        <v>2</v>
      </c>
      <c r="AH731" s="57">
        <v>3</v>
      </c>
      <c r="AI731" s="57"/>
      <c r="AJ731" s="27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</row>
    <row r="732" spans="1:69" ht="13.5" customHeight="1" x14ac:dyDescent="0.15">
      <c r="B732" t="s">
        <v>0</v>
      </c>
      <c r="G732" s="156"/>
      <c r="H732" s="27"/>
      <c r="I732" s="254" t="s">
        <v>14</v>
      </c>
      <c r="J732" s="239" t="s">
        <v>11</v>
      </c>
      <c r="K732" s="22">
        <v>1</v>
      </c>
      <c r="L732" s="108">
        <f t="array" aca="1" ref="L732:L733" ca="1">MMULT($D734:$G735,L$5:L$8)</f>
        <v>-2.0857101035576027</v>
      </c>
      <c r="M732" s="50">
        <f t="array" aca="1" ref="M732:M733" ca="1">MMULT($D734:$G735,M$5:M$8)+$D736:$D737*L734:L735</f>
        <v>0.34089533723481563</v>
      </c>
      <c r="N732" s="50"/>
      <c r="O732" s="51"/>
      <c r="P732" s="108">
        <f t="array" aca="1" ref="P732:P733" ca="1">MMULT($D734:$G735,P$5:P$8)</f>
        <v>-2.0857101035576027</v>
      </c>
      <c r="Q732" s="50">
        <f t="array" aca="1" ref="Q732:Q733" ca="1">MMULT($D734:$G735,Q$5:Q$8)+$D736:$D737*P734:P735</f>
        <v>-1.4461383404427304</v>
      </c>
      <c r="R732" s="50"/>
      <c r="S732" s="51"/>
      <c r="T732" s="108">
        <f t="array" aca="1" ref="T732:T733" ca="1">MMULT($D734:$G735,T$5:T$8)</f>
        <v>-1.8639752937408043</v>
      </c>
      <c r="U732" s="50">
        <f t="array" aca="1" ref="U732:U733" ca="1">MMULT($D734:$G735,U$5:U$8)+$D736:$D737*T734:T735</f>
        <v>0.43069536817325071</v>
      </c>
      <c r="V732" s="50"/>
      <c r="W732" s="51"/>
      <c r="X732" s="108">
        <f t="array" aca="1" ref="X732:X733" ca="1">MMULT($D734:$G735,X$5:X$8)</f>
        <v>-7.6941616063258333E-2</v>
      </c>
      <c r="Y732" s="50">
        <f t="array" aca="1" ref="Y732:Y733" ca="1">MMULT($D734:$G735,Y$5:Y$8)+$D736:$D737*X734:X735</f>
        <v>-0.26763778240173819</v>
      </c>
      <c r="Z732" s="50"/>
      <c r="AA732" s="51"/>
      <c r="AB732" s="108">
        <f t="array" aca="1" ref="AB732:AB733" ca="1">MMULT($D734:$G735,AB$5:AB$8)</f>
        <v>-7.6941616063258333E-2</v>
      </c>
      <c r="AC732" s="50">
        <f t="array" aca="1" ref="AC732:AC733" ca="1">MMULT($D734:$G735,AC$5:AC$8)+$D736:$D737*AB734:AB735</f>
        <v>-4.5902972584939805E-2</v>
      </c>
      <c r="AD732" s="50"/>
      <c r="AE732" s="51"/>
      <c r="AF732" s="108">
        <f t="array" aca="1" ref="AF732:AF733" ca="1">MMULT($D734:$G735,AF$5:AF$8)</f>
        <v>-1.8639752937408043</v>
      </c>
      <c r="AG732" s="50">
        <f t="array" aca="1" ref="AG732:AG733" ca="1">MMULT($D734:$G735,AG$5:AG$8)+$D736:$D737*AF734:AF735</f>
        <v>-1.5780731193210937</v>
      </c>
      <c r="AH732" s="50"/>
      <c r="AI732" s="51"/>
      <c r="AJ732" s="27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</row>
    <row r="733" spans="1:69" ht="13.5" customHeight="1" x14ac:dyDescent="0.15">
      <c r="B733" s="66"/>
      <c r="C733" s="66"/>
      <c r="D733" s="195">
        <v>1</v>
      </c>
      <c r="E733" s="196">
        <v>2</v>
      </c>
      <c r="F733" s="196">
        <v>3</v>
      </c>
      <c r="G733" s="184" t="s">
        <v>3</v>
      </c>
      <c r="H733" s="27"/>
      <c r="I733" s="255"/>
      <c r="J733" s="240"/>
      <c r="K733" s="23">
        <v>2</v>
      </c>
      <c r="L733" s="109">
        <f ca="1"/>
        <v>-1.1267695616642825</v>
      </c>
      <c r="M733" s="28">
        <f ca="1"/>
        <v>-1.537679565542335</v>
      </c>
      <c r="N733" s="28"/>
      <c r="O733" s="40"/>
      <c r="P733" s="109">
        <f ca="1"/>
        <v>-1.1267695616642825</v>
      </c>
      <c r="Q733" s="28">
        <f ca="1"/>
        <v>1.3961665930155243</v>
      </c>
      <c r="R733" s="28"/>
      <c r="S733" s="40"/>
      <c r="T733" s="109">
        <f ca="1"/>
        <v>0.7949764978640772</v>
      </c>
      <c r="U733" s="28">
        <f ca="1"/>
        <v>-0.4467509520364743</v>
      </c>
      <c r="V733" s="28"/>
      <c r="W733" s="40"/>
      <c r="X733" s="109">
        <f ca="1"/>
        <v>-2.138869660693782</v>
      </c>
      <c r="Y733" s="28">
        <f ca="1"/>
        <v>-0.86793834758582888</v>
      </c>
      <c r="Z733" s="28"/>
      <c r="AA733" s="40"/>
      <c r="AB733" s="109">
        <f ca="1"/>
        <v>-2.138869660693782</v>
      </c>
      <c r="AC733" s="28">
        <f ca="1"/>
        <v>1.0538077119425309</v>
      </c>
      <c r="AD733" s="28"/>
      <c r="AE733" s="40"/>
      <c r="AF733" s="109">
        <f ca="1"/>
        <v>0.7949764978640772</v>
      </c>
      <c r="AG733" s="28">
        <f ca="1"/>
        <v>0.56534914699302519</v>
      </c>
      <c r="AH733" s="28"/>
      <c r="AI733" s="40"/>
      <c r="AJ733" s="27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</row>
    <row r="734" spans="1:69" ht="13.5" customHeight="1" x14ac:dyDescent="0.15">
      <c r="B734" s="239" t="s">
        <v>7</v>
      </c>
      <c r="C734" s="100">
        <v>1</v>
      </c>
      <c r="D734" s="137">
        <f t="array" aca="1" ref="D734:G735" ca="1">D704:G705-$G$3*D721:G722</f>
        <v>1.519997662865967</v>
      </c>
      <c r="E734" s="138">
        <f ca="1"/>
        <v>3.5287661503603114</v>
      </c>
      <c r="F734" s="138">
        <f ca="1"/>
        <v>1.7417324726827654</v>
      </c>
      <c r="G734" s="139">
        <f ca="1"/>
        <v>3.6057077664235697</v>
      </c>
      <c r="I734" s="255"/>
      <c r="J734" s="252" t="s">
        <v>12</v>
      </c>
      <c r="K734" s="22">
        <v>1</v>
      </c>
      <c r="L734" s="110">
        <f t="array" aca="1" ref="L734:L735" ca="1">1/(1+EXP(-L732:L733))</f>
        <v>0.110493501503704</v>
      </c>
      <c r="M734" s="38">
        <f t="array" aca="1" ref="M734:M735" ca="1">1/(1+EXP(-M732:M733))</f>
        <v>0.5844079946469517</v>
      </c>
      <c r="N734" s="38"/>
      <c r="O734" s="39"/>
      <c r="P734" s="110">
        <f t="array" aca="1" ref="P734:P735" ca="1">1/(1+EXP(-P732:P733))</f>
        <v>0.110493501503704</v>
      </c>
      <c r="Q734" s="38">
        <f t="array" aca="1" ref="Q734:Q735" ca="1">1/(1+EXP(-Q732:Q733))</f>
        <v>0.19059659074023422</v>
      </c>
      <c r="R734" s="38"/>
      <c r="S734" s="39"/>
      <c r="T734" s="110">
        <f t="array" aca="1" ref="T734:T735" ca="1">1/(1+EXP(-T732:T733))</f>
        <v>0.13424037160509095</v>
      </c>
      <c r="U734" s="38">
        <f t="array" aca="1" ref="U734:U735" ca="1">1/(1+EXP(-U732:U733))</f>
        <v>0.60603970370033189</v>
      </c>
      <c r="V734" s="38"/>
      <c r="W734" s="39"/>
      <c r="X734" s="110">
        <f t="array" aca="1" ref="X734:X735" ca="1">1/(1+EXP(-X732:X733))</f>
        <v>0.48077407985543086</v>
      </c>
      <c r="Y734" s="38">
        <f t="array" aca="1" ref="Y734:Y735" ca="1">1/(1+EXP(-Y732:Y733))</f>
        <v>0.43348710766640608</v>
      </c>
      <c r="Z734" s="38"/>
      <c r="AA734" s="39"/>
      <c r="AB734" s="110">
        <f t="array" aca="1" ref="AB734:AB735" ca="1">1/(1+EXP(-AB732:AB733))</f>
        <v>0.48077407985543086</v>
      </c>
      <c r="AC734" s="38">
        <f t="array" aca="1" ref="AC734:AC735" ca="1">1/(1+EXP(-AC732:AC733))</f>
        <v>0.48852627145777722</v>
      </c>
      <c r="AD734" s="38"/>
      <c r="AE734" s="39"/>
      <c r="AF734" s="110">
        <f t="array" aca="1" ref="AF734:AF735" ca="1">1/(1+EXP(-AF732:AF733))</f>
        <v>0.13424037160509095</v>
      </c>
      <c r="AG734" s="38">
        <f t="array" aca="1" ref="AG734:AG735" ca="1">1/(1+EXP(-AG732:AG733))</f>
        <v>0.17106854844602706</v>
      </c>
      <c r="AH734" s="38"/>
      <c r="AI734" s="39"/>
      <c r="AJ734" s="27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</row>
    <row r="735" spans="1:69" ht="13.5" customHeight="1" x14ac:dyDescent="0.15">
      <c r="B735" s="244"/>
      <c r="C735" s="74">
        <v>2</v>
      </c>
      <c r="D735" s="140">
        <f ca="1"/>
        <v>2.0472133295770685</v>
      </c>
      <c r="E735" s="141">
        <f ca="1"/>
        <v>1.0351132305475688</v>
      </c>
      <c r="F735" s="141">
        <f ca="1"/>
        <v>3.9689593891054282</v>
      </c>
      <c r="G735" s="142">
        <f ca="1"/>
        <v>3.173982891241351</v>
      </c>
      <c r="I735" s="255"/>
      <c r="J735" s="253"/>
      <c r="K735" s="54">
        <v>2</v>
      </c>
      <c r="L735" s="109">
        <f ca="1"/>
        <v>0.24475775945949127</v>
      </c>
      <c r="M735" s="28">
        <f ca="1"/>
        <v>0.17687285088840793</v>
      </c>
      <c r="N735" s="28"/>
      <c r="O735" s="40"/>
      <c r="P735" s="109">
        <f ca="1"/>
        <v>0.24475775945949127</v>
      </c>
      <c r="Q735" s="28">
        <f ca="1"/>
        <v>0.80157488003826149</v>
      </c>
      <c r="R735" s="28"/>
      <c r="S735" s="40"/>
      <c r="T735" s="109">
        <f ca="1"/>
        <v>0.68889888108705222</v>
      </c>
      <c r="U735" s="28">
        <f ca="1"/>
        <v>0.39013353342385998</v>
      </c>
      <c r="V735" s="28"/>
      <c r="W735" s="40"/>
      <c r="X735" s="109">
        <f ca="1"/>
        <v>0.10537590114498374</v>
      </c>
      <c r="Y735" s="28">
        <f ca="1"/>
        <v>0.29568346999118145</v>
      </c>
      <c r="Z735" s="28"/>
      <c r="AA735" s="40"/>
      <c r="AB735" s="109">
        <f ca="1"/>
        <v>0.10537590114498374</v>
      </c>
      <c r="AC735" s="28">
        <f ca="1"/>
        <v>0.74150541376944379</v>
      </c>
      <c r="AD735" s="28"/>
      <c r="AE735" s="40"/>
      <c r="AF735" s="109">
        <f ca="1"/>
        <v>0.68889888108705222</v>
      </c>
      <c r="AG735" s="28">
        <f ca="1"/>
        <v>0.63768932399666722</v>
      </c>
      <c r="AH735" s="28"/>
      <c r="AI735" s="40"/>
      <c r="AJ735" s="27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</row>
    <row r="736" spans="1:69" ht="13.5" customHeight="1" x14ac:dyDescent="0.15">
      <c r="B736" s="241" t="s">
        <v>47</v>
      </c>
      <c r="C736" s="100" t="s">
        <v>32</v>
      </c>
      <c r="D736" s="139">
        <f t="array" aca="1" ref="D736:D737" ca="1">D706:D707-$G$3*D723:D724</f>
        <v>3.7815522868923388</v>
      </c>
      <c r="E736" s="190"/>
      <c r="F736" s="190"/>
      <c r="I736" s="255"/>
      <c r="J736" s="236" t="s">
        <v>18</v>
      </c>
      <c r="K736" s="22">
        <v>1</v>
      </c>
      <c r="L736" s="110">
        <f t="array" aca="1" ref="L736:L737" ca="1">L734:L735*(1-L734:L735)</f>
        <v>9.8284687629154974E-2</v>
      </c>
      <c r="M736" s="38">
        <f t="array" aca="1" ref="M736:M737" ca="1">M734:M735*(1-M734:M735)</f>
        <v>0.24287529043968017</v>
      </c>
      <c r="N736" s="38"/>
      <c r="O736" s="39"/>
      <c r="P736" s="110">
        <f t="array" aca="1" ref="P736:P737" ca="1">P734:P735*(1-P734:P735)</f>
        <v>9.8284687629154974E-2</v>
      </c>
      <c r="Q736" s="38">
        <f t="array" aca="1" ref="Q736:Q737" ca="1">Q734:Q735*(1-Q734:Q735)</f>
        <v>0.15426953033843388</v>
      </c>
      <c r="R736" s="38"/>
      <c r="S736" s="39"/>
      <c r="T736" s="110">
        <f t="array" aca="1" ref="T736:T737" ca="1">T734:T735*(1-T734:T735)</f>
        <v>0.11621989423641804</v>
      </c>
      <c r="U736" s="38">
        <f t="array" aca="1" ref="U736:U737" ca="1">U734:U735*(1-U734:U735)</f>
        <v>0.23875558123914581</v>
      </c>
      <c r="V736" s="38"/>
      <c r="W736" s="39"/>
      <c r="X736" s="110">
        <f t="array" aca="1" ref="X736:X737" ca="1">X734:X735*(1-X734:X735)</f>
        <v>0.24963036399459465</v>
      </c>
      <c r="Y736" s="38">
        <f t="array" aca="1" ref="Y736:Y737" ca="1">Y734:Y735*(1-Y734:Y735)</f>
        <v>0.24557603515341975</v>
      </c>
      <c r="Z736" s="38"/>
      <c r="AA736" s="39"/>
      <c r="AB736" s="110">
        <f t="array" aca="1" ref="AB736:AB737" ca="1">AB734:AB735*(1-AB734:AB735)</f>
        <v>0.24963036399459465</v>
      </c>
      <c r="AC736" s="38">
        <f t="array" aca="1" ref="AC736:AC737" ca="1">AC734:AC735*(1-AC734:AC735)</f>
        <v>0.24986835355333942</v>
      </c>
      <c r="AD736" s="38"/>
      <c r="AE736" s="39"/>
      <c r="AF736" s="110">
        <f t="array" aca="1" ref="AF736:AF737" ca="1">AF734:AF735*(1-AF734:AF735)</f>
        <v>0.11621989423641804</v>
      </c>
      <c r="AG736" s="38">
        <f t="array" aca="1" ref="AG736:AG737" ca="1">AG734:AG735*(1-AG734:AG735)</f>
        <v>0.14180410017859635</v>
      </c>
      <c r="AH736" s="38"/>
      <c r="AI736" s="39"/>
      <c r="AJ736" s="27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</row>
    <row r="737" spans="2:69" ht="13.5" customHeight="1" thickBot="1" x14ac:dyDescent="0.2">
      <c r="B737" s="243"/>
      <c r="C737" s="74" t="s">
        <v>33</v>
      </c>
      <c r="D737" s="142">
        <f ca="1"/>
        <v>2.4562657236243708</v>
      </c>
      <c r="F737" s="191" t="s">
        <v>5</v>
      </c>
      <c r="I737" s="256"/>
      <c r="J737" s="244"/>
      <c r="K737" s="54">
        <v>2</v>
      </c>
      <c r="L737" s="111">
        <f ca="1"/>
        <v>0.18485139864386108</v>
      </c>
      <c r="M737" s="41">
        <f ca="1"/>
        <v>0.14558884550701495</v>
      </c>
      <c r="N737" s="41"/>
      <c r="O737" s="42"/>
      <c r="P737" s="111">
        <f ca="1"/>
        <v>0.18485139864386108</v>
      </c>
      <c r="Q737" s="41">
        <f ca="1"/>
        <v>0.15905259172990818</v>
      </c>
      <c r="R737" s="41"/>
      <c r="S737" s="42"/>
      <c r="T737" s="111">
        <f ca="1"/>
        <v>0.21431721272405971</v>
      </c>
      <c r="U737" s="41">
        <f ca="1"/>
        <v>0.23792935952207389</v>
      </c>
      <c r="V737" s="41"/>
      <c r="W737" s="42"/>
      <c r="X737" s="111">
        <f ca="1"/>
        <v>9.427182060286636E-2</v>
      </c>
      <c r="Y737" s="41">
        <f ca="1"/>
        <v>0.20825475556515555</v>
      </c>
      <c r="Z737" s="41"/>
      <c r="AA737" s="42"/>
      <c r="AB737" s="111">
        <f ca="1"/>
        <v>9.427182060286636E-2</v>
      </c>
      <c r="AC737" s="41">
        <f ca="1"/>
        <v>0.19167513512004974</v>
      </c>
      <c r="AD737" s="41"/>
      <c r="AE737" s="42"/>
      <c r="AF737" s="111">
        <f ca="1"/>
        <v>0.21431721272405971</v>
      </c>
      <c r="AG737" s="41">
        <f ca="1"/>
        <v>0.23104165005734079</v>
      </c>
      <c r="AH737" s="41"/>
      <c r="AI737" s="42"/>
      <c r="AJ737" s="27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</row>
    <row r="738" spans="2:69" ht="13.5" customHeight="1" x14ac:dyDescent="0.15">
      <c r="B738" s="239" t="s">
        <v>4</v>
      </c>
      <c r="C738" s="100">
        <v>1</v>
      </c>
      <c r="D738" s="143">
        <f t="array" aca="1" ref="D738:F740" ca="1">D708:F710-$G$3*D725:F727</f>
        <v>5.1840998181595026</v>
      </c>
      <c r="E738" s="144">
        <f ca="1"/>
        <v>2.7678587311419047</v>
      </c>
      <c r="F738" s="145">
        <f ca="1"/>
        <v>4.1764747572715288</v>
      </c>
      <c r="H738" s="26"/>
      <c r="I738" s="228" t="s">
        <v>4</v>
      </c>
      <c r="J738" s="231" t="s">
        <v>11</v>
      </c>
      <c r="K738" s="161">
        <v>1</v>
      </c>
      <c r="L738" s="112"/>
      <c r="M738" s="30">
        <f t="array" aca="1" ref="M738:M740" ca="1">MMULT($D738:$E740,M734:M735)-$F738:$F740</f>
        <v>-0.65728631385786684</v>
      </c>
      <c r="N738" s="30"/>
      <c r="O738" s="31"/>
      <c r="P738" s="112"/>
      <c r="Q738" s="30">
        <f t="array" aca="1" ref="Q738:Q740" ca="1">MMULT($D738:$E740,Q734:Q735)-$F738:$F740</f>
        <v>-0.9697569754953328</v>
      </c>
      <c r="R738" s="30"/>
      <c r="S738" s="31"/>
      <c r="T738" s="112"/>
      <c r="U738" s="30">
        <f t="array" aca="1" ref="U738:U740" ca="1">MMULT($D738:$E740,U734:U735)-$F738:$F740</f>
        <v>4.5130067277272978E-2</v>
      </c>
      <c r="V738" s="30"/>
      <c r="W738" s="31"/>
      <c r="X738" s="112"/>
      <c r="Y738" s="30">
        <f t="array" aca="1" ref="Y738:Y740" ca="1">MMULT($D738:$E740,Y734:Y735)-$F738:$F740</f>
        <v>-1.1108242471741976</v>
      </c>
      <c r="Z738" s="30"/>
      <c r="AA738" s="31"/>
      <c r="AB738" s="112"/>
      <c r="AC738" s="30">
        <f t="array" aca="1" ref="AC738:AC740" ca="1">MMULT($D738:$E740,AC734:AC735)-$F738:$F740</f>
        <v>0.40847643144961943</v>
      </c>
      <c r="AD738" s="30"/>
      <c r="AE738" s="31"/>
      <c r="AF738" s="112"/>
      <c r="AG738" s="30">
        <f t="array" aca="1" ref="AG738:AG740" ca="1">MMULT($D738:$E740,AG734:AG735)-$F738:$F740</f>
        <v>-1.5246043631995154</v>
      </c>
      <c r="AH738" s="30"/>
      <c r="AI738" s="31"/>
      <c r="AJ738" s="27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</row>
    <row r="739" spans="2:69" ht="13.5" customHeight="1" x14ac:dyDescent="0.15">
      <c r="B739" s="240"/>
      <c r="C739" s="72">
        <v>2</v>
      </c>
      <c r="D739" s="146">
        <f ca="1"/>
        <v>2.3139941812066724</v>
      </c>
      <c r="E739" s="147">
        <f ca="1"/>
        <v>4.3730815743908735</v>
      </c>
      <c r="F739" s="148">
        <f ca="1"/>
        <v>3.6032256809957248</v>
      </c>
      <c r="H739" s="26"/>
      <c r="I739" s="229"/>
      <c r="J739" s="232"/>
      <c r="K739" s="77">
        <v>2</v>
      </c>
      <c r="L739" s="113"/>
      <c r="M739" s="29">
        <f ca="1"/>
        <v>-1.4774295767019372</v>
      </c>
      <c r="N739" s="29"/>
      <c r="O739" s="32"/>
      <c r="P739" s="113"/>
      <c r="Q739" s="29">
        <f ca="1"/>
        <v>0.34316605932490329</v>
      </c>
      <c r="R739" s="29"/>
      <c r="S739" s="32"/>
      <c r="T739" s="113"/>
      <c r="U739" s="29">
        <f ca="1"/>
        <v>-0.49476756648505305</v>
      </c>
      <c r="V739" s="29"/>
      <c r="W739" s="32"/>
      <c r="X739" s="113"/>
      <c r="Y739" s="29">
        <f ca="1"/>
        <v>-1.3070911017571585</v>
      </c>
      <c r="Z739" s="29"/>
      <c r="AA739" s="32"/>
      <c r="AB739" s="113"/>
      <c r="AC739" s="29">
        <f ca="1"/>
        <v>0.76988493079039877</v>
      </c>
      <c r="AD739" s="29"/>
      <c r="AE739" s="32"/>
      <c r="AF739" s="113"/>
      <c r="AG739" s="29">
        <f ca="1"/>
        <v>-0.41870662234854894</v>
      </c>
      <c r="AH739" s="29"/>
      <c r="AI739" s="32"/>
      <c r="AJ739" s="27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</row>
    <row r="740" spans="2:69" ht="13.5" customHeight="1" x14ac:dyDescent="0.15">
      <c r="B740" s="245"/>
      <c r="C740" s="74">
        <v>3</v>
      </c>
      <c r="D740" s="149">
        <f ca="1"/>
        <v>1.529847147748685</v>
      </c>
      <c r="E740" s="150">
        <f ca="1"/>
        <v>-0.39329564689927121</v>
      </c>
      <c r="F740" s="151">
        <f ca="1"/>
        <v>1.1359227943646406</v>
      </c>
      <c r="H740" s="26"/>
      <c r="I740" s="229"/>
      <c r="J740" s="232"/>
      <c r="K740" s="77">
        <v>3</v>
      </c>
      <c r="L740" s="113"/>
      <c r="M740" s="29">
        <f ca="1"/>
        <v>-0.31143121294154741</v>
      </c>
      <c r="N740" s="29"/>
      <c r="O740" s="32"/>
      <c r="P740" s="113"/>
      <c r="Q740" s="29">
        <f ca="1"/>
        <v>-1.1595950546329237</v>
      </c>
      <c r="R740" s="29"/>
      <c r="S740" s="32"/>
      <c r="T740" s="113"/>
      <c r="U740" s="29">
        <f ca="1"/>
        <v>-0.36221250264126503</v>
      </c>
      <c r="V740" s="29"/>
      <c r="W740" s="32"/>
      <c r="X740" s="113"/>
      <c r="Y740" s="29">
        <f ca="1"/>
        <v>-0.58904480072296506</v>
      </c>
      <c r="Z740" s="29"/>
      <c r="AA740" s="32"/>
      <c r="AB740" s="113"/>
      <c r="AC740" s="29">
        <f ca="1"/>
        <v>-0.68018312276242554</v>
      </c>
      <c r="AD740" s="29"/>
      <c r="AE740" s="32"/>
      <c r="AF740" s="113"/>
      <c r="AG740" s="29">
        <f ca="1"/>
        <v>-1.1250144986570065</v>
      </c>
      <c r="AH740" s="29"/>
      <c r="AI740" s="32"/>
      <c r="AJ740" s="27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</row>
    <row r="741" spans="2:69" ht="13.5" customHeight="1" x14ac:dyDescent="0.15">
      <c r="H741" s="5"/>
      <c r="I741" s="229"/>
      <c r="J741" s="233" t="s">
        <v>16</v>
      </c>
      <c r="K741" s="53">
        <v>1</v>
      </c>
      <c r="L741" s="114"/>
      <c r="M741" s="43">
        <f t="array" aca="1" ref="M741:M743" ca="1">1/(1+EXP(-M738:M740))</f>
        <v>0.34134946669260552</v>
      </c>
      <c r="N741" s="43"/>
      <c r="O741" s="44"/>
      <c r="P741" s="114"/>
      <c r="Q741" s="43">
        <f t="array" aca="1" ref="Q741:Q743" ca="1">1/(1+EXP(-Q738:Q740))</f>
        <v>0.27492894479895763</v>
      </c>
      <c r="R741" s="43"/>
      <c r="S741" s="44"/>
      <c r="T741" s="114"/>
      <c r="U741" s="43">
        <f t="array" aca="1" ref="U741:U743" ca="1">1/(1+EXP(-U738:U740))</f>
        <v>0.51128060226249339</v>
      </c>
      <c r="V741" s="43"/>
      <c r="W741" s="44"/>
      <c r="X741" s="114"/>
      <c r="Y741" s="43">
        <f t="array" aca="1" ref="Y741:Y743" ca="1">1/(1+EXP(-Y738:Y740))</f>
        <v>0.24771725534496628</v>
      </c>
      <c r="Z741" s="43"/>
      <c r="AA741" s="44"/>
      <c r="AB741" s="114"/>
      <c r="AC741" s="43">
        <f t="array" aca="1" ref="AC741:AC743" ca="1">1/(1+EXP(-AC738:AC740))</f>
        <v>0.60072249948801915</v>
      </c>
      <c r="AD741" s="43"/>
      <c r="AE741" s="44"/>
      <c r="AF741" s="114"/>
      <c r="AG741" s="43">
        <f t="array" aca="1" ref="AG741:AG743" ca="1">1/(1+EXP(-AG738:AG740))</f>
        <v>0.1787845039114192</v>
      </c>
      <c r="AH741" s="43"/>
      <c r="AI741" s="44"/>
      <c r="AJ741" s="27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</row>
    <row r="742" spans="2:69" ht="13.5" customHeight="1" x14ac:dyDescent="0.15">
      <c r="I742" s="229"/>
      <c r="J742" s="234"/>
      <c r="K742" s="23">
        <v>2</v>
      </c>
      <c r="L742" s="113"/>
      <c r="M742" s="29">
        <f ca="1"/>
        <v>0.1858159805154426</v>
      </c>
      <c r="N742" s="29"/>
      <c r="O742" s="32"/>
      <c r="P742" s="113"/>
      <c r="Q742" s="29">
        <f ca="1"/>
        <v>0.5849593910126234</v>
      </c>
      <c r="R742" s="29"/>
      <c r="S742" s="32"/>
      <c r="T742" s="113"/>
      <c r="U742" s="29">
        <f ca="1"/>
        <v>0.37877109569947259</v>
      </c>
      <c r="V742" s="29"/>
      <c r="W742" s="32"/>
      <c r="X742" s="113"/>
      <c r="Y742" s="29">
        <f ca="1"/>
        <v>0.21297401515789666</v>
      </c>
      <c r="Z742" s="29"/>
      <c r="AA742" s="32"/>
      <c r="AB742" s="113"/>
      <c r="AC742" s="29">
        <f ca="1"/>
        <v>0.68349600142987088</v>
      </c>
      <c r="AD742" s="29"/>
      <c r="AE742" s="32"/>
      <c r="AF742" s="113"/>
      <c r="AG742" s="29">
        <f ca="1"/>
        <v>0.3968262854334858</v>
      </c>
      <c r="AH742" s="29"/>
      <c r="AI742" s="32"/>
      <c r="AJ742" s="27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</row>
    <row r="743" spans="2:69" ht="13.5" customHeight="1" x14ac:dyDescent="0.15">
      <c r="H743" s="5"/>
      <c r="I743" s="229"/>
      <c r="J743" s="235"/>
      <c r="K743" s="54">
        <v>3</v>
      </c>
      <c r="L743" s="113"/>
      <c r="M743" s="29">
        <f ca="1"/>
        <v>0.42276543452050291</v>
      </c>
      <c r="N743" s="29"/>
      <c r="O743" s="32"/>
      <c r="P743" s="113"/>
      <c r="Q743" s="29">
        <f ca="1"/>
        <v>0.2387408736274535</v>
      </c>
      <c r="R743" s="29"/>
      <c r="S743" s="32"/>
      <c r="T743" s="113"/>
      <c r="U743" s="29">
        <f ca="1"/>
        <v>0.41042408715095507</v>
      </c>
      <c r="V743" s="29"/>
      <c r="W743" s="32"/>
      <c r="X743" s="113"/>
      <c r="Y743" s="29">
        <f ca="1"/>
        <v>0.35685405137510939</v>
      </c>
      <c r="Z743" s="29"/>
      <c r="AA743" s="32"/>
      <c r="AB743" s="113"/>
      <c r="AC743" s="29">
        <f ca="1"/>
        <v>0.33622043271798213</v>
      </c>
      <c r="AD743" s="29"/>
      <c r="AE743" s="32"/>
      <c r="AF743" s="113"/>
      <c r="AG743" s="29">
        <f ca="1"/>
        <v>0.24508233062469723</v>
      </c>
      <c r="AH743" s="29"/>
      <c r="AI743" s="32"/>
      <c r="AJ743" s="27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</row>
    <row r="744" spans="2:69" ht="13.5" customHeight="1" x14ac:dyDescent="0.15">
      <c r="H744" s="5"/>
      <c r="I744" s="229"/>
      <c r="J744" s="236" t="s">
        <v>18</v>
      </c>
      <c r="K744" s="53">
        <v>1</v>
      </c>
      <c r="L744" s="114"/>
      <c r="M744" s="43">
        <f t="array" aca="1" ref="M744:M746" ca="1">M741:M743*(1-M741:M743)</f>
        <v>0.2248300082812793</v>
      </c>
      <c r="N744" s="43"/>
      <c r="O744" s="44"/>
      <c r="P744" s="114"/>
      <c r="Q744" s="43">
        <f t="array" aca="1" ref="Q744:Q746" ca="1">Q741:Q743*(1-Q741:Q743)</f>
        <v>0.19934302011068936</v>
      </c>
      <c r="R744" s="43"/>
      <c r="S744" s="44"/>
      <c r="T744" s="114"/>
      <c r="U744" s="43">
        <f t="array" aca="1" ref="U744:U746" ca="1">U741:U743*(1-U741:U743)</f>
        <v>0.24987274801259543</v>
      </c>
      <c r="V744" s="43"/>
      <c r="W744" s="44"/>
      <c r="X744" s="114"/>
      <c r="Y744" s="43">
        <f t="array" aca="1" ref="Y744:Y746" ca="1">Y741:Y743*(1-Y741:Y743)</f>
        <v>0.18635341674932307</v>
      </c>
      <c r="Z744" s="43"/>
      <c r="AA744" s="44"/>
      <c r="AB744" s="114"/>
      <c r="AC744" s="43">
        <f t="array" aca="1" ref="AC744:AC746" ca="1">AC741:AC743*(1-AC741:AC743)</f>
        <v>0.239854978096886</v>
      </c>
      <c r="AD744" s="43"/>
      <c r="AE744" s="44"/>
      <c r="AF744" s="114"/>
      <c r="AG744" s="43">
        <f t="array" aca="1" ref="AG744:AG746" ca="1">AG741:AG743*(1-AG741:AG743)</f>
        <v>0.14682060507256695</v>
      </c>
      <c r="AH744" s="43"/>
      <c r="AI744" s="44"/>
      <c r="AJ744" s="27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</row>
    <row r="745" spans="2:69" ht="13.5" customHeight="1" x14ac:dyDescent="0.15">
      <c r="H745" s="5"/>
      <c r="I745" s="229"/>
      <c r="J745" s="237"/>
      <c r="K745" s="23">
        <v>2</v>
      </c>
      <c r="L745" s="113"/>
      <c r="M745" s="29">
        <f ca="1"/>
        <v>0.15128840190052725</v>
      </c>
      <c r="N745" s="29"/>
      <c r="O745" s="32"/>
      <c r="P745" s="113"/>
      <c r="Q745" s="29">
        <f ca="1"/>
        <v>0.24278190187876417</v>
      </c>
      <c r="R745" s="29"/>
      <c r="S745" s="32"/>
      <c r="T745" s="113"/>
      <c r="U745" s="29">
        <f ca="1"/>
        <v>0.23530355276209358</v>
      </c>
      <c r="V745" s="29"/>
      <c r="W745" s="32"/>
      <c r="X745" s="113"/>
      <c r="Y745" s="29">
        <f ca="1"/>
        <v>0.16761608402542064</v>
      </c>
      <c r="Z745" s="29"/>
      <c r="AA745" s="32"/>
      <c r="AB745" s="113"/>
      <c r="AC745" s="29">
        <f ca="1"/>
        <v>0.21632921745924882</v>
      </c>
      <c r="AD745" s="29"/>
      <c r="AE745" s="32"/>
      <c r="AF745" s="113"/>
      <c r="AG745" s="29">
        <f ca="1"/>
        <v>0.23935518462254743</v>
      </c>
      <c r="AH745" s="29"/>
      <c r="AI745" s="32"/>
      <c r="AJ745" s="27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</row>
    <row r="746" spans="2:69" ht="13.5" customHeight="1" thickBot="1" x14ac:dyDescent="0.2">
      <c r="H746" s="5"/>
      <c r="I746" s="230"/>
      <c r="J746" s="238"/>
      <c r="K746" s="54">
        <v>3</v>
      </c>
      <c r="L746" s="115"/>
      <c r="M746" s="33">
        <f ca="1"/>
        <v>0.24403482189519327</v>
      </c>
      <c r="N746" s="33"/>
      <c r="O746" s="34"/>
      <c r="P746" s="115"/>
      <c r="Q746" s="33">
        <f ca="1"/>
        <v>0.18174366888705379</v>
      </c>
      <c r="R746" s="33"/>
      <c r="S746" s="34"/>
      <c r="T746" s="115"/>
      <c r="U746" s="33">
        <f ca="1"/>
        <v>0.24197615583726034</v>
      </c>
      <c r="V746" s="33"/>
      <c r="W746" s="34"/>
      <c r="X746" s="115"/>
      <c r="Y746" s="33">
        <f ca="1"/>
        <v>0.22950923739228019</v>
      </c>
      <c r="Z746" s="33"/>
      <c r="AA746" s="34"/>
      <c r="AB746" s="115"/>
      <c r="AC746" s="33">
        <f ca="1"/>
        <v>0.22317625334091501</v>
      </c>
      <c r="AD746" s="33"/>
      <c r="AE746" s="34"/>
      <c r="AF746" s="115"/>
      <c r="AG746" s="33">
        <f ca="1"/>
        <v>0.18501698184026383</v>
      </c>
      <c r="AH746" s="33"/>
      <c r="AI746" s="34"/>
      <c r="AJ746" s="27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</row>
    <row r="747" spans="2:69" ht="15.75" customHeight="1" x14ac:dyDescent="0.15">
      <c r="H747" s="5"/>
      <c r="I747" s="95" t="s">
        <v>26</v>
      </c>
      <c r="J747" s="91"/>
      <c r="K747" s="125" t="s">
        <v>17</v>
      </c>
      <c r="L747" s="116" t="s">
        <v>22</v>
      </c>
      <c r="M747" s="87" t="s">
        <v>23</v>
      </c>
      <c r="N747" s="87" t="s">
        <v>25</v>
      </c>
      <c r="O747" s="31"/>
      <c r="P747" s="116" t="s">
        <v>30</v>
      </c>
      <c r="Q747" s="87" t="s">
        <v>31</v>
      </c>
      <c r="R747" s="87" t="s">
        <v>24</v>
      </c>
      <c r="S747" s="31"/>
      <c r="T747" s="116" t="s">
        <v>30</v>
      </c>
      <c r="U747" s="87" t="s">
        <v>31</v>
      </c>
      <c r="V747" s="87" t="s">
        <v>24</v>
      </c>
      <c r="W747" s="31"/>
      <c r="X747" s="116" t="s">
        <v>30</v>
      </c>
      <c r="Y747" s="87" t="s">
        <v>31</v>
      </c>
      <c r="Z747" s="87" t="s">
        <v>24</v>
      </c>
      <c r="AA747" s="31"/>
      <c r="AB747" s="116" t="s">
        <v>30</v>
      </c>
      <c r="AC747" s="87" t="s">
        <v>31</v>
      </c>
      <c r="AD747" s="87" t="s">
        <v>24</v>
      </c>
      <c r="AE747" s="31"/>
      <c r="AF747" s="116" t="s">
        <v>30</v>
      </c>
      <c r="AG747" s="87" t="s">
        <v>31</v>
      </c>
      <c r="AH747" s="87" t="s">
        <v>24</v>
      </c>
      <c r="AI747" s="31"/>
      <c r="AJ747" s="27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</row>
    <row r="748" spans="2:69" ht="13.5" customHeight="1" x14ac:dyDescent="0.15">
      <c r="H748" s="5"/>
      <c r="I748" s="117"/>
      <c r="J748" s="76"/>
      <c r="K748" s="53">
        <v>1</v>
      </c>
      <c r="L748" s="113">
        <f t="array" aca="1" ref="L748:L749" ca="1">M748:M749*$D736:$D737*L736:L737</f>
        <v>2.2333035351910033E-2</v>
      </c>
      <c r="M748" s="29">
        <f t="array" aca="1" ref="M748:M749" ca="1">MMULT(TRANSPOSE($D738:$E740),N748:N750)*M736:M737</f>
        <v>6.0088558000667362E-2</v>
      </c>
      <c r="N748" s="29">
        <f t="array" aca="1" ref="N748:N750" ca="1">(M741:M743-N$5:N$7)*M744:M746</f>
        <v>7.6745603423308772E-2</v>
      </c>
      <c r="O748" s="32"/>
      <c r="P748" s="113">
        <f t="array" aca="1" ref="P748:P749" ca="1">Q748:Q749*$D736:$D737*P736:P737</f>
        <v>6.7271879883278292E-3</v>
      </c>
      <c r="Q748" s="29">
        <f t="array" aca="1" ref="Q748:Q749" ca="1">MMULT(TRANSPOSE($D738:$E740),R748:R750)*Q736:Q737</f>
        <v>1.8099959062817587E-2</v>
      </c>
      <c r="R748" s="29">
        <f t="array" aca="1" ref="R748:R750" ca="1">(Q741:Q743-R$5:R$7)*Q744:Q746</f>
        <v>5.4805166172069215E-2</v>
      </c>
      <c r="S748" s="32"/>
      <c r="T748" s="113">
        <f t="array" aca="1" ref="T748:T749" ca="1">U748:U749*$D736:$D737*T736:T737</f>
        <v>-2.8845467434110709E-2</v>
      </c>
      <c r="U748" s="29">
        <f t="array" aca="1" ref="U748:U749" ca="1">MMULT(TRANSPOSE($D738:$E740),V748:V750)*U736:U737</f>
        <v>-6.5633716288761343E-2</v>
      </c>
      <c r="V748" s="29">
        <f t="array" aca="1" ref="V748:V750" ca="1">(U741:U743-V$5:V$7)*U744:U746</f>
        <v>-0.12211765891973139</v>
      </c>
      <c r="W748" s="32"/>
      <c r="X748" s="113">
        <f t="array" aca="1" ref="X748:X749" ca="1">Y748:Y749*$D736:$D737*X736:X737</f>
        <v>2.227814228238973E-2</v>
      </c>
      <c r="Y748" s="29">
        <f t="array" aca="1" ref="Y748:Y749" ca="1">MMULT(TRANSPOSE($D738:$E740),Z748:Z750)*Y736:Y737</f>
        <v>2.3599970147711188E-2</v>
      </c>
      <c r="Z748" s="29">
        <f t="array" aca="1" ref="Z748:Z750" ca="1">(Y741:Y743-Z$5:Z$7)*Y744:Y746</f>
        <v>4.616295692129898E-2</v>
      </c>
      <c r="AA748" s="32"/>
      <c r="AB748" s="113">
        <f t="array" aca="1" ref="AB748:AB749" ca="1">AC748:AC749*$D736:$D737*AB736:AB737</f>
        <v>-9.3247067984083033E-3</v>
      </c>
      <c r="AC748" s="29">
        <f t="array" aca="1" ref="AC748:AC749" ca="1">MMULT(TRANSPOSE($D738:$E740),AD748:AD750)*AC736:AC737</f>
        <v>-9.8779691452347551E-3</v>
      </c>
      <c r="AD748" s="29">
        <f t="array" aca="1" ref="AD748:AD750" ca="1">(AC741:AC743-AD$5:AD$7)*AC744:AC746</f>
        <v>-9.5768696139880552E-2</v>
      </c>
      <c r="AE748" s="32"/>
      <c r="AF748" s="113">
        <f t="array" aca="1" ref="AF748:AF749" ca="1">AG748:AG749*$D736:$D737*AF736:AF737</f>
        <v>-8.0163794234361357E-3</v>
      </c>
      <c r="AG748" s="29">
        <f t="array" aca="1" ref="AG748:AG749" ca="1">MMULT(TRANSPOSE($D738:$E740),AH748:AH750)*AG736:AG737</f>
        <v>-1.824011948992333E-2</v>
      </c>
      <c r="AH748" s="29">
        <f t="array" aca="1" ref="AH748:AH750" ca="1">(AG741:AG743-AH$5:AH$7)*AG744:AG746</f>
        <v>2.6249249041873278E-2</v>
      </c>
      <c r="AI748" s="32"/>
      <c r="AJ748" s="27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</row>
    <row r="749" spans="2:69" ht="13.5" customHeight="1" x14ac:dyDescent="0.15">
      <c r="H749" s="5"/>
      <c r="I749" s="97"/>
      <c r="J749" s="76"/>
      <c r="K749" s="23">
        <v>2</v>
      </c>
      <c r="L749" s="113">
        <f ca="1"/>
        <v>2.583056928644218E-2</v>
      </c>
      <c r="M749" s="29">
        <f ca="1"/>
        <v>5.6889994140689674E-2</v>
      </c>
      <c r="N749" s="29">
        <f ca="1"/>
        <v>2.811180273976082E-2</v>
      </c>
      <c r="O749" s="32"/>
      <c r="P749" s="113">
        <f ca="1"/>
        <v>-2.2100011669225157E-2</v>
      </c>
      <c r="Q749" s="29">
        <f ca="1"/>
        <v>-4.8673705965563134E-2</v>
      </c>
      <c r="R749" s="29">
        <f ca="1"/>
        <v>-0.10076434840687579</v>
      </c>
      <c r="S749" s="32"/>
      <c r="T749" s="113">
        <f ca="1"/>
        <v>1.589725221237038E-3</v>
      </c>
      <c r="U749" s="29">
        <f ca="1"/>
        <v>3.0198798487471499E-3</v>
      </c>
      <c r="V749" s="29">
        <f ca="1"/>
        <v>8.912618450167685E-2</v>
      </c>
      <c r="W749" s="32"/>
      <c r="X749" s="113">
        <f ca="1"/>
        <v>1.6489092128366453E-2</v>
      </c>
      <c r="Y749" s="29">
        <f ca="1"/>
        <v>7.1209756761178258E-2</v>
      </c>
      <c r="Z749" s="29">
        <f ca="1"/>
        <v>3.5697870419937217E-2</v>
      </c>
      <c r="AA749" s="32"/>
      <c r="AB749" s="113">
        <f ca="1"/>
        <v>1.5623879514453695E-2</v>
      </c>
      <c r="AC749" s="29">
        <f ca="1"/>
        <v>6.7473251482185997E-2</v>
      </c>
      <c r="AD749" s="29">
        <f ca="1"/>
        <v>0.14786015512584957</v>
      </c>
      <c r="AE749" s="32"/>
      <c r="AF749" s="113">
        <f ca="1"/>
        <v>-7.0120843722517451E-2</v>
      </c>
      <c r="AG749" s="29">
        <f ca="1"/>
        <v>-0.13320322286262848</v>
      </c>
      <c r="AH749" s="29">
        <f ca="1"/>
        <v>-0.14437275580953571</v>
      </c>
      <c r="AI749" s="32"/>
      <c r="AJ749" s="27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</row>
    <row r="750" spans="2:69" ht="13.5" customHeight="1" thickBot="1" x14ac:dyDescent="0.2">
      <c r="B750" s="135" t="s">
        <v>19</v>
      </c>
      <c r="C750" s="136"/>
      <c r="D750" s="195">
        <v>1</v>
      </c>
      <c r="E750" s="196">
        <v>2</v>
      </c>
      <c r="F750" s="196">
        <v>3</v>
      </c>
      <c r="G750" s="184" t="s">
        <v>3</v>
      </c>
      <c r="H750" s="5"/>
      <c r="I750" s="93"/>
      <c r="J750" s="88"/>
      <c r="K750" s="54">
        <v>3</v>
      </c>
      <c r="L750" s="132"/>
      <c r="M750" s="133"/>
      <c r="N750" s="33">
        <f ca="1"/>
        <v>-0.14086533437853832</v>
      </c>
      <c r="O750" s="34"/>
      <c r="P750" s="132"/>
      <c r="Q750" s="133"/>
      <c r="R750" s="33">
        <f ca="1"/>
        <v>4.3389642286353863E-2</v>
      </c>
      <c r="S750" s="34"/>
      <c r="T750" s="132"/>
      <c r="U750" s="133"/>
      <c r="V750" s="33">
        <f ca="1"/>
        <v>9.9312842871804821E-2</v>
      </c>
      <c r="W750" s="34"/>
      <c r="X750" s="132"/>
      <c r="Y750" s="133"/>
      <c r="Z750" s="33">
        <f ca="1"/>
        <v>-0.14760793620083326</v>
      </c>
      <c r="AA750" s="34"/>
      <c r="AB750" s="132"/>
      <c r="AC750" s="133"/>
      <c r="AD750" s="33">
        <f ca="1"/>
        <v>7.503641647066045E-2</v>
      </c>
      <c r="AE750" s="34"/>
      <c r="AF750" s="132"/>
      <c r="AG750" s="133"/>
      <c r="AH750" s="33">
        <f ca="1"/>
        <v>4.5344393114559144E-2</v>
      </c>
      <c r="AI750" s="34"/>
      <c r="AJ750" s="27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</row>
    <row r="751" spans="2:69" ht="13.5" customHeight="1" x14ac:dyDescent="0.15">
      <c r="B751" s="241" t="s">
        <v>35</v>
      </c>
      <c r="C751" s="100">
        <v>1</v>
      </c>
      <c r="D751" s="152">
        <f t="array" aca="1" ref="D751:G752" ca="1">L751:O752+P751:S752+T751:W752+X751:AA752+AB751:AE752+AF751:AI752</f>
        <v>3.442007399802572E-2</v>
      </c>
      <c r="E751" s="153">
        <f ca="1"/>
        <v>7.4082771958874465E-3</v>
      </c>
      <c r="F751" s="153">
        <f ca="1"/>
        <v>-2.8639856939964015E-2</v>
      </c>
      <c r="G751" s="154">
        <f ca="1"/>
        <v>-1.3188494253949155E-2</v>
      </c>
      <c r="H751" s="7"/>
      <c r="I751" s="239" t="s">
        <v>19</v>
      </c>
      <c r="J751" s="99" t="s">
        <v>13</v>
      </c>
      <c r="K751" s="92"/>
      <c r="L751" s="176">
        <f t="array" aca="1" ref="L751:O752" ca="1">MMULT(L748:M749,TRANSPOSE(L$5:M$8))</f>
        <v>2.2333035351910033E-2</v>
      </c>
      <c r="M751" s="176">
        <f ca="1"/>
        <v>6.0088558000667362E-2</v>
      </c>
      <c r="N751" s="79">
        <f ca="1"/>
        <v>0</v>
      </c>
      <c r="O751" s="80">
        <f ca="1"/>
        <v>-8.2421593352577399E-2</v>
      </c>
      <c r="P751" s="176">
        <f t="array" aca="1" ref="P751:S752" ca="1">MMULT(P748:Q749,TRANSPOSE(P$5:Q$8))</f>
        <v>6.7271879883278292E-3</v>
      </c>
      <c r="Q751" s="176">
        <f ca="1"/>
        <v>0</v>
      </c>
      <c r="R751" s="79">
        <f ca="1"/>
        <v>1.8099959062817587E-2</v>
      </c>
      <c r="S751" s="80">
        <f ca="1"/>
        <v>-2.4827147051145415E-2</v>
      </c>
      <c r="T751" s="176">
        <f t="array" aca="1" ref="T751:W752" ca="1">MMULT(T748:U749,TRANSPOSE(T$5:U$8))</f>
        <v>0</v>
      </c>
      <c r="U751" s="176">
        <f ca="1"/>
        <v>-6.5633716288761343E-2</v>
      </c>
      <c r="V751" s="79">
        <f ca="1"/>
        <v>-2.8845467434110709E-2</v>
      </c>
      <c r="W751" s="80">
        <f ca="1"/>
        <v>9.4479183722872048E-2</v>
      </c>
      <c r="X751" s="176">
        <f t="array" aca="1" ref="X751:AA752" ca="1">MMULT(X748:Y749,TRANSPOSE(X$5:Y$8))</f>
        <v>2.3599970147711188E-2</v>
      </c>
      <c r="Y751" s="176">
        <f ca="1"/>
        <v>2.227814228238973E-2</v>
      </c>
      <c r="Z751" s="79">
        <f ca="1"/>
        <v>0</v>
      </c>
      <c r="AA751" s="80">
        <f ca="1"/>
        <v>-4.5878112430100919E-2</v>
      </c>
      <c r="AB751" s="176">
        <f t="array" aca="1" ref="AB751:AE752" ca="1">MMULT(AB748:AC749,TRANSPOSE(AB$5:AC$8))</f>
        <v>0</v>
      </c>
      <c r="AC751" s="176">
        <f ca="1"/>
        <v>-9.3247067984083033E-3</v>
      </c>
      <c r="AD751" s="79">
        <f ca="1"/>
        <v>-9.8779691452347551E-3</v>
      </c>
      <c r="AE751" s="80">
        <f ca="1"/>
        <v>1.9202675943643058E-2</v>
      </c>
      <c r="AF751" s="176">
        <f t="array" aca="1" ref="AF751:AI752" ca="1">MMULT(AF748:AG749,TRANSPOSE(AF$5:AG$8))</f>
        <v>-1.824011948992333E-2</v>
      </c>
      <c r="AG751" s="176">
        <f ca="1"/>
        <v>0</v>
      </c>
      <c r="AH751" s="79">
        <f ca="1"/>
        <v>-8.0163794234361357E-3</v>
      </c>
      <c r="AI751" s="80">
        <f ca="1"/>
        <v>2.6256498913359468E-2</v>
      </c>
      <c r="AJ751" s="27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</row>
    <row r="752" spans="2:69" ht="13.5" customHeight="1" x14ac:dyDescent="0.15">
      <c r="B752" s="243"/>
      <c r="C752" s="74">
        <v>2</v>
      </c>
      <c r="D752" s="155">
        <f ca="1"/>
        <v>-5.8262908484233197E-2</v>
      </c>
      <c r="E752" s="156">
        <f ca="1"/>
        <v>9.2022845632256975E-2</v>
      </c>
      <c r="F752" s="156">
        <f ca="1"/>
        <v>-4.9731572984657552E-2</v>
      </c>
      <c r="G752" s="157">
        <f ca="1"/>
        <v>1.5971635836633774E-2</v>
      </c>
      <c r="H752" s="5"/>
      <c r="I752" s="240"/>
      <c r="J752" s="88"/>
      <c r="K752" s="94"/>
      <c r="L752" s="156">
        <f ca="1"/>
        <v>2.583056928644218E-2</v>
      </c>
      <c r="M752" s="156">
        <f ca="1"/>
        <v>5.6889994140689674E-2</v>
      </c>
      <c r="N752" s="89">
        <f ca="1"/>
        <v>0</v>
      </c>
      <c r="O752" s="90">
        <f ca="1"/>
        <v>-8.2720563427131855E-2</v>
      </c>
      <c r="P752" s="156">
        <f ca="1"/>
        <v>-2.2100011669225157E-2</v>
      </c>
      <c r="Q752" s="156">
        <f ca="1"/>
        <v>0</v>
      </c>
      <c r="R752" s="89">
        <f ca="1"/>
        <v>-4.8673705965563134E-2</v>
      </c>
      <c r="S752" s="90">
        <f ca="1"/>
        <v>7.0773717634788291E-2</v>
      </c>
      <c r="T752" s="156">
        <f ca="1"/>
        <v>0</v>
      </c>
      <c r="U752" s="156">
        <f ca="1"/>
        <v>3.0198798487471499E-3</v>
      </c>
      <c r="V752" s="89">
        <f ca="1"/>
        <v>1.589725221237038E-3</v>
      </c>
      <c r="W752" s="90">
        <f ca="1"/>
        <v>-4.6096050699841878E-3</v>
      </c>
      <c r="X752" s="156">
        <f ca="1"/>
        <v>7.1209756761178258E-2</v>
      </c>
      <c r="Y752" s="156">
        <f ca="1"/>
        <v>1.6489092128366453E-2</v>
      </c>
      <c r="Z752" s="89">
        <f ca="1"/>
        <v>0</v>
      </c>
      <c r="AA752" s="90">
        <f ca="1"/>
        <v>-8.7698848889544712E-2</v>
      </c>
      <c r="AB752" s="156">
        <f ca="1"/>
        <v>0</v>
      </c>
      <c r="AC752" s="156">
        <f ca="1"/>
        <v>1.5623879514453695E-2</v>
      </c>
      <c r="AD752" s="89">
        <f ca="1"/>
        <v>6.7473251482185997E-2</v>
      </c>
      <c r="AE752" s="90">
        <f ca="1"/>
        <v>-8.3097130996639693E-2</v>
      </c>
      <c r="AF752" s="156">
        <f ca="1"/>
        <v>-0.13320322286262848</v>
      </c>
      <c r="AG752" s="156">
        <f ca="1"/>
        <v>0</v>
      </c>
      <c r="AH752" s="89">
        <f ca="1"/>
        <v>-7.0120843722517451E-2</v>
      </c>
      <c r="AI752" s="90">
        <f ca="1"/>
        <v>0.20332406658514593</v>
      </c>
      <c r="AJ752" s="27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</row>
    <row r="753" spans="1:69" ht="13.5" customHeight="1" x14ac:dyDescent="0.15">
      <c r="B753" s="241" t="s">
        <v>47</v>
      </c>
      <c r="C753" s="100" t="s">
        <v>32</v>
      </c>
      <c r="D753" s="158">
        <f t="array" aca="1" ref="D753:D754" ca="1">L753:L754+P753:P754+T753:T754+X753:X754+AB753:AB754+AF753:AF754</f>
        <v>3.9772505505924647E-3</v>
      </c>
      <c r="E753" s="10"/>
      <c r="F753" s="10"/>
      <c r="G753" s="153"/>
      <c r="H753" s="5"/>
      <c r="I753" s="240"/>
      <c r="J753" s="99" t="s">
        <v>20</v>
      </c>
      <c r="K753" s="92"/>
      <c r="L753" s="85">
        <f t="array" aca="1" ref="L753:L754" ca="1">M748:M749*L734:L735</f>
        <v>6.6393951738021447E-3</v>
      </c>
      <c r="M753" s="85"/>
      <c r="N753" s="85"/>
      <c r="O753" s="96"/>
      <c r="P753" s="85">
        <f t="array" aca="1" ref="P753:P754" ca="1">Q748:Q749*P734:P735</f>
        <v>1.9999278539244159E-3</v>
      </c>
      <c r="Q753" s="85"/>
      <c r="R753" s="85"/>
      <c r="S753" s="96"/>
      <c r="T753" s="85">
        <f t="array" aca="1" ref="T753:T754" ca="1">U748:U749*T734:T735</f>
        <v>-8.8106944644264339E-3</v>
      </c>
      <c r="U753" s="85"/>
      <c r="V753" s="85"/>
      <c r="W753" s="96"/>
      <c r="X753" s="85">
        <f t="array" aca="1" ref="X753:X754" ca="1">Y748:Y749*X734:X735</f>
        <v>1.1346253932381483E-2</v>
      </c>
      <c r="Y753" s="85"/>
      <c r="Z753" s="85"/>
      <c r="AA753" s="96"/>
      <c r="AB753" s="85">
        <f t="array" aca="1" ref="AB753:AB754" ca="1">AC748:AC749*AB734:AB735</f>
        <v>-4.7490715266405763E-3</v>
      </c>
      <c r="AC753" s="85"/>
      <c r="AD753" s="85"/>
      <c r="AE753" s="96"/>
      <c r="AF753" s="85">
        <f t="array" aca="1" ref="AF753:AF754" ca="1">AG748:AG749*AF734:AF735</f>
        <v>-2.4485604184485699E-3</v>
      </c>
      <c r="AG753" s="85"/>
      <c r="AH753" s="85"/>
      <c r="AI753" s="96"/>
      <c r="AJ753" s="27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</row>
    <row r="754" spans="1:69" ht="13.5" customHeight="1" x14ac:dyDescent="0.15">
      <c r="B754" s="243"/>
      <c r="C754" s="74" t="s">
        <v>33</v>
      </c>
      <c r="D754" s="159">
        <f ca="1"/>
        <v>-7.3058312086475563E-2</v>
      </c>
      <c r="E754" s="10"/>
      <c r="F754" s="191" t="s">
        <v>5</v>
      </c>
      <c r="G754" s="10"/>
      <c r="H754" s="5"/>
      <c r="I754" s="240"/>
      <c r="J754" s="88"/>
      <c r="K754" s="94"/>
      <c r="L754" s="89">
        <f ca="1"/>
        <v>1.392426750153879E-2</v>
      </c>
      <c r="M754" s="89"/>
      <c r="N754" s="89"/>
      <c r="O754" s="90"/>
      <c r="P754" s="89">
        <f ca="1"/>
        <v>-1.1913267216721308E-2</v>
      </c>
      <c r="Q754" s="89"/>
      <c r="R754" s="89"/>
      <c r="S754" s="90"/>
      <c r="T754" s="89">
        <f ca="1"/>
        <v>2.080391848819248E-3</v>
      </c>
      <c r="U754" s="89"/>
      <c r="V754" s="89"/>
      <c r="W754" s="90"/>
      <c r="X754" s="89">
        <f ca="1"/>
        <v>7.5037922890242581E-3</v>
      </c>
      <c r="Y754" s="89"/>
      <c r="Z754" s="89"/>
      <c r="AA754" s="90"/>
      <c r="AB754" s="89">
        <f ca="1"/>
        <v>7.1100546781174591E-3</v>
      </c>
      <c r="AC754" s="89"/>
      <c r="AD754" s="89"/>
      <c r="AE754" s="90"/>
      <c r="AF754" s="89">
        <f ca="1"/>
        <v>-9.1763551187254017E-2</v>
      </c>
      <c r="AG754" s="89"/>
      <c r="AH754" s="89"/>
      <c r="AI754" s="90"/>
      <c r="AJ754" s="27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</row>
    <row r="755" spans="1:69" ht="13.5" customHeight="1" x14ac:dyDescent="0.15">
      <c r="B755" s="241" t="s">
        <v>4</v>
      </c>
      <c r="C755" s="100">
        <v>1</v>
      </c>
      <c r="D755" s="152">
        <f t="array" aca="1" ref="D755:F757" ca="1">L755:N757+P755:R757+T755:V757+X755:Z757+AB755:AD757+AF755:AH757</f>
        <v>-4.0995784245412038E-2</v>
      </c>
      <c r="E755" s="154">
        <f ca="1"/>
        <v>-3.0762053090206239E-2</v>
      </c>
      <c r="F755" s="153">
        <f ca="1"/>
        <v>1.3923379501061706E-2</v>
      </c>
      <c r="G755" s="160"/>
      <c r="H755" s="5"/>
      <c r="I755" s="240"/>
      <c r="J755" s="99" t="s">
        <v>4</v>
      </c>
      <c r="K755" s="92"/>
      <c r="L755" s="78">
        <f t="array" aca="1" ref="L755:L757" ca="1">M734*N748:N750</f>
        <v>4.4850744194586109E-2</v>
      </c>
      <c r="M755" s="78">
        <f t="array" aca="1" ref="M755:M757" ca="1">M735*N748:N750</f>
        <v>1.3574213670631781E-2</v>
      </c>
      <c r="N755" s="78">
        <f t="array" aca="1" ref="N755:N757" ca="1">-1*N748:N750</f>
        <v>-7.6745603423308772E-2</v>
      </c>
      <c r="O755" s="81"/>
      <c r="P755" s="78">
        <f t="array" aca="1" ref="P755:P757" ca="1">Q734*R748:R750</f>
        <v>1.0445677827348405E-2</v>
      </c>
      <c r="Q755" s="78">
        <f t="array" aca="1" ref="Q755:Q757" ca="1">Q735*R748:R750</f>
        <v>4.3930444499853366E-2</v>
      </c>
      <c r="R755" s="78">
        <f t="array" aca="1" ref="R755:R757" ca="1">-1*R748:R750</f>
        <v>-5.4805166172069215E-2</v>
      </c>
      <c r="S755" s="81"/>
      <c r="T755" s="78">
        <f t="array" aca="1" ref="T755:T757" ca="1">U734*V748:V750</f>
        <v>-7.4008149828292208E-2</v>
      </c>
      <c r="U755" s="78">
        <f t="array" aca="1" ref="U755:U757" ca="1">U735*V748:V750</f>
        <v>-4.7642193767804562E-2</v>
      </c>
      <c r="V755" s="78">
        <f t="array" aca="1" ref="V755:V757" ca="1">-1*V748:V750</f>
        <v>0.12211765891973139</v>
      </c>
      <c r="W755" s="81"/>
      <c r="X755" s="78">
        <f t="array" aca="1" ref="X755:X757" ca="1">Y734*Z748:Z750</f>
        <v>2.0011046677142798E-2</v>
      </c>
      <c r="Y755" s="78">
        <f t="array" aca="1" ref="Y755:Y757" ca="1">Y735*Z748:Z750</f>
        <v>1.3649623287543109E-2</v>
      </c>
      <c r="Z755" s="78">
        <f t="array" aca="1" ref="Z755:Z757" ca="1">-1*Z748:Z750</f>
        <v>-4.616295692129898E-2</v>
      </c>
      <c r="AA755" s="81"/>
      <c r="AB755" s="78">
        <f t="array" aca="1" ref="AB755:AB757" ca="1">AC734*AD748:AD750</f>
        <v>-4.6785524047588671E-2</v>
      </c>
      <c r="AC755" s="78">
        <f t="array" aca="1" ref="AC755:AC757" ca="1">AC735*AD748:AD750</f>
        <v>-7.1013006657362265E-2</v>
      </c>
      <c r="AD755" s="78">
        <f t="array" aca="1" ref="AD755:AD757" ca="1">-1*AD748:AD750</f>
        <v>9.5768696139880552E-2</v>
      </c>
      <c r="AE755" s="81"/>
      <c r="AF755" s="78">
        <f t="array" aca="1" ref="AF755:AF757" ca="1">AG734*AH748:AH750</f>
        <v>4.4904209313915283E-3</v>
      </c>
      <c r="AG755" s="78">
        <f t="array" aca="1" ref="AG755:AG757" ca="1">AG735*AH748:AH750</f>
        <v>1.6738865876932334E-2</v>
      </c>
      <c r="AH755" s="78">
        <f t="array" aca="1" ref="AH755:AH757" ca="1">-1*AH748:AH750</f>
        <v>-2.6249249041873278E-2</v>
      </c>
      <c r="AI755" s="81"/>
      <c r="AJ755" s="27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</row>
    <row r="756" spans="1:69" ht="13.5" customHeight="1" x14ac:dyDescent="0.15">
      <c r="B756" s="242"/>
      <c r="C756" s="72">
        <v>2</v>
      </c>
      <c r="D756" s="160">
        <f ca="1"/>
        <v>0.11424792654537856</v>
      </c>
      <c r="E756" s="164">
        <f ca="1"/>
        <v>-1.2897431864003842E-2</v>
      </c>
      <c r="F756" s="10">
        <f ca="1"/>
        <v>-5.5658908570812987E-2</v>
      </c>
      <c r="G756" s="160"/>
      <c r="H756" s="5"/>
      <c r="I756" s="240"/>
      <c r="J756" s="76"/>
      <c r="K756" s="98"/>
      <c r="L756" s="78">
        <f ca="1"/>
        <v>1.6428762265054304E-2</v>
      </c>
      <c r="M756" s="78">
        <f ca="1"/>
        <v>4.9722146941940529E-3</v>
      </c>
      <c r="N756" s="78">
        <f ca="1"/>
        <v>-2.811180273976082E-2</v>
      </c>
      <c r="O756" s="81"/>
      <c r="P756" s="78">
        <f ca="1"/>
        <v>-1.9205341274511675E-2</v>
      </c>
      <c r="Q756" s="78">
        <f ca="1"/>
        <v>-8.077017048637504E-2</v>
      </c>
      <c r="R756" s="78">
        <f ca="1"/>
        <v>0.10076434840687579</v>
      </c>
      <c r="S756" s="81"/>
      <c r="T756" s="78">
        <f ca="1"/>
        <v>5.4014006447337351E-2</v>
      </c>
      <c r="U756" s="78">
        <f ca="1"/>
        <v>3.4771113280226057E-2</v>
      </c>
      <c r="V756" s="78">
        <f ca="1"/>
        <v>-8.912618450167685E-2</v>
      </c>
      <c r="W756" s="81"/>
      <c r="X756" s="78">
        <f ca="1"/>
        <v>1.5474566598188737E-2</v>
      </c>
      <c r="Y756" s="78">
        <f ca="1"/>
        <v>1.055527019706259E-2</v>
      </c>
      <c r="Z756" s="78">
        <f ca="1"/>
        <v>-3.5697870419937217E-2</v>
      </c>
      <c r="AA756" s="81"/>
      <c r="AB756" s="78">
        <f ca="1"/>
        <v>7.2233570280799839E-2</v>
      </c>
      <c r="AC756" s="78">
        <f ca="1"/>
        <v>0.10963910550660723</v>
      </c>
      <c r="AD756" s="78">
        <f ca="1"/>
        <v>-0.14786015512584957</v>
      </c>
      <c r="AE756" s="81"/>
      <c r="AF756" s="78">
        <f ca="1"/>
        <v>-2.4697637771489995E-2</v>
      </c>
      <c r="AG756" s="78">
        <f ca="1"/>
        <v>-9.2064965055718734E-2</v>
      </c>
      <c r="AH756" s="78">
        <f ca="1"/>
        <v>0.14437275580953571</v>
      </c>
      <c r="AI756" s="81"/>
      <c r="AJ756" s="27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</row>
    <row r="757" spans="1:69" ht="13.5" customHeight="1" thickBot="1" x14ac:dyDescent="0.2">
      <c r="B757" s="243"/>
      <c r="C757" s="74">
        <v>3</v>
      </c>
      <c r="D757" s="160">
        <f ca="1"/>
        <v>-3.3437260878618598E-2</v>
      </c>
      <c r="E757" s="157">
        <f ca="1"/>
        <v>8.9520381992668485E-2</v>
      </c>
      <c r="F757" s="156">
        <f ca="1"/>
        <v>2.5389975835993318E-2</v>
      </c>
      <c r="G757" s="160"/>
      <c r="H757" s="5"/>
      <c r="I757" s="245"/>
      <c r="J757" s="88"/>
      <c r="K757" s="94"/>
      <c r="L757" s="82">
        <f ca="1"/>
        <v>-8.2322827579433891E-2</v>
      </c>
      <c r="M757" s="82">
        <f ca="1"/>
        <v>-2.4915253282880932E-2</v>
      </c>
      <c r="N757" s="82">
        <f ca="1"/>
        <v>0.14086533437853832</v>
      </c>
      <c r="O757" s="83"/>
      <c r="P757" s="82">
        <f ca="1"/>
        <v>8.2699178932173472E-3</v>
      </c>
      <c r="Q757" s="82">
        <f ca="1"/>
        <v>3.4780047310587175E-2</v>
      </c>
      <c r="R757" s="82">
        <f ca="1"/>
        <v>-4.3389642286353863E-2</v>
      </c>
      <c r="S757" s="83"/>
      <c r="T757" s="82">
        <f ca="1"/>
        <v>6.0187525867666208E-2</v>
      </c>
      <c r="U757" s="82">
        <f ca="1"/>
        <v>3.8745270303945818E-2</v>
      </c>
      <c r="V757" s="82">
        <f ca="1"/>
        <v>-9.9312842871804821E-2</v>
      </c>
      <c r="W757" s="83"/>
      <c r="X757" s="82">
        <f ca="1"/>
        <v>-6.3986137332306611E-2</v>
      </c>
      <c r="Y757" s="82">
        <f ca="1"/>
        <v>-4.3645226774099308E-2</v>
      </c>
      <c r="Z757" s="82">
        <f ca="1"/>
        <v>0.14760793620083326</v>
      </c>
      <c r="AA757" s="83"/>
      <c r="AB757" s="82">
        <f ca="1"/>
        <v>3.665726076196469E-2</v>
      </c>
      <c r="AC757" s="82">
        <f ca="1"/>
        <v>5.5639909042853382E-2</v>
      </c>
      <c r="AD757" s="82">
        <f ca="1"/>
        <v>-7.503641647066045E-2</v>
      </c>
      <c r="AE757" s="83"/>
      <c r="AF757" s="82">
        <f ca="1"/>
        <v>7.7569995102736572E-3</v>
      </c>
      <c r="AG757" s="82">
        <f ca="1"/>
        <v>2.8915635392262353E-2</v>
      </c>
      <c r="AH757" s="82">
        <f ca="1"/>
        <v>-4.5344393114559144E-2</v>
      </c>
      <c r="AI757" s="83"/>
      <c r="AJ757" s="27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</row>
    <row r="758" spans="1:69" ht="13.5" customHeight="1" thickBot="1" x14ac:dyDescent="0.2">
      <c r="B758" s="73"/>
      <c r="C758" s="101" t="s">
        <v>27</v>
      </c>
      <c r="D758" s="102">
        <f ca="1">SUM(L758:AI758)</f>
        <v>1.5278452427072884</v>
      </c>
      <c r="E758" s="192"/>
      <c r="H758" s="5"/>
      <c r="I758" s="225" t="s">
        <v>45</v>
      </c>
      <c r="J758" s="226"/>
      <c r="K758" s="227"/>
      <c r="L758" s="134">
        <f ca="1">SUMXMY2(N$5:N$7,M741:M743)/2</f>
        <v>0.24212339030527266</v>
      </c>
      <c r="M758" s="78"/>
      <c r="N758" s="78"/>
      <c r="O758" s="78"/>
      <c r="P758" s="134">
        <f ca="1">SUMXMY2(R$5:R$7,Q741:Q743)/2</f>
        <v>0.15242091826864021</v>
      </c>
      <c r="Q758" s="78"/>
      <c r="R758" s="78"/>
      <c r="S758" s="78"/>
      <c r="T758" s="134">
        <f ca="1">SUMXMY2(V$5:V$7,U741:U743)/2</f>
        <v>0.2753810619879925</v>
      </c>
      <c r="U758" s="78"/>
      <c r="V758" s="78"/>
      <c r="W758" s="78"/>
      <c r="X758" s="134">
        <f ca="1">SUMXMY2(Z$5:Z$7,Y741:Y743)/2</f>
        <v>0.26017924048036484</v>
      </c>
      <c r="Y758" s="78"/>
      <c r="Z758" s="78"/>
      <c r="AA758" s="78"/>
      <c r="AB758" s="134">
        <f ca="1">SUMXMY2(AD$5:AD$7,AC741:AC743)/2</f>
        <v>0.36981674288139199</v>
      </c>
      <c r="AC758" s="78"/>
      <c r="AD758" s="78"/>
      <c r="AE758" s="78"/>
      <c r="AF758" s="134">
        <f ca="1">SUMXMY2(AH$5:AH$7,AG741:AG743)/2</f>
        <v>0.22792388878362618</v>
      </c>
      <c r="AG758" s="78"/>
      <c r="AH758" s="78"/>
      <c r="AI758" s="78"/>
      <c r="AJ758" s="27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</row>
    <row r="759" spans="1:69" ht="15.75" customHeight="1" x14ac:dyDescent="0.15">
      <c r="I759" s="5"/>
      <c r="J759" s="165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7"/>
      <c r="AK759" s="5"/>
      <c r="AL759" s="5"/>
      <c r="AM759" s="5"/>
      <c r="AN759" s="5"/>
      <c r="AO759" s="5"/>
      <c r="AP759" s="5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</row>
    <row r="760" spans="1:69" ht="15.75" customHeight="1" x14ac:dyDescent="0.15">
      <c r="A760" s="163"/>
      <c r="B760" s="162">
        <f>B730+1</f>
        <v>26</v>
      </c>
      <c r="C760" s="163" t="s">
        <v>28</v>
      </c>
      <c r="D760" s="189"/>
      <c r="E760" s="189"/>
      <c r="F760" s="189"/>
      <c r="G760" s="189"/>
      <c r="H760" s="163"/>
      <c r="I760" s="167"/>
      <c r="J760" s="163"/>
      <c r="K760" s="163"/>
      <c r="L760" s="163"/>
      <c r="M760" s="163"/>
      <c r="N760" s="163"/>
      <c r="O760" s="163"/>
      <c r="P760" s="163"/>
      <c r="Q760" s="163"/>
      <c r="R760" s="163"/>
      <c r="S760" s="163"/>
      <c r="T760" s="163"/>
      <c r="U760" s="163"/>
      <c r="V760" s="163"/>
      <c r="W760" s="163"/>
      <c r="X760" s="163"/>
      <c r="Y760" s="163"/>
      <c r="Z760" s="163"/>
      <c r="AA760" s="163"/>
      <c r="AB760" s="163"/>
      <c r="AC760" s="163"/>
      <c r="AD760" s="163"/>
      <c r="AE760" s="163"/>
      <c r="AF760" s="163"/>
      <c r="AG760" s="163"/>
      <c r="AH760" s="163"/>
      <c r="AI760" s="163"/>
      <c r="AJ760" s="27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</row>
    <row r="761" spans="1:69" s="24" customFormat="1" ht="13.5" customHeight="1" thickBot="1" x14ac:dyDescent="0.2">
      <c r="A761"/>
      <c r="D761" s="166"/>
      <c r="E761" s="166"/>
      <c r="F761" s="166"/>
      <c r="G761" s="166"/>
      <c r="H761" s="27"/>
      <c r="I761" s="5"/>
      <c r="J761" s="223"/>
      <c r="K761" s="224"/>
      <c r="L761" s="57">
        <v>1</v>
      </c>
      <c r="M761" s="57">
        <v>2</v>
      </c>
      <c r="N761" s="57">
        <v>3</v>
      </c>
      <c r="O761" s="107"/>
      <c r="P761" s="84">
        <v>1</v>
      </c>
      <c r="Q761" s="57">
        <v>2</v>
      </c>
      <c r="R761" s="57">
        <v>3</v>
      </c>
      <c r="S761" s="57"/>
      <c r="T761" s="57">
        <v>1</v>
      </c>
      <c r="U761" s="57">
        <v>2</v>
      </c>
      <c r="V761" s="57">
        <v>3</v>
      </c>
      <c r="W761" s="107"/>
      <c r="X761" s="84">
        <v>1</v>
      </c>
      <c r="Y761" s="57">
        <v>2</v>
      </c>
      <c r="Z761" s="57">
        <v>3</v>
      </c>
      <c r="AA761" s="57"/>
      <c r="AB761" s="57">
        <v>1</v>
      </c>
      <c r="AC761" s="57">
        <v>2</v>
      </c>
      <c r="AD761" s="57">
        <v>3</v>
      </c>
      <c r="AE761" s="57"/>
      <c r="AF761" s="57">
        <v>1</v>
      </c>
      <c r="AG761" s="57">
        <v>2</v>
      </c>
      <c r="AH761" s="57">
        <v>3</v>
      </c>
      <c r="AI761" s="57"/>
      <c r="AJ761" s="27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</row>
    <row r="762" spans="1:69" ht="13.5" customHeight="1" x14ac:dyDescent="0.15">
      <c r="B762" t="s">
        <v>0</v>
      </c>
      <c r="G762" s="156"/>
      <c r="H762" s="27"/>
      <c r="I762" s="254" t="s">
        <v>14</v>
      </c>
      <c r="J762" s="239" t="s">
        <v>11</v>
      </c>
      <c r="K762" s="22">
        <v>1</v>
      </c>
      <c r="L762" s="108">
        <f t="array" aca="1" ref="L762:L763" ca="1">MMULT($D764:$G765,L$5:L$8)</f>
        <v>-2.0952318172079973</v>
      </c>
      <c r="M762" s="50">
        <f t="array" aca="1" ref="M762:M763" ca="1">MMULT($D764:$G765,M$5:M$8)+$D766:$D767*L764:L765</f>
        <v>0.33316301283011235</v>
      </c>
      <c r="N762" s="50"/>
      <c r="O762" s="51"/>
      <c r="P762" s="108">
        <f t="array" aca="1" ref="P762:P763" ca="1">MMULT($D764:$G765,P$5:P$8)</f>
        <v>-2.0952318172079973</v>
      </c>
      <c r="Q762" s="50">
        <f t="array" aca="1" ref="Q762:Q763" ca="1">MMULT($D764:$G765,Q$5:Q$8)+$D766:$D767*P764:P765</f>
        <v>-1.4466610380202631</v>
      </c>
      <c r="R762" s="50"/>
      <c r="S762" s="51"/>
      <c r="T762" s="108">
        <f t="array" aca="1" ref="T762:T763" ca="1">MMULT($D764:$G765,T$5:T$8)</f>
        <v>-1.8608850212036012</v>
      </c>
      <c r="U762" s="50">
        <f t="array" aca="1" ref="U762:U763" ca="1">MMULT($D764:$G765,U$5:U$8)+$D766:$D767*T764:T765</f>
        <v>0.4278286309632513</v>
      </c>
      <c r="V762" s="50"/>
      <c r="W762" s="51"/>
      <c r="X762" s="108">
        <f t="array" aca="1" ref="X762:X763" ca="1">MMULT($D764:$G765,X$5:X$8)</f>
        <v>-8.1060970353225681E-2</v>
      </c>
      <c r="Y762" s="50">
        <f t="array" aca="1" ref="Y762:Y763" ca="1">MMULT($D764:$G765,Y$5:Y$8)+$D766:$D767*X764:X765</f>
        <v>-0.28142942687624406</v>
      </c>
      <c r="Z762" s="50"/>
      <c r="AA762" s="51"/>
      <c r="AB762" s="108">
        <f t="array" aca="1" ref="AB762:AB763" ca="1">MMULT($D764:$G765,AB$5:AB$8)</f>
        <v>-8.1060970353225681E-2</v>
      </c>
      <c r="AC762" s="50">
        <f t="array" aca="1" ref="AC762:AC763" ca="1">MMULT($D764:$G765,AC$5:AC$8)+$D766:$D767*AB764:AB765</f>
        <v>-4.7082630871847941E-2</v>
      </c>
      <c r="AD762" s="50"/>
      <c r="AE762" s="51"/>
      <c r="AF762" s="108">
        <f t="array" aca="1" ref="AF762:AF763" ca="1">MMULT($D764:$G765,AF$5:AF$8)</f>
        <v>-1.8608850212036012</v>
      </c>
      <c r="AG762" s="50">
        <f t="array" aca="1" ref="AG762:AG763" ca="1">MMULT($D764:$G765,AG$5:AG$8)+$D766:$D767*AF764:AF765</f>
        <v>-1.5863422158915204</v>
      </c>
      <c r="AH762" s="50"/>
      <c r="AI762" s="51"/>
      <c r="AJ762" s="27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</row>
    <row r="763" spans="1:69" ht="13.5" customHeight="1" x14ac:dyDescent="0.15">
      <c r="B763" s="66"/>
      <c r="C763" s="66"/>
      <c r="D763" s="195">
        <v>1</v>
      </c>
      <c r="E763" s="196">
        <v>2</v>
      </c>
      <c r="F763" s="196">
        <v>3</v>
      </c>
      <c r="G763" s="184" t="s">
        <v>3</v>
      </c>
      <c r="H763" s="27"/>
      <c r="I763" s="255"/>
      <c r="J763" s="240"/>
      <c r="K763" s="23">
        <v>2</v>
      </c>
      <c r="L763" s="109">
        <f ca="1"/>
        <v>-1.1119226528001094</v>
      </c>
      <c r="M763" s="28">
        <f ca="1"/>
        <v>-1.5425065660717445</v>
      </c>
      <c r="N763" s="28"/>
      <c r="O763" s="40"/>
      <c r="P763" s="109">
        <f ca="1"/>
        <v>-1.1119226528001094</v>
      </c>
      <c r="Q763" s="28">
        <f ca="1"/>
        <v>1.4196904762094977</v>
      </c>
      <c r="R763" s="28"/>
      <c r="S763" s="40"/>
      <c r="T763" s="109">
        <f ca="1"/>
        <v>0.80811713962833531</v>
      </c>
      <c r="U763" s="28">
        <f ca="1"/>
        <v>-0.44495391881955149</v>
      </c>
      <c r="V763" s="28"/>
      <c r="W763" s="40"/>
      <c r="X763" s="109">
        <f ca="1"/>
        <v>-2.1540799026529069</v>
      </c>
      <c r="Y763" s="28">
        <f ca="1"/>
        <v>-0.85507349903545871</v>
      </c>
      <c r="Z763" s="28"/>
      <c r="AA763" s="40"/>
      <c r="AB763" s="109">
        <f ca="1"/>
        <v>-2.1540799026529069</v>
      </c>
      <c r="AC763" s="28">
        <f ca="1"/>
        <v>1.064966293392986</v>
      </c>
      <c r="AD763" s="28"/>
      <c r="AE763" s="40"/>
      <c r="AF763" s="109">
        <f ca="1"/>
        <v>0.80811713962833531</v>
      </c>
      <c r="AG763" s="28">
        <f ca="1"/>
        <v>0.59720333103324608</v>
      </c>
      <c r="AH763" s="28"/>
      <c r="AI763" s="40"/>
      <c r="AJ763" s="27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</row>
    <row r="764" spans="1:69" ht="13.5" customHeight="1" x14ac:dyDescent="0.15">
      <c r="B764" s="239" t="s">
        <v>7</v>
      </c>
      <c r="C764" s="100">
        <v>1</v>
      </c>
      <c r="D764" s="137">
        <f t="array" aca="1" ref="D764:G765" ca="1">D734:G735-$G$3*D751:G752</f>
        <v>1.5131136480663618</v>
      </c>
      <c r="E764" s="138">
        <f ca="1"/>
        <v>3.5272844949211337</v>
      </c>
      <c r="F764" s="138">
        <f ca="1"/>
        <v>1.7474604440707582</v>
      </c>
      <c r="G764" s="139">
        <f ca="1"/>
        <v>3.6083454652743594</v>
      </c>
      <c r="I764" s="255"/>
      <c r="J764" s="252" t="s">
        <v>12</v>
      </c>
      <c r="K764" s="22">
        <v>1</v>
      </c>
      <c r="L764" s="110">
        <f t="array" aca="1" ref="L764:L765" ca="1">1/(1+EXP(-L762:L763))</f>
        <v>0.10956112785499361</v>
      </c>
      <c r="M764" s="38">
        <f t="array" aca="1" ref="M764:M765" ca="1">1/(1+EXP(-M762:M763))</f>
        <v>0.58252878697187926</v>
      </c>
      <c r="N764" s="38"/>
      <c r="O764" s="39"/>
      <c r="P764" s="110">
        <f t="array" aca="1" ref="P764:P765" ca="1">1/(1+EXP(-P762:P763))</f>
        <v>0.10956112785499361</v>
      </c>
      <c r="Q764" s="38">
        <f t="array" aca="1" ref="Q764:Q765" ca="1">1/(1+EXP(-Q762:Q763))</f>
        <v>0.19051596747102567</v>
      </c>
      <c r="R764" s="38"/>
      <c r="S764" s="39"/>
      <c r="T764" s="110">
        <f t="array" aca="1" ref="T764:T765" ca="1">1/(1+EXP(-T762:T763))</f>
        <v>0.1345999288728629</v>
      </c>
      <c r="U764" s="38">
        <f t="array" aca="1" ref="U764:U765" ca="1">1/(1+EXP(-U762:U763))</f>
        <v>0.60535504653284633</v>
      </c>
      <c r="V764" s="38"/>
      <c r="W764" s="39"/>
      <c r="X764" s="110">
        <f t="array" aca="1" ref="X764:X765" ca="1">1/(1+EXP(-X762:X763))</f>
        <v>0.47974584683300336</v>
      </c>
      <c r="Y764" s="38">
        <f t="array" aca="1" ref="Y764:Y765" ca="1">1/(1+EXP(-Y762:Y763))</f>
        <v>0.43010336791235687</v>
      </c>
      <c r="Z764" s="38"/>
      <c r="AA764" s="39"/>
      <c r="AB764" s="110">
        <f t="array" aca="1" ref="AB764:AB765" ca="1">1/(1+EXP(-AB762:AB763))</f>
        <v>0.47974584683300336</v>
      </c>
      <c r="AC764" s="38">
        <f t="array" aca="1" ref="AC764:AC765" ca="1">1/(1+EXP(-AC762:AC763))</f>
        <v>0.48823151620758909</v>
      </c>
      <c r="AD764" s="38"/>
      <c r="AE764" s="39"/>
      <c r="AF764" s="110">
        <f t="array" aca="1" ref="AF764:AF765" ca="1">1/(1+EXP(-AF762:AF763))</f>
        <v>0.1345999288728629</v>
      </c>
      <c r="AG764" s="38">
        <f t="array" aca="1" ref="AG764:AG765" ca="1">1/(1+EXP(-AG762:AG763))</f>
        <v>0.16989914405113904</v>
      </c>
      <c r="AH764" s="38"/>
      <c r="AI764" s="39"/>
      <c r="AJ764" s="27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</row>
    <row r="765" spans="1:69" ht="13.5" customHeight="1" x14ac:dyDescent="0.15">
      <c r="B765" s="244"/>
      <c r="C765" s="74">
        <v>2</v>
      </c>
      <c r="D765" s="140">
        <f ca="1"/>
        <v>2.0588659112739149</v>
      </c>
      <c r="E765" s="141">
        <f ca="1"/>
        <v>1.0167086614211174</v>
      </c>
      <c r="F765" s="141">
        <f ca="1"/>
        <v>3.9789057037023596</v>
      </c>
      <c r="G765" s="142">
        <f ca="1"/>
        <v>3.1707885640740243</v>
      </c>
      <c r="I765" s="255"/>
      <c r="J765" s="253"/>
      <c r="K765" s="54">
        <v>2</v>
      </c>
      <c r="L765" s="109">
        <f ca="1"/>
        <v>0.24751262043030797</v>
      </c>
      <c r="M765" s="28">
        <f ca="1"/>
        <v>0.17617118922266009</v>
      </c>
      <c r="N765" s="28"/>
      <c r="O765" s="40"/>
      <c r="P765" s="109">
        <f ca="1"/>
        <v>0.24751262043030797</v>
      </c>
      <c r="Q765" s="28">
        <f ca="1"/>
        <v>0.80528988825710934</v>
      </c>
      <c r="R765" s="28"/>
      <c r="S765" s="40"/>
      <c r="T765" s="109">
        <f ca="1"/>
        <v>0.69170813310625956</v>
      </c>
      <c r="U765" s="28">
        <f ca="1"/>
        <v>0.39056118470388701</v>
      </c>
      <c r="V765" s="28"/>
      <c r="W765" s="40"/>
      <c r="X765" s="109">
        <f ca="1"/>
        <v>0.10395058662790299</v>
      </c>
      <c r="Y765" s="28">
        <f ca="1"/>
        <v>0.29836965948587496</v>
      </c>
      <c r="Z765" s="28"/>
      <c r="AA765" s="40"/>
      <c r="AB765" s="109">
        <f ca="1"/>
        <v>0.10395058662790299</v>
      </c>
      <c r="AC765" s="28">
        <f ca="1"/>
        <v>0.74363846597143035</v>
      </c>
      <c r="AD765" s="28"/>
      <c r="AE765" s="40"/>
      <c r="AF765" s="109">
        <f ca="1"/>
        <v>0.69170813310625956</v>
      </c>
      <c r="AG765" s="28">
        <f ca="1"/>
        <v>0.64501621211370974</v>
      </c>
      <c r="AH765" s="28"/>
      <c r="AI765" s="40"/>
      <c r="AJ765" s="27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</row>
    <row r="766" spans="1:69" ht="13.5" customHeight="1" x14ac:dyDescent="0.15">
      <c r="B766" s="241" t="s">
        <v>47</v>
      </c>
      <c r="C766" s="100" t="s">
        <v>32</v>
      </c>
      <c r="D766" s="139">
        <f t="array" aca="1" ref="D766:D767" ca="1">D736:D737-$G$3*D753:D754</f>
        <v>3.7807568367822202</v>
      </c>
      <c r="E766" s="190"/>
      <c r="F766" s="190"/>
      <c r="I766" s="255"/>
      <c r="J766" s="236" t="s">
        <v>18</v>
      </c>
      <c r="K766" s="22">
        <v>1</v>
      </c>
      <c r="L766" s="110">
        <f t="array" aca="1" ref="L766:L767" ca="1">L764:L765*(1-L764:L765)</f>
        <v>9.7557487118135361E-2</v>
      </c>
      <c r="M766" s="38">
        <f t="array" aca="1" ref="M766:M767" ca="1">M764:M765*(1-M764:M765)</f>
        <v>0.24318899932095017</v>
      </c>
      <c r="N766" s="38"/>
      <c r="O766" s="39"/>
      <c r="P766" s="110">
        <f t="array" aca="1" ref="P766:P767" ca="1">P764:P765*(1-P764:P765)</f>
        <v>9.7557487118135361E-2</v>
      </c>
      <c r="Q766" s="38">
        <f t="array" aca="1" ref="Q766:Q767" ca="1">Q764:Q765*(1-Q764:Q765)</f>
        <v>0.15421963360960475</v>
      </c>
      <c r="R766" s="38"/>
      <c r="S766" s="39"/>
      <c r="T766" s="110">
        <f t="array" aca="1" ref="T766:T767" ca="1">T764:T765*(1-T764:T765)</f>
        <v>0.11648278802028315</v>
      </c>
      <c r="U766" s="38">
        <f t="array" aca="1" ref="U766:U767" ca="1">U764:U765*(1-U764:U765)</f>
        <v>0.23890031417006177</v>
      </c>
      <c r="V766" s="38"/>
      <c r="W766" s="39"/>
      <c r="X766" s="110">
        <f t="array" aca="1" ref="X766:X767" ca="1">X764:X765*(1-X764:X765)</f>
        <v>0.24958976927948784</v>
      </c>
      <c r="Y766" s="38">
        <f t="array" aca="1" ref="Y766:Y767" ca="1">Y764:Y765*(1-Y764:Y765)</f>
        <v>0.24511446082280464</v>
      </c>
      <c r="Z766" s="38"/>
      <c r="AA766" s="39"/>
      <c r="AB766" s="110">
        <f t="array" aca="1" ref="AB766:AB767" ca="1">AB764:AB765*(1-AB764:AB765)</f>
        <v>0.24958976927948784</v>
      </c>
      <c r="AC766" s="38">
        <f t="array" aca="1" ref="AC766:AC767" ca="1">AC764:AC765*(1-AC764:AC765)</f>
        <v>0.24986150278922775</v>
      </c>
      <c r="AD766" s="38"/>
      <c r="AE766" s="39"/>
      <c r="AF766" s="110">
        <f t="array" aca="1" ref="AF766:AF767" ca="1">AF764:AF765*(1-AF764:AF765)</f>
        <v>0.11648278802028315</v>
      </c>
      <c r="AG766" s="38">
        <f t="array" aca="1" ref="AG766:AG767" ca="1">AG764:AG765*(1-AG764:AG765)</f>
        <v>0.14103342490182935</v>
      </c>
      <c r="AH766" s="38"/>
      <c r="AI766" s="39"/>
      <c r="AJ766" s="27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</row>
    <row r="767" spans="1:69" ht="13.5" customHeight="1" thickBot="1" x14ac:dyDescent="0.2">
      <c r="B767" s="243"/>
      <c r="C767" s="74" t="s">
        <v>33</v>
      </c>
      <c r="D767" s="142">
        <f ca="1"/>
        <v>2.470877386041666</v>
      </c>
      <c r="F767" s="191" t="s">
        <v>5</v>
      </c>
      <c r="I767" s="256"/>
      <c r="J767" s="244"/>
      <c r="K767" s="54">
        <v>2</v>
      </c>
      <c r="L767" s="111">
        <f ca="1"/>
        <v>0.18625012315803027</v>
      </c>
      <c r="M767" s="41">
        <f ca="1"/>
        <v>0.14513490131053378</v>
      </c>
      <c r="N767" s="41"/>
      <c r="O767" s="42"/>
      <c r="P767" s="111">
        <f ca="1"/>
        <v>0.18625012315803027</v>
      </c>
      <c r="Q767" s="41">
        <f ca="1"/>
        <v>0.1567980841279617</v>
      </c>
      <c r="R767" s="41"/>
      <c r="S767" s="42"/>
      <c r="T767" s="111">
        <f ca="1"/>
        <v>0.21324799170091266</v>
      </c>
      <c r="U767" s="41">
        <f ca="1"/>
        <v>0.23802314570658326</v>
      </c>
      <c r="V767" s="41"/>
      <c r="W767" s="42"/>
      <c r="X767" s="111">
        <f ca="1"/>
        <v>9.3144862167617817E-2</v>
      </c>
      <c r="Y767" s="41">
        <f ca="1"/>
        <v>0.20934520578415799</v>
      </c>
      <c r="Z767" s="41"/>
      <c r="AA767" s="42"/>
      <c r="AB767" s="111">
        <f ca="1"/>
        <v>9.3144862167617817E-2</v>
      </c>
      <c r="AC767" s="41">
        <f ca="1"/>
        <v>0.19064029789908818</v>
      </c>
      <c r="AD767" s="41"/>
      <c r="AE767" s="42"/>
      <c r="AF767" s="111">
        <f ca="1"/>
        <v>0.21324799170091266</v>
      </c>
      <c r="AG767" s="41">
        <f ca="1"/>
        <v>0.22897029822419154</v>
      </c>
      <c r="AH767" s="41"/>
      <c r="AI767" s="42"/>
      <c r="AJ767" s="27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</row>
    <row r="768" spans="1:69" ht="13.5" customHeight="1" x14ac:dyDescent="0.15">
      <c r="B768" s="239" t="s">
        <v>4</v>
      </c>
      <c r="C768" s="100">
        <v>1</v>
      </c>
      <c r="D768" s="143">
        <f t="array" aca="1" ref="D768:F770" ca="1">D738:F740-$G$3*D755:F757</f>
        <v>5.1922989750085851</v>
      </c>
      <c r="E768" s="144">
        <f ca="1"/>
        <v>2.7740111417599458</v>
      </c>
      <c r="F768" s="145">
        <f ca="1"/>
        <v>4.1736900813713165</v>
      </c>
      <c r="H768" s="26"/>
      <c r="I768" s="228" t="s">
        <v>4</v>
      </c>
      <c r="J768" s="231" t="s">
        <v>11</v>
      </c>
      <c r="K768" s="161">
        <v>1</v>
      </c>
      <c r="L768" s="112"/>
      <c r="M768" s="30">
        <f t="array" aca="1" ref="M768:M770" ca="1">MMULT($D768:$E770,M764:M765)-$F768:$F770</f>
        <v>-0.66032561610347429</v>
      </c>
      <c r="N768" s="30"/>
      <c r="O768" s="31"/>
      <c r="P768" s="112"/>
      <c r="Q768" s="30">
        <f t="array" aca="1" ref="Q768:Q770" ca="1">MMULT($D768:$E770,Q764:Q765)-$F768:$F770</f>
        <v>-0.95059109637689776</v>
      </c>
      <c r="R768" s="30"/>
      <c r="S768" s="31"/>
      <c r="T768" s="112"/>
      <c r="U768" s="30">
        <f t="array" aca="1" ref="U768:U770" ca="1">MMULT($D768:$E770,U764:U765)-$F768:$F770</f>
        <v>5.2915384165002521E-2</v>
      </c>
      <c r="V768" s="30"/>
      <c r="W768" s="31"/>
      <c r="X768" s="112"/>
      <c r="Y768" s="30">
        <f t="array" aca="1" ref="Y768:Y770" ca="1">MMULT($D768:$E770,Y764:Y765)-$F768:$F770</f>
        <v>-1.1127840452353075</v>
      </c>
      <c r="Z768" s="30"/>
      <c r="AA768" s="31"/>
      <c r="AB768" s="112"/>
      <c r="AC768" s="30">
        <f t="array" aca="1" ref="AC768:AC770" ca="1">MMULT($D768:$E770,AC764:AC765)-$F768:$F770</f>
        <v>0.42421530984625822</v>
      </c>
      <c r="AD768" s="30"/>
      <c r="AE768" s="31"/>
      <c r="AF768" s="112"/>
      <c r="AG768" s="30">
        <f t="array" aca="1" ref="AG768:AG770" ca="1">MMULT($D768:$E770,AG764:AG765)-$F768:$F770</f>
        <v>-1.5022407708405239</v>
      </c>
      <c r="AH768" s="30"/>
      <c r="AI768" s="31"/>
      <c r="AJ768" s="27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</row>
    <row r="769" spans="2:69" ht="13.5" customHeight="1" x14ac:dyDescent="0.15">
      <c r="B769" s="240"/>
      <c r="C769" s="72">
        <v>2</v>
      </c>
      <c r="D769" s="146">
        <f ca="1"/>
        <v>2.2911445958975967</v>
      </c>
      <c r="E769" s="147">
        <f ca="1"/>
        <v>4.3756610607636741</v>
      </c>
      <c r="F769" s="148">
        <f ca="1"/>
        <v>3.6143574627098873</v>
      </c>
      <c r="H769" s="26"/>
      <c r="I769" s="229"/>
      <c r="J769" s="232"/>
      <c r="K769" s="77">
        <v>2</v>
      </c>
      <c r="L769" s="113"/>
      <c r="M769" s="29">
        <f ca="1"/>
        <v>-1.5088343677744609</v>
      </c>
      <c r="N769" s="29"/>
      <c r="O769" s="32"/>
      <c r="P769" s="113"/>
      <c r="Q769" s="29">
        <f ca="1"/>
        <v>0.3458177732669192</v>
      </c>
      <c r="R769" s="29"/>
      <c r="S769" s="32"/>
      <c r="T769" s="113"/>
      <c r="U769" s="29">
        <f ca="1"/>
        <v>-0.51843815149229089</v>
      </c>
      <c r="V769" s="29"/>
      <c r="W769" s="32"/>
      <c r="X769" s="113"/>
      <c r="Y769" s="29">
        <f ca="1"/>
        <v>-1.3233639549144751</v>
      </c>
      <c r="Z769" s="29"/>
      <c r="AA769" s="32"/>
      <c r="AB769" s="113"/>
      <c r="AC769" s="29">
        <f ca="1"/>
        <v>0.75816141603324105</v>
      </c>
      <c r="AD769" s="29"/>
      <c r="AE769" s="32"/>
      <c r="AF769" s="113"/>
      <c r="AG769" s="29">
        <f ca="1"/>
        <v>-0.40272163406225037</v>
      </c>
      <c r="AH769" s="29"/>
      <c r="AI769" s="32"/>
      <c r="AJ769" s="27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</row>
    <row r="770" spans="2:69" ht="13.5" customHeight="1" x14ac:dyDescent="0.15">
      <c r="B770" s="245"/>
      <c r="C770" s="74">
        <v>3</v>
      </c>
      <c r="D770" s="149">
        <f ca="1"/>
        <v>1.5365345999244087</v>
      </c>
      <c r="E770" s="150">
        <f ca="1"/>
        <v>-0.41119972329780491</v>
      </c>
      <c r="F770" s="151">
        <f ca="1"/>
        <v>1.130844799197442</v>
      </c>
      <c r="H770" s="26"/>
      <c r="I770" s="229"/>
      <c r="J770" s="232"/>
      <c r="K770" s="77">
        <v>3</v>
      </c>
      <c r="L770" s="113"/>
      <c r="M770" s="29">
        <f ca="1"/>
        <v>-0.30821070682455742</v>
      </c>
      <c r="N770" s="29"/>
      <c r="O770" s="32"/>
      <c r="P770" s="113"/>
      <c r="Q770" s="29">
        <f ca="1"/>
        <v>-1.1692454025659815</v>
      </c>
      <c r="R770" s="29"/>
      <c r="S770" s="32"/>
      <c r="T770" s="113"/>
      <c r="U770" s="29">
        <f ca="1"/>
        <v>-0.36129447604197429</v>
      </c>
      <c r="V770" s="29"/>
      <c r="W770" s="32"/>
      <c r="X770" s="113"/>
      <c r="Y770" s="29">
        <f ca="1"/>
        <v>-0.59266561427714004</v>
      </c>
      <c r="Z770" s="29"/>
      <c r="AA770" s="32"/>
      <c r="AB770" s="113"/>
      <c r="AC770" s="29">
        <f ca="1"/>
        <v>-0.68644411321198295</v>
      </c>
      <c r="AD770" s="29"/>
      <c r="AE770" s="32"/>
      <c r="AF770" s="113"/>
      <c r="AG770" s="29">
        <f ca="1"/>
        <v>-1.1350193738090812</v>
      </c>
      <c r="AH770" s="29"/>
      <c r="AI770" s="32"/>
      <c r="AJ770" s="27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</row>
    <row r="771" spans="2:69" ht="13.5" customHeight="1" x14ac:dyDescent="0.15">
      <c r="H771" s="5"/>
      <c r="I771" s="229"/>
      <c r="J771" s="233" t="s">
        <v>16</v>
      </c>
      <c r="K771" s="53">
        <v>1</v>
      </c>
      <c r="L771" s="114"/>
      <c r="M771" s="43">
        <f t="array" aca="1" ref="M771:M773" ca="1">1/(1+EXP(-M768:M770))</f>
        <v>0.34066647020128915</v>
      </c>
      <c r="N771" s="43"/>
      <c r="O771" s="44"/>
      <c r="P771" s="114"/>
      <c r="Q771" s="43">
        <f t="array" aca="1" ref="Q771:Q773" ca="1">1/(1+EXP(-Q768:Q770))</f>
        <v>0.2787659632591783</v>
      </c>
      <c r="R771" s="43"/>
      <c r="S771" s="44"/>
      <c r="T771" s="114"/>
      <c r="U771" s="43">
        <f t="array" aca="1" ref="U771:U773" ca="1">1/(1+EXP(-U768:U770))</f>
        <v>0.51322576013281029</v>
      </c>
      <c r="V771" s="43"/>
      <c r="W771" s="44"/>
      <c r="X771" s="114"/>
      <c r="Y771" s="43">
        <f t="array" aca="1" ref="Y771:Y773" ca="1">1/(1+EXP(-Y768:Y770))</f>
        <v>0.24735222087849673</v>
      </c>
      <c r="Z771" s="43"/>
      <c r="AA771" s="44"/>
      <c r="AB771" s="114"/>
      <c r="AC771" s="43">
        <f t="array" aca="1" ref="AC771:AC773" ca="1">1/(1+EXP(-AC768:AC770))</f>
        <v>0.60449149518422796</v>
      </c>
      <c r="AD771" s="43"/>
      <c r="AE771" s="44"/>
      <c r="AF771" s="114"/>
      <c r="AG771" s="43">
        <f t="array" aca="1" ref="AG771:AG773" ca="1">1/(1+EXP(-AG768:AG770))</f>
        <v>0.18209155857886619</v>
      </c>
      <c r="AH771" s="43"/>
      <c r="AI771" s="44"/>
      <c r="AJ771" s="27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</row>
    <row r="772" spans="2:69" ht="13.5" customHeight="1" x14ac:dyDescent="0.15">
      <c r="I772" s="229"/>
      <c r="J772" s="234"/>
      <c r="K772" s="23">
        <v>2</v>
      </c>
      <c r="L772" s="113"/>
      <c r="M772" s="29">
        <f ca="1"/>
        <v>0.18111160403554252</v>
      </c>
      <c r="N772" s="29"/>
      <c r="O772" s="32"/>
      <c r="P772" s="113"/>
      <c r="Q772" s="29">
        <f ca="1"/>
        <v>0.58560303378455814</v>
      </c>
      <c r="R772" s="29"/>
      <c r="S772" s="32"/>
      <c r="T772" s="113"/>
      <c r="U772" s="29">
        <f ca="1"/>
        <v>0.37321751857078861</v>
      </c>
      <c r="V772" s="29"/>
      <c r="W772" s="32"/>
      <c r="X772" s="113"/>
      <c r="Y772" s="29">
        <f ca="1"/>
        <v>0.21025916348827389</v>
      </c>
      <c r="Z772" s="29"/>
      <c r="AA772" s="32"/>
      <c r="AB772" s="113"/>
      <c r="AC772" s="29">
        <f ca="1"/>
        <v>0.68095442427949648</v>
      </c>
      <c r="AD772" s="29"/>
      <c r="AE772" s="32"/>
      <c r="AF772" s="113"/>
      <c r="AG772" s="29">
        <f ca="1"/>
        <v>0.40065861404697739</v>
      </c>
      <c r="AH772" s="29"/>
      <c r="AI772" s="32"/>
      <c r="AJ772" s="27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</row>
    <row r="773" spans="2:69" ht="13.5" customHeight="1" x14ac:dyDescent="0.15">
      <c r="H773" s="5"/>
      <c r="I773" s="229"/>
      <c r="J773" s="235"/>
      <c r="K773" s="54">
        <v>3</v>
      </c>
      <c r="L773" s="113"/>
      <c r="M773" s="29">
        <f ca="1"/>
        <v>0.42355154501044945</v>
      </c>
      <c r="N773" s="29"/>
      <c r="O773" s="32"/>
      <c r="P773" s="113"/>
      <c r="Q773" s="29">
        <f ca="1"/>
        <v>0.23699140838954413</v>
      </c>
      <c r="R773" s="29"/>
      <c r="S773" s="32"/>
      <c r="T773" s="113"/>
      <c r="U773" s="29">
        <f ca="1"/>
        <v>0.4106462459516057</v>
      </c>
      <c r="V773" s="29"/>
      <c r="W773" s="32"/>
      <c r="X773" s="113"/>
      <c r="Y773" s="29">
        <f ca="1"/>
        <v>0.35602347261792738</v>
      </c>
      <c r="Z773" s="29"/>
      <c r="AA773" s="32"/>
      <c r="AB773" s="113"/>
      <c r="AC773" s="29">
        <f ca="1"/>
        <v>0.3348245642417535</v>
      </c>
      <c r="AD773" s="29"/>
      <c r="AE773" s="32"/>
      <c r="AF773" s="113"/>
      <c r="AG773" s="29">
        <f ca="1"/>
        <v>0.24323598318202105</v>
      </c>
      <c r="AH773" s="29"/>
      <c r="AI773" s="32"/>
      <c r="AJ773" s="27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</row>
    <row r="774" spans="2:69" ht="13.5" customHeight="1" x14ac:dyDescent="0.15">
      <c r="H774" s="5"/>
      <c r="I774" s="229"/>
      <c r="J774" s="236" t="s">
        <v>18</v>
      </c>
      <c r="K774" s="53">
        <v>1</v>
      </c>
      <c r="L774" s="114"/>
      <c r="M774" s="43">
        <f t="array" aca="1" ref="M774:M776" ca="1">M771:M773*(1-M771:M773)</f>
        <v>0.22461282628188331</v>
      </c>
      <c r="N774" s="43"/>
      <c r="O774" s="44"/>
      <c r="P774" s="114"/>
      <c r="Q774" s="43">
        <f t="array" aca="1" ref="Q774:Q776" ca="1">Q771:Q773*(1-Q771:Q773)</f>
        <v>0.20105550098736075</v>
      </c>
      <c r="R774" s="43"/>
      <c r="S774" s="44"/>
      <c r="T774" s="114"/>
      <c r="U774" s="43">
        <f t="array" aca="1" ref="U774:U776" ca="1">U771:U773*(1-U771:U773)</f>
        <v>0.24982507926890937</v>
      </c>
      <c r="V774" s="43"/>
      <c r="W774" s="44"/>
      <c r="X774" s="114"/>
      <c r="Y774" s="43">
        <f t="array" aca="1" ref="Y774:Y776" ca="1">Y771:Y773*(1-Y771:Y773)</f>
        <v>0.18616909970497209</v>
      </c>
      <c r="Z774" s="43"/>
      <c r="AA774" s="44"/>
      <c r="AB774" s="114"/>
      <c r="AC774" s="43">
        <f t="array" aca="1" ref="AC774:AC776" ca="1">AC771:AC773*(1-AC771:AC773)</f>
        <v>0.23908152743416447</v>
      </c>
      <c r="AD774" s="43"/>
      <c r="AE774" s="44"/>
      <c r="AF774" s="114"/>
      <c r="AG774" s="43">
        <f t="array" aca="1" ref="AG774:AG776" ca="1">AG771:AG773*(1-AG771:AG773)</f>
        <v>0.14893422287318553</v>
      </c>
      <c r="AH774" s="43"/>
      <c r="AI774" s="44"/>
      <c r="AJ774" s="27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</row>
    <row r="775" spans="2:69" ht="13.5" customHeight="1" x14ac:dyDescent="0.15">
      <c r="H775" s="5"/>
      <c r="I775" s="229"/>
      <c r="J775" s="237"/>
      <c r="K775" s="23">
        <v>2</v>
      </c>
      <c r="L775" s="113"/>
      <c r="M775" s="29">
        <f ca="1"/>
        <v>0.14831019091921538</v>
      </c>
      <c r="N775" s="29"/>
      <c r="O775" s="32"/>
      <c r="P775" s="113"/>
      <c r="Q775" s="29">
        <f ca="1"/>
        <v>0.24267212060687979</v>
      </c>
      <c r="R775" s="29"/>
      <c r="S775" s="32"/>
      <c r="T775" s="113"/>
      <c r="U775" s="29">
        <f ca="1"/>
        <v>0.23392620240265166</v>
      </c>
      <c r="V775" s="29"/>
      <c r="W775" s="32"/>
      <c r="X775" s="113"/>
      <c r="Y775" s="29">
        <f ca="1"/>
        <v>0.16605024765748522</v>
      </c>
      <c r="Z775" s="29"/>
      <c r="AA775" s="32"/>
      <c r="AB775" s="113"/>
      <c r="AC775" s="29">
        <f ca="1"/>
        <v>0.21725549633367597</v>
      </c>
      <c r="AD775" s="29"/>
      <c r="AE775" s="32"/>
      <c r="AF775" s="113"/>
      <c r="AG775" s="29">
        <f ca="1"/>
        <v>0.24013128903693259</v>
      </c>
      <c r="AH775" s="29"/>
      <c r="AI775" s="32"/>
      <c r="AJ775" s="27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</row>
    <row r="776" spans="2:69" ht="13.5" customHeight="1" thickBot="1" x14ac:dyDescent="0.2">
      <c r="H776" s="5"/>
      <c r="I776" s="230"/>
      <c r="J776" s="238"/>
      <c r="K776" s="54">
        <v>3</v>
      </c>
      <c r="L776" s="115"/>
      <c r="M776" s="33">
        <f ca="1"/>
        <v>0.24415563372971066</v>
      </c>
      <c r="N776" s="33"/>
      <c r="O776" s="34"/>
      <c r="P776" s="115"/>
      <c r="Q776" s="33">
        <f ca="1"/>
        <v>0.18082648073908444</v>
      </c>
      <c r="R776" s="33"/>
      <c r="S776" s="34"/>
      <c r="T776" s="115"/>
      <c r="U776" s="33">
        <f ca="1"/>
        <v>0.24201590663745906</v>
      </c>
      <c r="V776" s="33"/>
      <c r="W776" s="34"/>
      <c r="X776" s="115"/>
      <c r="Y776" s="33">
        <f ca="1"/>
        <v>0.22927075956299928</v>
      </c>
      <c r="Z776" s="33"/>
      <c r="AA776" s="34"/>
      <c r="AB776" s="115"/>
      <c r="AC776" s="33">
        <f ca="1"/>
        <v>0.22271707542207336</v>
      </c>
      <c r="AD776" s="33"/>
      <c r="AE776" s="34"/>
      <c r="AF776" s="115"/>
      <c r="AG776" s="33">
        <f ca="1"/>
        <v>0.18407223966749664</v>
      </c>
      <c r="AH776" s="33"/>
      <c r="AI776" s="34"/>
      <c r="AJ776" s="27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</row>
    <row r="777" spans="2:69" ht="15.75" customHeight="1" x14ac:dyDescent="0.15">
      <c r="H777" s="5"/>
      <c r="I777" s="95" t="s">
        <v>26</v>
      </c>
      <c r="J777" s="91"/>
      <c r="K777" s="125" t="s">
        <v>17</v>
      </c>
      <c r="L777" s="116" t="s">
        <v>22</v>
      </c>
      <c r="M777" s="87" t="s">
        <v>23</v>
      </c>
      <c r="N777" s="87" t="s">
        <v>25</v>
      </c>
      <c r="O777" s="31"/>
      <c r="P777" s="116" t="s">
        <v>30</v>
      </c>
      <c r="Q777" s="87" t="s">
        <v>31</v>
      </c>
      <c r="R777" s="87" t="s">
        <v>24</v>
      </c>
      <c r="S777" s="31"/>
      <c r="T777" s="116" t="s">
        <v>30</v>
      </c>
      <c r="U777" s="87" t="s">
        <v>31</v>
      </c>
      <c r="V777" s="87" t="s">
        <v>24</v>
      </c>
      <c r="W777" s="31"/>
      <c r="X777" s="116" t="s">
        <v>30</v>
      </c>
      <c r="Y777" s="87" t="s">
        <v>31</v>
      </c>
      <c r="Z777" s="87" t="s">
        <v>24</v>
      </c>
      <c r="AA777" s="31"/>
      <c r="AB777" s="116" t="s">
        <v>30</v>
      </c>
      <c r="AC777" s="87" t="s">
        <v>31</v>
      </c>
      <c r="AD777" s="87" t="s">
        <v>24</v>
      </c>
      <c r="AE777" s="31"/>
      <c r="AF777" s="116" t="s">
        <v>30</v>
      </c>
      <c r="AG777" s="87" t="s">
        <v>31</v>
      </c>
      <c r="AH777" s="87" t="s">
        <v>24</v>
      </c>
      <c r="AI777" s="31"/>
      <c r="AJ777" s="27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</row>
    <row r="778" spans="2:69" ht="13.5" customHeight="1" x14ac:dyDescent="0.15">
      <c r="H778" s="5"/>
      <c r="I778" s="117"/>
      <c r="J778" s="76"/>
      <c r="K778" s="53">
        <v>1</v>
      </c>
      <c r="L778" s="113">
        <f t="array" aca="1" ref="L778:L779" ca="1">M778:M779*$D766:$D767*L766:L767</f>
        <v>2.1759834729331549E-2</v>
      </c>
      <c r="M778" s="29">
        <f t="array" aca="1" ref="M778:M779" ca="1">MMULT(TRANSPOSE($D768:$E770),N778:N780)*M766:M767</f>
        <v>5.8995140676672414E-2</v>
      </c>
      <c r="N778" s="29">
        <f t="array" aca="1" ref="N778:N780" ca="1">(M771:M773-N$5:N$7)*M774:M776</f>
        <v>7.6518058691384533E-2</v>
      </c>
      <c r="O778" s="32"/>
      <c r="P778" s="113">
        <f t="array" aca="1" ref="P778:P779" ca="1">Q778:Q779*$D766:$D767*P766:P767</f>
        <v>7.1932943062850132E-3</v>
      </c>
      <c r="Q778" s="29">
        <f t="array" aca="1" ref="Q778:Q779" ca="1">MMULT(TRANSPOSE($D768:$E770),R778:R780)*Q766:Q767</f>
        <v>1.9502418782434729E-2</v>
      </c>
      <c r="R778" s="29">
        <f t="array" aca="1" ref="R778:R780" ca="1">(Q771:Q773-R$5:R$7)*Q774:Q776</f>
        <v>5.6047430401298289E-2</v>
      </c>
      <c r="S778" s="32"/>
      <c r="T778" s="113">
        <f t="array" aca="1" ref="T778:T779" ca="1">U778:U779*$D766:$D767*T766:T767</f>
        <v>-2.93212770606858E-2</v>
      </c>
      <c r="U778" s="29">
        <f t="array" aca="1" ref="U778:U779" ca="1">MMULT(TRANSPOSE($D768:$E770),V778:V780)*U766:U767</f>
        <v>-6.6579783490623254E-2</v>
      </c>
      <c r="V778" s="29">
        <f t="array" aca="1" ref="V778:V780" ca="1">(U771:U773-V$5:V$7)*U774:U776</f>
        <v>-0.12160841306088377</v>
      </c>
      <c r="W778" s="32"/>
      <c r="X778" s="113">
        <f t="array" aca="1" ref="X778:X779" ca="1">Y778:Y779*$D766:$D767*X766:X767</f>
        <v>2.1333292936183919E-2</v>
      </c>
      <c r="Y778" s="29">
        <f t="array" aca="1" ref="Y778:Y779" ca="1">MMULT(TRANSPOSE($D768:$E770),Z778:Z780)*Y766:Y767</f>
        <v>2.2607491234408535E-2</v>
      </c>
      <c r="Z778" s="29">
        <f t="array" aca="1" ref="Z778:Z780" ca="1">(Y771:Y773-Z$5:Z$7)*Y774:Y776</f>
        <v>4.6049340270975139E-2</v>
      </c>
      <c r="AA778" s="32"/>
      <c r="AB778" s="113">
        <f t="array" aca="1" ref="AB778:AB779" ca="1">AC778:AC779*$D766:$D767*AB766:AB767</f>
        <v>-8.8279998414614331E-3</v>
      </c>
      <c r="AC778" s="29">
        <f t="array" aca="1" ref="AC778:AC779" ca="1">MMULT(TRANSPOSE($D768:$E770),AD778:AD780)*AC766:AC767</f>
        <v>-9.3552800137426794E-3</v>
      </c>
      <c r="AD778" s="29">
        <f t="array" aca="1" ref="AD778:AD780" ca="1">(AC771:AC773-AD$5:AD$7)*AC774:AC776</f>
        <v>-9.4558777444557374E-2</v>
      </c>
      <c r="AE778" s="32"/>
      <c r="AF778" s="113">
        <f t="array" aca="1" ref="AF778:AF779" ca="1">AG778:AG779*$D766:$D767*AF766:AF767</f>
        <v>-7.4615584225798314E-3</v>
      </c>
      <c r="AG778" s="29">
        <f t="array" aca="1" ref="AG778:AG779" ca="1">MMULT(TRANSPOSE($D768:$E770),AH778:AH780)*AG766:AG767</f>
        <v>-1.6942950446865088E-2</v>
      </c>
      <c r="AH778" s="29">
        <f t="array" aca="1" ref="AH778:AH780" ca="1">(AG771:AG773-AH$5:AH$7)*AG774:AG776</f>
        <v>2.7119664768710576E-2</v>
      </c>
      <c r="AI778" s="32"/>
      <c r="AJ778" s="27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</row>
    <row r="779" spans="2:69" ht="13.5" customHeight="1" x14ac:dyDescent="0.15">
      <c r="H779" s="5"/>
      <c r="I779" s="97"/>
      <c r="J779" s="76"/>
      <c r="K779" s="23">
        <v>2</v>
      </c>
      <c r="L779" s="113">
        <f ca="1"/>
        <v>2.5892886329482976E-2</v>
      </c>
      <c r="M779" s="29">
        <f ca="1"/>
        <v>5.6264271686350724E-2</v>
      </c>
      <c r="N779" s="29">
        <f ca="1"/>
        <v>2.6860696572196651E-2</v>
      </c>
      <c r="O779" s="32"/>
      <c r="P779" s="113">
        <f ca="1"/>
        <v>-2.1804423256265682E-2</v>
      </c>
      <c r="Q779" s="29">
        <f ca="1"/>
        <v>-4.738019463893476E-2</v>
      </c>
      <c r="R779" s="29">
        <f ca="1"/>
        <v>-0.1005625905645588</v>
      </c>
      <c r="S779" s="32"/>
      <c r="T779" s="113">
        <f ca="1"/>
        <v>4.7775314422783132E-4</v>
      </c>
      <c r="U779" s="29">
        <f ca="1"/>
        <v>9.0670792044041386E-4</v>
      </c>
      <c r="V779" s="29">
        <f ca="1"/>
        <v>8.7305356789405708E-2</v>
      </c>
      <c r="W779" s="32"/>
      <c r="X779" s="113">
        <f ca="1"/>
        <v>1.6440362556517409E-2</v>
      </c>
      <c r="Y779" s="29">
        <f ca="1"/>
        <v>7.1433395073650235E-2</v>
      </c>
      <c r="Z779" s="29">
        <f ca="1"/>
        <v>3.4913586169483556E-2</v>
      </c>
      <c r="AA779" s="32"/>
      <c r="AB779" s="113">
        <f ca="1"/>
        <v>1.5548229459826259E-2</v>
      </c>
      <c r="AC779" s="29">
        <f ca="1"/>
        <v>6.7557075695951693E-2</v>
      </c>
      <c r="AD779" s="29">
        <f ca="1"/>
        <v>0.14794109142745457</v>
      </c>
      <c r="AE779" s="32"/>
      <c r="AF779" s="113">
        <f ca="1"/>
        <v>-6.9121877218240771E-2</v>
      </c>
      <c r="AG779" s="29">
        <f ca="1"/>
        <v>-0.13118355013818808</v>
      </c>
      <c r="AH779" s="29">
        <f ca="1"/>
        <v>-0.14392061958208102</v>
      </c>
      <c r="AI779" s="32"/>
      <c r="AJ779" s="27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</row>
    <row r="780" spans="2:69" ht="13.5" customHeight="1" thickBot="1" x14ac:dyDescent="0.2">
      <c r="B780" s="135" t="s">
        <v>19</v>
      </c>
      <c r="C780" s="136"/>
      <c r="D780" s="195">
        <v>1</v>
      </c>
      <c r="E780" s="196">
        <v>2</v>
      </c>
      <c r="F780" s="196">
        <v>3</v>
      </c>
      <c r="G780" s="184" t="s">
        <v>3</v>
      </c>
      <c r="H780" s="5"/>
      <c r="I780" s="93"/>
      <c r="J780" s="88"/>
      <c r="K780" s="54">
        <v>3</v>
      </c>
      <c r="L780" s="132"/>
      <c r="M780" s="133"/>
      <c r="N780" s="33">
        <f ca="1"/>
        <v>-0.14074313784048631</v>
      </c>
      <c r="O780" s="34"/>
      <c r="P780" s="132"/>
      <c r="Q780" s="133"/>
      <c r="R780" s="33">
        <f ca="1"/>
        <v>4.2854322344480396E-2</v>
      </c>
      <c r="S780" s="34"/>
      <c r="T780" s="132"/>
      <c r="U780" s="133"/>
      <c r="V780" s="33">
        <f ca="1"/>
        <v>9.9382923521246863E-2</v>
      </c>
      <c r="W780" s="34"/>
      <c r="X780" s="132"/>
      <c r="Y780" s="133"/>
      <c r="Z780" s="33">
        <f ca="1"/>
        <v>-0.14764498757363037</v>
      </c>
      <c r="AA780" s="34"/>
      <c r="AB780" s="132"/>
      <c r="AC780" s="133"/>
      <c r="AD780" s="33">
        <f ca="1"/>
        <v>7.4571147727393455E-2</v>
      </c>
      <c r="AE780" s="34"/>
      <c r="AF780" s="132"/>
      <c r="AG780" s="133"/>
      <c r="AH780" s="33">
        <f ca="1"/>
        <v>4.4772992192040159E-2</v>
      </c>
      <c r="AI780" s="34"/>
      <c r="AJ780" s="27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</row>
    <row r="781" spans="2:69" ht="13.5" customHeight="1" x14ac:dyDescent="0.15">
      <c r="B781" s="241" t="s">
        <v>35</v>
      </c>
      <c r="C781" s="100">
        <v>1</v>
      </c>
      <c r="D781" s="152">
        <f t="array" aca="1" ref="D781:G782" ca="1">L781:O782+P781:S782+T781:W782+X781:AA782+AB781:AE782+AF781:AI782</f>
        <v>3.4617669823160016E-2</v>
      </c>
      <c r="E781" s="153">
        <f ca="1"/>
        <v>4.9206502807716459E-3</v>
      </c>
      <c r="F781" s="153">
        <f ca="1"/>
        <v>-2.6635696714573581E-2</v>
      </c>
      <c r="G781" s="154">
        <f ca="1"/>
        <v>-1.2902623389358065E-2</v>
      </c>
      <c r="H781" s="7"/>
      <c r="I781" s="239" t="s">
        <v>19</v>
      </c>
      <c r="J781" s="99" t="s">
        <v>13</v>
      </c>
      <c r="K781" s="92"/>
      <c r="L781" s="176">
        <f t="array" aca="1" ref="L781:O782" ca="1">MMULT(L778:M779,TRANSPOSE(L$5:M$8))</f>
        <v>2.1759834729331549E-2</v>
      </c>
      <c r="M781" s="176">
        <f ca="1"/>
        <v>5.8995140676672414E-2</v>
      </c>
      <c r="N781" s="79">
        <f ca="1"/>
        <v>0</v>
      </c>
      <c r="O781" s="80">
        <f ca="1"/>
        <v>-8.0754975406003959E-2</v>
      </c>
      <c r="P781" s="176">
        <f t="array" aca="1" ref="P781:S782" ca="1">MMULT(P778:Q779,TRANSPOSE(P$5:Q$8))</f>
        <v>7.1932943062850132E-3</v>
      </c>
      <c r="Q781" s="176">
        <f ca="1"/>
        <v>0</v>
      </c>
      <c r="R781" s="79">
        <f ca="1"/>
        <v>1.9502418782434729E-2</v>
      </c>
      <c r="S781" s="80">
        <f ca="1"/>
        <v>-2.6695713088719743E-2</v>
      </c>
      <c r="T781" s="176">
        <f t="array" aca="1" ref="T781:W782" ca="1">MMULT(T778:U779,TRANSPOSE(T$5:U$8))</f>
        <v>0</v>
      </c>
      <c r="U781" s="176">
        <f ca="1"/>
        <v>-6.6579783490623254E-2</v>
      </c>
      <c r="V781" s="79">
        <f ca="1"/>
        <v>-2.93212770606858E-2</v>
      </c>
      <c r="W781" s="80">
        <f ca="1"/>
        <v>9.590106055130905E-2</v>
      </c>
      <c r="X781" s="176">
        <f t="array" aca="1" ref="X781:AA782" ca="1">MMULT(X778:Y779,TRANSPOSE(X$5:Y$8))</f>
        <v>2.2607491234408535E-2</v>
      </c>
      <c r="Y781" s="176">
        <f ca="1"/>
        <v>2.1333292936183919E-2</v>
      </c>
      <c r="Z781" s="79">
        <f ca="1"/>
        <v>0</v>
      </c>
      <c r="AA781" s="80">
        <f ca="1"/>
        <v>-4.3940784170592453E-2</v>
      </c>
      <c r="AB781" s="176">
        <f t="array" aca="1" ref="AB781:AE782" ca="1">MMULT(AB778:AC779,TRANSPOSE(AB$5:AC$8))</f>
        <v>0</v>
      </c>
      <c r="AC781" s="176">
        <f ca="1"/>
        <v>-8.8279998414614331E-3</v>
      </c>
      <c r="AD781" s="79">
        <f ca="1"/>
        <v>-9.3552800137426794E-3</v>
      </c>
      <c r="AE781" s="80">
        <f ca="1"/>
        <v>1.8183279855204112E-2</v>
      </c>
      <c r="AF781" s="176">
        <f t="array" aca="1" ref="AF781:AI782" ca="1">MMULT(AF778:AG779,TRANSPOSE(AF$5:AG$8))</f>
        <v>-1.6942950446865088E-2</v>
      </c>
      <c r="AG781" s="176">
        <f ca="1"/>
        <v>0</v>
      </c>
      <c r="AH781" s="79">
        <f ca="1"/>
        <v>-7.4615584225798314E-3</v>
      </c>
      <c r="AI781" s="80">
        <f ca="1"/>
        <v>2.4404508869444921E-2</v>
      </c>
      <c r="AJ781" s="27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</row>
    <row r="782" spans="2:69" ht="13.5" customHeight="1" x14ac:dyDescent="0.15">
      <c r="B782" s="243"/>
      <c r="C782" s="74">
        <v>2</v>
      </c>
      <c r="D782" s="155">
        <f ca="1"/>
        <v>-5.5661691991320553E-2</v>
      </c>
      <c r="E782" s="156">
        <f ca="1"/>
        <v>8.9159571623134801E-2</v>
      </c>
      <c r="F782" s="156">
        <f ca="1"/>
        <v>-4.8467243016996009E-2</v>
      </c>
      <c r="G782" s="157">
        <f ca="1"/>
        <v>1.4969363385181789E-2</v>
      </c>
      <c r="H782" s="5"/>
      <c r="I782" s="240"/>
      <c r="J782" s="88"/>
      <c r="K782" s="94"/>
      <c r="L782" s="156">
        <f ca="1"/>
        <v>2.5892886329482976E-2</v>
      </c>
      <c r="M782" s="156">
        <f ca="1"/>
        <v>5.6264271686350724E-2</v>
      </c>
      <c r="N782" s="89">
        <f ca="1"/>
        <v>0</v>
      </c>
      <c r="O782" s="90">
        <f ca="1"/>
        <v>-8.2157158015833703E-2</v>
      </c>
      <c r="P782" s="156">
        <f ca="1"/>
        <v>-2.1804423256265682E-2</v>
      </c>
      <c r="Q782" s="156">
        <f ca="1"/>
        <v>0</v>
      </c>
      <c r="R782" s="89">
        <f ca="1"/>
        <v>-4.738019463893476E-2</v>
      </c>
      <c r="S782" s="90">
        <f ca="1"/>
        <v>6.9184617895200445E-2</v>
      </c>
      <c r="T782" s="156">
        <f ca="1"/>
        <v>0</v>
      </c>
      <c r="U782" s="156">
        <f ca="1"/>
        <v>9.0670792044041386E-4</v>
      </c>
      <c r="V782" s="89">
        <f ca="1"/>
        <v>4.7775314422783132E-4</v>
      </c>
      <c r="W782" s="90">
        <f ca="1"/>
        <v>-1.3844610646682452E-3</v>
      </c>
      <c r="X782" s="156">
        <f ca="1"/>
        <v>7.1433395073650235E-2</v>
      </c>
      <c r="Y782" s="156">
        <f ca="1"/>
        <v>1.6440362556517409E-2</v>
      </c>
      <c r="Z782" s="89">
        <f ca="1"/>
        <v>0</v>
      </c>
      <c r="AA782" s="90">
        <f ca="1"/>
        <v>-8.7873757630167637E-2</v>
      </c>
      <c r="AB782" s="156">
        <f ca="1"/>
        <v>0</v>
      </c>
      <c r="AC782" s="156">
        <f ca="1"/>
        <v>1.5548229459826259E-2</v>
      </c>
      <c r="AD782" s="89">
        <f ca="1"/>
        <v>6.7557075695951693E-2</v>
      </c>
      <c r="AE782" s="90">
        <f ca="1"/>
        <v>-8.310530515577795E-2</v>
      </c>
      <c r="AF782" s="156">
        <f ca="1"/>
        <v>-0.13118355013818808</v>
      </c>
      <c r="AG782" s="156">
        <f ca="1"/>
        <v>0</v>
      </c>
      <c r="AH782" s="89">
        <f ca="1"/>
        <v>-6.9121877218240771E-2</v>
      </c>
      <c r="AI782" s="90">
        <f ca="1"/>
        <v>0.20030542735642887</v>
      </c>
      <c r="AJ782" s="27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</row>
    <row r="783" spans="2:69" ht="13.5" customHeight="1" x14ac:dyDescent="0.15">
      <c r="B783" s="241" t="s">
        <v>47</v>
      </c>
      <c r="C783" s="100" t="s">
        <v>32</v>
      </c>
      <c r="D783" s="158">
        <f t="array" aca="1" ref="D783:D784" ca="1">L783:L784+P783:P784+T783:T784+X783:X784+AB783:AB784+AF783:AF784</f>
        <v>3.7158203954193877E-3</v>
      </c>
      <c r="E783" s="10"/>
      <c r="F783" s="10"/>
      <c r="G783" s="153"/>
      <c r="H783" s="5"/>
      <c r="I783" s="240"/>
      <c r="J783" s="99" t="s">
        <v>20</v>
      </c>
      <c r="K783" s="92"/>
      <c r="L783" s="85">
        <f t="array" aca="1" ref="L783:L784" ca="1">M778:M779*L764:L765</f>
        <v>6.4635741505002405E-3</v>
      </c>
      <c r="M783" s="85"/>
      <c r="N783" s="85"/>
      <c r="O783" s="96"/>
      <c r="P783" s="85">
        <f t="array" aca="1" ref="P783:P784" ca="1">Q778:Q779*P764:P765</f>
        <v>2.1367069977039602E-3</v>
      </c>
      <c r="Q783" s="85"/>
      <c r="R783" s="85"/>
      <c r="S783" s="96"/>
      <c r="T783" s="85">
        <f t="array" aca="1" ref="T783:T784" ca="1">U778:U779*T764:T765</f>
        <v>-8.9616341222085016E-3</v>
      </c>
      <c r="U783" s="85"/>
      <c r="V783" s="85"/>
      <c r="W783" s="96"/>
      <c r="X783" s="85">
        <f t="array" aca="1" ref="X783:X784" ca="1">Y778:Y779*X764:X765</f>
        <v>1.0845850027021023E-2</v>
      </c>
      <c r="Y783" s="85"/>
      <c r="Z783" s="85"/>
      <c r="AA783" s="96"/>
      <c r="AB783" s="85">
        <f t="array" aca="1" ref="AB783:AB784" ca="1">AC778:AC779*AB764:AB765</f>
        <v>-4.4881567325528527E-3</v>
      </c>
      <c r="AC783" s="85"/>
      <c r="AD783" s="85"/>
      <c r="AE783" s="96"/>
      <c r="AF783" s="85">
        <f t="array" aca="1" ref="AF783:AF784" ca="1">AG778:AG779*AF764:AF765</f>
        <v>-2.2805199250444815E-3</v>
      </c>
      <c r="AG783" s="85"/>
      <c r="AH783" s="85"/>
      <c r="AI783" s="96"/>
      <c r="AJ783" s="27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</row>
    <row r="784" spans="2:69" ht="13.5" customHeight="1" x14ac:dyDescent="0.15">
      <c r="B784" s="243"/>
      <c r="C784" s="74" t="s">
        <v>33</v>
      </c>
      <c r="D784" s="159">
        <f ca="1"/>
        <v>-7.3466489155117776E-2</v>
      </c>
      <c r="E784" s="10"/>
      <c r="F784" s="191" t="s">
        <v>5</v>
      </c>
      <c r="G784" s="10"/>
      <c r="H784" s="5"/>
      <c r="I784" s="240"/>
      <c r="J784" s="88"/>
      <c r="K784" s="94"/>
      <c r="L784" s="89">
        <f ca="1"/>
        <v>1.3926117321691451E-2</v>
      </c>
      <c r="M784" s="89"/>
      <c r="N784" s="89"/>
      <c r="O784" s="90"/>
      <c r="P784" s="89">
        <f ca="1"/>
        <v>-1.1727196131580771E-2</v>
      </c>
      <c r="Q784" s="89"/>
      <c r="R784" s="89"/>
      <c r="S784" s="90"/>
      <c r="T784" s="89">
        <f ca="1"/>
        <v>6.2717724292049755E-4</v>
      </c>
      <c r="U784" s="89"/>
      <c r="V784" s="89"/>
      <c r="W784" s="90"/>
      <c r="X784" s="89">
        <f ca="1"/>
        <v>7.4255433227286977E-3</v>
      </c>
      <c r="Y784" s="89"/>
      <c r="Z784" s="89"/>
      <c r="AA784" s="90"/>
      <c r="AB784" s="89">
        <f ca="1"/>
        <v>7.0225976494598264E-3</v>
      </c>
      <c r="AC784" s="89"/>
      <c r="AD784" s="89"/>
      <c r="AE784" s="90"/>
      <c r="AF784" s="89">
        <f ca="1"/>
        <v>-9.0740728560337477E-2</v>
      </c>
      <c r="AG784" s="89"/>
      <c r="AH784" s="89"/>
      <c r="AI784" s="90"/>
      <c r="AJ784" s="27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</row>
    <row r="785" spans="1:69" ht="13.5" customHeight="1" x14ac:dyDescent="0.15">
      <c r="B785" s="241" t="s">
        <v>4</v>
      </c>
      <c r="C785" s="100">
        <v>1</v>
      </c>
      <c r="D785" s="152">
        <f t="array" aca="1" ref="D785:F787" ca="1">L785:N787+P785:R787+T785:V787+X785:Z787+AB785:AD787+AF785:AH787</f>
        <v>-4.0117355319799201E-2</v>
      </c>
      <c r="E785" s="154">
        <f ca="1"/>
        <v>-2.7966014297285464E-2</v>
      </c>
      <c r="F785" s="153">
        <f ca="1"/>
        <v>1.0432696373072613E-2</v>
      </c>
      <c r="G785" s="160"/>
      <c r="H785" s="5"/>
      <c r="I785" s="240"/>
      <c r="J785" s="99" t="s">
        <v>4</v>
      </c>
      <c r="K785" s="92"/>
      <c r="L785" s="78">
        <f t="array" aca="1" ref="L785:L787" ca="1">M764*N778:N780</f>
        <v>4.4573971910935296E-2</v>
      </c>
      <c r="M785" s="78">
        <f t="array" aca="1" ref="M785:M787" ca="1">M765*N778:N780</f>
        <v>1.3480277396670515E-2</v>
      </c>
      <c r="N785" s="78">
        <f t="array" aca="1" ref="N785:N787" ca="1">-1*N778:N780</f>
        <v>-7.6518058691384533E-2</v>
      </c>
      <c r="O785" s="81"/>
      <c r="P785" s="78">
        <f t="array" aca="1" ref="P785:P787" ca="1">Q764*R778:R780</f>
        <v>1.067793042716832E-2</v>
      </c>
      <c r="Q785" s="78">
        <f t="array" aca="1" ref="Q785:Q787" ca="1">Q765*R778:R780</f>
        <v>4.5134428964959609E-2</v>
      </c>
      <c r="R785" s="78">
        <f t="array" aca="1" ref="R785:R787" ca="1">-1*R778:R780</f>
        <v>-5.6047430401298289E-2</v>
      </c>
      <c r="S785" s="81"/>
      <c r="T785" s="78">
        <f t="array" aca="1" ref="T785:T787" ca="1">U764*V778:V780</f>
        <v>-7.3616266547256892E-2</v>
      </c>
      <c r="U785" s="78">
        <f t="array" aca="1" ref="U785:U787" ca="1">U765*V778:V780</f>
        <v>-4.7495525875018409E-2</v>
      </c>
      <c r="V785" s="78">
        <f t="array" aca="1" ref="V785:V787" ca="1">-1*V778:V780</f>
        <v>0.12160841306088377</v>
      </c>
      <c r="W785" s="81"/>
      <c r="X785" s="78">
        <f t="array" aca="1" ref="X785:X787" ca="1">Y764*Z778:Z780</f>
        <v>1.9805976340688532E-2</v>
      </c>
      <c r="Y785" s="78">
        <f t="array" aca="1" ref="Y785:Y787" ca="1">Y765*Z778:Z780</f>
        <v>1.373972597620004E-2</v>
      </c>
      <c r="Z785" s="78">
        <f t="array" aca="1" ref="Z785:Z787" ca="1">-1*Z778:Z780</f>
        <v>-4.6049340270975139E-2</v>
      </c>
      <c r="AA785" s="81"/>
      <c r="AB785" s="78">
        <f t="array" aca="1" ref="AB785:AB787" ca="1">AC764*AD778:AD780</f>
        <v>-4.6166575282492225E-2</v>
      </c>
      <c r="AC785" s="78">
        <f t="array" aca="1" ref="AC785:AC787" ca="1">AC765*AD778:AD780</f>
        <v>-7.0317544203004539E-2</v>
      </c>
      <c r="AD785" s="78">
        <f t="array" aca="1" ref="AD785:AD787" ca="1">-1*AD778:AD780</f>
        <v>9.4558777444557374E-2</v>
      </c>
      <c r="AE785" s="81"/>
      <c r="AF785" s="78">
        <f t="array" aca="1" ref="AF785:AF787" ca="1">AG764*AH778:AH780</f>
        <v>4.6076078311577586E-3</v>
      </c>
      <c r="AG785" s="78">
        <f t="array" aca="1" ref="AG785:AG787" ca="1">AG765*AH778:AH780</f>
        <v>1.7492623442907321E-2</v>
      </c>
      <c r="AH785" s="78">
        <f t="array" aca="1" ref="AH785:AH787" ca="1">-1*AH778:AH780</f>
        <v>-2.7119664768710576E-2</v>
      </c>
      <c r="AI785" s="81"/>
      <c r="AJ785" s="27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</row>
    <row r="786" spans="1:69" ht="13.5" customHeight="1" x14ac:dyDescent="0.15">
      <c r="B786" s="242"/>
      <c r="C786" s="72">
        <v>2</v>
      </c>
      <c r="D786" s="160">
        <f ca="1"/>
        <v>0.112133052376559</v>
      </c>
      <c r="E786" s="164">
        <f ca="1"/>
        <v>-1.4551164669261346E-2</v>
      </c>
      <c r="F786" s="10">
        <f ca="1"/>
        <v>-5.2537520811900662E-2</v>
      </c>
      <c r="G786" s="160"/>
      <c r="H786" s="5"/>
      <c r="I786" s="240"/>
      <c r="J786" s="76"/>
      <c r="K786" s="98"/>
      <c r="L786" s="78">
        <f ca="1"/>
        <v>1.5647128991421431E-2</v>
      </c>
      <c r="M786" s="78">
        <f ca="1"/>
        <v>4.7320808584729139E-3</v>
      </c>
      <c r="N786" s="78">
        <f ca="1"/>
        <v>-2.6860696572196651E-2</v>
      </c>
      <c r="O786" s="81"/>
      <c r="P786" s="78">
        <f ca="1"/>
        <v>-1.9158779232799558E-2</v>
      </c>
      <c r="Q786" s="78">
        <f ca="1"/>
        <v>-8.0982037318578989E-2</v>
      </c>
      <c r="R786" s="78">
        <f ca="1"/>
        <v>0.1005625905645588</v>
      </c>
      <c r="S786" s="81"/>
      <c r="T786" s="78">
        <f ca="1"/>
        <v>5.2850738321817442E-2</v>
      </c>
      <c r="U786" s="78">
        <f ca="1"/>
        <v>3.4098083578665839E-2</v>
      </c>
      <c r="V786" s="78">
        <f ca="1"/>
        <v>-8.7305356789405708E-2</v>
      </c>
      <c r="W786" s="81"/>
      <c r="X786" s="78">
        <f ca="1"/>
        <v>1.501645099739316E-2</v>
      </c>
      <c r="Y786" s="78">
        <f ca="1"/>
        <v>1.0417154816819561E-2</v>
      </c>
      <c r="Z786" s="78">
        <f ca="1"/>
        <v>-3.4913586169483556E-2</v>
      </c>
      <c r="AA786" s="81"/>
      <c r="AB786" s="78">
        <f ca="1"/>
        <v>7.2229503377031698E-2</v>
      </c>
      <c r="AC786" s="78">
        <f ca="1"/>
        <v>0.11001468628325144</v>
      </c>
      <c r="AD786" s="78">
        <f ca="1"/>
        <v>-0.14794109142745457</v>
      </c>
      <c r="AE786" s="81"/>
      <c r="AF786" s="78">
        <f ca="1"/>
        <v>-2.4451990078305164E-2</v>
      </c>
      <c r="AG786" s="78">
        <f ca="1"/>
        <v>-9.2831132887892104E-2</v>
      </c>
      <c r="AH786" s="78">
        <f ca="1"/>
        <v>0.14392061958208102</v>
      </c>
      <c r="AI786" s="81"/>
      <c r="AJ786" s="27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</row>
    <row r="787" spans="1:69" ht="13.5" customHeight="1" thickBot="1" x14ac:dyDescent="0.2">
      <c r="B787" s="243"/>
      <c r="C787" s="74">
        <v>3</v>
      </c>
      <c r="D787" s="160">
        <f ca="1"/>
        <v>-3.3148271226761047E-2</v>
      </c>
      <c r="E787" s="157">
        <f ca="1"/>
        <v>8.8810873896921383E-2</v>
      </c>
      <c r="F787" s="156">
        <f ca="1"/>
        <v>2.6806739628955814E-2</v>
      </c>
      <c r="G787" s="160"/>
      <c r="H787" s="5"/>
      <c r="I787" s="245"/>
      <c r="J787" s="88"/>
      <c r="K787" s="94"/>
      <c r="L787" s="82">
        <f ca="1"/>
        <v>-8.1986929360834487E-2</v>
      </c>
      <c r="M787" s="82">
        <f ca="1"/>
        <v>-2.4794885968287245E-2</v>
      </c>
      <c r="N787" s="82">
        <f ca="1"/>
        <v>0.14074313784048631</v>
      </c>
      <c r="O787" s="83"/>
      <c r="P787" s="82">
        <f ca="1"/>
        <v>8.1644326817738762E-3</v>
      </c>
      <c r="Q787" s="82">
        <f ca="1"/>
        <v>3.451015245212076E-2</v>
      </c>
      <c r="R787" s="82">
        <f ca="1"/>
        <v>-4.2854322344480396E-2</v>
      </c>
      <c r="S787" s="83"/>
      <c r="T787" s="82">
        <f ca="1"/>
        <v>6.0161954292774704E-2</v>
      </c>
      <c r="U787" s="82">
        <f ca="1"/>
        <v>3.881511234979397E-2</v>
      </c>
      <c r="V787" s="82">
        <f ca="1"/>
        <v>-9.9382923521246863E-2</v>
      </c>
      <c r="W787" s="83"/>
      <c r="X787" s="82">
        <f ca="1"/>
        <v>-6.3502606410796497E-2</v>
      </c>
      <c r="Y787" s="82">
        <f ca="1"/>
        <v>-4.4052784667140334E-2</v>
      </c>
      <c r="Z787" s="82">
        <f ca="1"/>
        <v>0.14764498757363037</v>
      </c>
      <c r="AA787" s="83"/>
      <c r="AB787" s="82">
        <f ca="1"/>
        <v>3.6407984520285416E-2</v>
      </c>
      <c r="AC787" s="82">
        <f ca="1"/>
        <v>5.5453973901727786E-2</v>
      </c>
      <c r="AD787" s="82">
        <f ca="1"/>
        <v>-7.4571147727393455E-2</v>
      </c>
      <c r="AE787" s="83"/>
      <c r="AF787" s="82">
        <f ca="1"/>
        <v>7.6068930500359545E-3</v>
      </c>
      <c r="AG787" s="82">
        <f ca="1"/>
        <v>2.8879305828706445E-2</v>
      </c>
      <c r="AH787" s="82">
        <f ca="1"/>
        <v>-4.4772992192040159E-2</v>
      </c>
      <c r="AI787" s="83"/>
      <c r="AJ787" s="27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</row>
    <row r="788" spans="1:69" ht="13.5" customHeight="1" thickBot="1" x14ac:dyDescent="0.2">
      <c r="B788" s="246" t="s">
        <v>29</v>
      </c>
      <c r="C788" s="227"/>
      <c r="D788" s="102">
        <f ca="1">SUM(L788:AI788)</f>
        <v>1.5177406525068831</v>
      </c>
      <c r="E788" s="192"/>
      <c r="H788" s="5"/>
      <c r="I788" s="225" t="s">
        <v>45</v>
      </c>
      <c r="J788" s="226"/>
      <c r="K788" s="227"/>
      <c r="L788" s="134">
        <f ca="1">SUMXMY2(N$5:N$7,M771:M773)/2</f>
        <v>0.24057393914778644</v>
      </c>
      <c r="M788" s="78"/>
      <c r="N788" s="78"/>
      <c r="O788" s="78"/>
      <c r="P788" s="134">
        <f ca="1">SUMXMY2(R$5:R$7,Q771:Q773)/2</f>
        <v>0.15280011776541966</v>
      </c>
      <c r="Q788" s="78"/>
      <c r="R788" s="78"/>
      <c r="S788" s="78"/>
      <c r="T788" s="134">
        <f ca="1">SUMXMY2(V$5:V$7,U771:U773)/2</f>
        <v>0.27243540804028193</v>
      </c>
      <c r="U788" s="78"/>
      <c r="V788" s="78"/>
      <c r="W788" s="78"/>
      <c r="X788" s="134">
        <f ca="1">SUMXMY2(Z$5:Z$7,Y771:Y773)/2</f>
        <v>0.26004890241169332</v>
      </c>
      <c r="Y788" s="78"/>
      <c r="Z788" s="78"/>
      <c r="AA788" s="78"/>
      <c r="AB788" s="134">
        <f ca="1">SUMXMY2(AD$5:AD$7,AC771:AC773)/2</f>
        <v>0.3661166970735541</v>
      </c>
      <c r="AC788" s="78"/>
      <c r="AD788" s="78"/>
      <c r="AE788" s="78"/>
      <c r="AF788" s="134">
        <f ca="1">SUMXMY2(AH$5:AH$7,AG771:AG773)/2</f>
        <v>0.2257655880681475</v>
      </c>
      <c r="AG788" s="78"/>
      <c r="AH788" s="78"/>
      <c r="AI788" s="78"/>
      <c r="AJ788" s="27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</row>
    <row r="790" spans="1:69" ht="15.75" customHeight="1" x14ac:dyDescent="0.15">
      <c r="A790" s="163"/>
      <c r="B790" s="162">
        <f>B760+1</f>
        <v>27</v>
      </c>
      <c r="C790" s="163" t="s">
        <v>28</v>
      </c>
      <c r="D790" s="189"/>
      <c r="E790" s="189"/>
      <c r="F790" s="189"/>
      <c r="G790" s="189"/>
      <c r="H790" s="163"/>
      <c r="I790" s="167"/>
      <c r="J790" s="163"/>
      <c r="K790" s="163"/>
      <c r="L790" s="163"/>
      <c r="M790" s="163"/>
      <c r="N790" s="163"/>
      <c r="O790" s="163"/>
      <c r="P790" s="163"/>
      <c r="Q790" s="163"/>
      <c r="R790" s="163"/>
      <c r="S790" s="163"/>
      <c r="T790" s="163"/>
      <c r="U790" s="163"/>
      <c r="V790" s="163"/>
      <c r="W790" s="163"/>
      <c r="X790" s="163"/>
      <c r="Y790" s="163"/>
      <c r="Z790" s="163"/>
      <c r="AA790" s="163"/>
      <c r="AB790" s="163"/>
      <c r="AC790" s="163"/>
      <c r="AD790" s="163"/>
      <c r="AE790" s="163"/>
      <c r="AF790" s="163"/>
      <c r="AG790" s="163"/>
      <c r="AH790" s="163"/>
      <c r="AI790" s="163"/>
      <c r="AJ790" s="27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</row>
    <row r="791" spans="1:69" s="24" customFormat="1" ht="13.5" customHeight="1" thickBot="1" x14ac:dyDescent="0.2">
      <c r="A791"/>
      <c r="D791" s="166"/>
      <c r="E791" s="166"/>
      <c r="F791" s="166"/>
      <c r="G791" s="166"/>
      <c r="H791" s="27"/>
      <c r="I791" s="5"/>
      <c r="J791" s="223"/>
      <c r="K791" s="224"/>
      <c r="L791" s="57">
        <v>1</v>
      </c>
      <c r="M791" s="57">
        <v>2</v>
      </c>
      <c r="N791" s="57">
        <v>3</v>
      </c>
      <c r="O791" s="107"/>
      <c r="P791" s="84">
        <v>1</v>
      </c>
      <c r="Q791" s="57">
        <v>2</v>
      </c>
      <c r="R791" s="57">
        <v>3</v>
      </c>
      <c r="S791" s="57"/>
      <c r="T791" s="57">
        <v>1</v>
      </c>
      <c r="U791" s="57">
        <v>2</v>
      </c>
      <c r="V791" s="57">
        <v>3</v>
      </c>
      <c r="W791" s="107"/>
      <c r="X791" s="84">
        <v>1</v>
      </c>
      <c r="Y791" s="57">
        <v>2</v>
      </c>
      <c r="Z791" s="57">
        <v>3</v>
      </c>
      <c r="AA791" s="57"/>
      <c r="AB791" s="57">
        <v>1</v>
      </c>
      <c r="AC791" s="57">
        <v>2</v>
      </c>
      <c r="AD791" s="57">
        <v>3</v>
      </c>
      <c r="AE791" s="57"/>
      <c r="AF791" s="57">
        <v>1</v>
      </c>
      <c r="AG791" s="57">
        <v>2</v>
      </c>
      <c r="AH791" s="57">
        <v>3</v>
      </c>
      <c r="AI791" s="57"/>
      <c r="AJ791" s="27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</row>
    <row r="792" spans="1:69" ht="13.5" customHeight="1" x14ac:dyDescent="0.15">
      <c r="B792" t="s">
        <v>0</v>
      </c>
      <c r="G792" s="156"/>
      <c r="H792" s="27"/>
      <c r="I792" s="254" t="s">
        <v>14</v>
      </c>
      <c r="J792" s="239" t="s">
        <v>11</v>
      </c>
      <c r="K792" s="22">
        <v>1</v>
      </c>
      <c r="L792" s="108">
        <f t="array" aca="1" ref="L792:L793" ca="1">MMULT($D794:$G795,L$5:L$8)</f>
        <v>-2.1047358758505013</v>
      </c>
      <c r="M792" s="50">
        <f t="array" aca="1" ref="M792:M793" ca="1">MMULT($D794:$G795,M$5:M$8)+$D796:$D797*L794:L795</f>
        <v>0.32602512101782827</v>
      </c>
      <c r="N792" s="50"/>
      <c r="O792" s="51"/>
      <c r="P792" s="108">
        <f t="array" aca="1" ref="P792:P793" ca="1">MMULT($D794:$G795,P$5:P$8)</f>
        <v>-2.1047358758505013</v>
      </c>
      <c r="Q792" s="50">
        <f t="array" aca="1" ref="Q792:Q793" ca="1">MMULT($D794:$G795,Q$5:Q$8)+$D796:$D797*P794:P795</f>
        <v>-1.4474876604334785</v>
      </c>
      <c r="R792" s="50"/>
      <c r="S792" s="51"/>
      <c r="T792" s="108">
        <f t="array" aca="1" ref="T792:T793" ca="1">MMULT($D794:$G795,T$5:T$8)</f>
        <v>-1.858138406538558</v>
      </c>
      <c r="U792" s="50">
        <f t="array" aca="1" ref="U792:U793" ca="1">MMULT($D794:$G795,U$5:U$8)+$D796:$D797*T794:T795</f>
        <v>0.42537451295269946</v>
      </c>
      <c r="V792" s="50"/>
      <c r="W792" s="51"/>
      <c r="X792" s="108">
        <f t="array" aca="1" ref="X792:X793" ca="1">MMULT($D794:$G795,X$5:X$8)</f>
        <v>-8.4625625087251244E-2</v>
      </c>
      <c r="Y792" s="50">
        <f t="array" aca="1" ref="Y792:Y793" ca="1">MMULT($D794:$G795,Y$5:Y$8)+$D796:$D797*X794:X795</f>
        <v>-0.29465285232218297</v>
      </c>
      <c r="Z792" s="50"/>
      <c r="AA792" s="51"/>
      <c r="AB792" s="108">
        <f t="array" aca="1" ref="AB792:AB793" ca="1">MMULT($D794:$G795,AB$5:AB$8)</f>
        <v>-8.4625625087251244E-2</v>
      </c>
      <c r="AC792" s="50">
        <f t="array" aca="1" ref="AC792:AC793" ca="1">MMULT($D794:$G795,AC$5:AC$8)+$D796:$D797*AB794:AB795</f>
        <v>-4.8055383010239705E-2</v>
      </c>
      <c r="AD792" s="50"/>
      <c r="AE792" s="51"/>
      <c r="AF792" s="108">
        <f t="array" aca="1" ref="AF792:AF793" ca="1">MMULT($D794:$G795,AF$5:AF$8)</f>
        <v>-1.858138406538558</v>
      </c>
      <c r="AG792" s="50">
        <f t="array" aca="1" ref="AG792:AG793" ca="1">MMULT($D794:$G795,AG$5:AG$8)+$D796:$D797*AF794:AF795</f>
        <v>-1.5947357378105504</v>
      </c>
      <c r="AH792" s="50"/>
      <c r="AI792" s="51"/>
      <c r="AJ792" s="27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</row>
    <row r="793" spans="1:69" ht="13.5" customHeight="1" x14ac:dyDescent="0.15">
      <c r="B793" s="66"/>
      <c r="C793" s="66"/>
      <c r="D793" s="195">
        <v>1</v>
      </c>
      <c r="E793" s="196">
        <v>2</v>
      </c>
      <c r="F793" s="196">
        <v>3</v>
      </c>
      <c r="G793" s="184" t="s">
        <v>3</v>
      </c>
      <c r="H793" s="27"/>
      <c r="I793" s="255"/>
      <c r="J793" s="240"/>
      <c r="K793" s="23">
        <v>2</v>
      </c>
      <c r="L793" s="109">
        <f ca="1"/>
        <v>-1.0977964417248089</v>
      </c>
      <c r="M793" s="28">
        <f ca="1"/>
        <v>-1.5471449748036719</v>
      </c>
      <c r="N793" s="28"/>
      <c r="O793" s="40"/>
      <c r="P793" s="109">
        <f ca="1"/>
        <v>-1.0977964417248089</v>
      </c>
      <c r="Q793" s="28">
        <f ca="1"/>
        <v>1.4425774304055965</v>
      </c>
      <c r="R793" s="28"/>
      <c r="S793" s="40"/>
      <c r="T793" s="109">
        <f ca="1"/>
        <v>0.82080446090877102</v>
      </c>
      <c r="U793" s="28">
        <f ca="1"/>
        <v>-0.4429200681957588</v>
      </c>
      <c r="V793" s="28"/>
      <c r="W793" s="40"/>
      <c r="X793" s="109">
        <f ca="1"/>
        <v>-2.1689179443004973</v>
      </c>
      <c r="Y793" s="28">
        <f ca="1"/>
        <v>-0.84283505473218967</v>
      </c>
      <c r="Z793" s="28"/>
      <c r="AA793" s="40"/>
      <c r="AB793" s="109">
        <f ca="1"/>
        <v>-2.1689179443004973</v>
      </c>
      <c r="AC793" s="28">
        <f ca="1"/>
        <v>1.0757658479013903</v>
      </c>
      <c r="AD793" s="28"/>
      <c r="AE793" s="40"/>
      <c r="AF793" s="109">
        <f ca="1"/>
        <v>0.82080446090877102</v>
      </c>
      <c r="AG793" s="28">
        <f ca="1"/>
        <v>0.62820143437992959</v>
      </c>
      <c r="AH793" s="28"/>
      <c r="AI793" s="40"/>
      <c r="AJ793" s="27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</row>
    <row r="794" spans="1:69" ht="13.5" customHeight="1" x14ac:dyDescent="0.15">
      <c r="B794" s="239" t="s">
        <v>7</v>
      </c>
      <c r="C794" s="100">
        <v>1</v>
      </c>
      <c r="D794" s="137">
        <f t="array" aca="1" ref="D794:G795" ca="1">D764:G765-$G$3*D781:G782</f>
        <v>1.5061901141017298</v>
      </c>
      <c r="E794" s="138">
        <f ca="1"/>
        <v>3.5263003648649796</v>
      </c>
      <c r="F794" s="138">
        <f ca="1"/>
        <v>1.7527875834136728</v>
      </c>
      <c r="G794" s="139">
        <f ca="1"/>
        <v>3.6109259899522308</v>
      </c>
      <c r="I794" s="255"/>
      <c r="J794" s="252" t="s">
        <v>12</v>
      </c>
      <c r="K794" s="22">
        <v>1</v>
      </c>
      <c r="L794" s="110">
        <f t="array" aca="1" ref="L794:L795" ca="1">1/(1+EXP(-L792:L793))</f>
        <v>0.10863737056575722</v>
      </c>
      <c r="M794" s="38">
        <f t="array" aca="1" ref="M794:M795" ca="1">1/(1+EXP(-M792:M793))</f>
        <v>0.58079191441960132</v>
      </c>
      <c r="N794" s="38"/>
      <c r="O794" s="39"/>
      <c r="P794" s="110">
        <f t="array" aca="1" ref="P794:P795" ca="1">1/(1+EXP(-P792:P793))</f>
        <v>0.10863737056575722</v>
      </c>
      <c r="Q794" s="38">
        <f t="array" aca="1" ref="Q794:Q795" ca="1">1/(1+EXP(-Q792:Q793))</f>
        <v>0.19038851867735418</v>
      </c>
      <c r="R794" s="38"/>
      <c r="S794" s="39"/>
      <c r="T794" s="110">
        <f t="array" aca="1" ref="T794:T795" ca="1">1/(1+EXP(-T792:T793))</f>
        <v>0.13492018341702006</v>
      </c>
      <c r="U794" s="38">
        <f t="array" aca="1" ref="U794:U795" ca="1">1/(1+EXP(-U792:U793))</f>
        <v>0.6047686056369711</v>
      </c>
      <c r="V794" s="38"/>
      <c r="W794" s="39"/>
      <c r="X794" s="110">
        <f t="array" aca="1" ref="X794:X795" ca="1">1/(1+EXP(-X792:X793))</f>
        <v>0.47885621065330825</v>
      </c>
      <c r="Y794" s="38">
        <f t="array" aca="1" ref="Y794:Y795" ca="1">1/(1+EXP(-Y792:Y793))</f>
        <v>0.42686515529186758</v>
      </c>
      <c r="Z794" s="38"/>
      <c r="AA794" s="39"/>
      <c r="AB794" s="110">
        <f t="array" aca="1" ref="AB794:AB795" ca="1">1/(1+EXP(-AB792:AB793))</f>
        <v>0.47885621065330825</v>
      </c>
      <c r="AC794" s="38">
        <f t="array" aca="1" ref="AC794:AC795" ca="1">1/(1+EXP(-AC792:AC793))</f>
        <v>0.48798846569801257</v>
      </c>
      <c r="AD794" s="38"/>
      <c r="AE794" s="39"/>
      <c r="AF794" s="110">
        <f t="array" aca="1" ref="AF794:AF795" ca="1">1/(1+EXP(-AF792:AF793))</f>
        <v>0.13492018341702006</v>
      </c>
      <c r="AG794" s="38">
        <f t="array" aca="1" ref="AG794:AG795" ca="1">1/(1+EXP(-AG792:AG793))</f>
        <v>0.16871865463086674</v>
      </c>
      <c r="AH794" s="38"/>
      <c r="AI794" s="39"/>
      <c r="AJ794" s="27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</row>
    <row r="795" spans="1:69" ht="13.5" customHeight="1" x14ac:dyDescent="0.15">
      <c r="B795" s="244"/>
      <c r="C795" s="74">
        <v>2</v>
      </c>
      <c r="D795" s="140">
        <f ca="1"/>
        <v>2.0699982496721789</v>
      </c>
      <c r="E795" s="141">
        <f ca="1"/>
        <v>0.99887674709649044</v>
      </c>
      <c r="F795" s="141">
        <f ca="1"/>
        <v>3.9885991523057589</v>
      </c>
      <c r="G795" s="142">
        <f ca="1"/>
        <v>3.1677946913969879</v>
      </c>
      <c r="I795" s="255"/>
      <c r="J795" s="253"/>
      <c r="K795" s="54">
        <v>2</v>
      </c>
      <c r="L795" s="109">
        <f ca="1"/>
        <v>0.25015300250003775</v>
      </c>
      <c r="M795" s="28">
        <f ca="1"/>
        <v>0.17549900508871061</v>
      </c>
      <c r="N795" s="28"/>
      <c r="O795" s="40"/>
      <c r="P795" s="109">
        <f ca="1"/>
        <v>0.25015300250003775</v>
      </c>
      <c r="Q795" s="28">
        <f ca="1"/>
        <v>0.80885346401546154</v>
      </c>
      <c r="R795" s="28"/>
      <c r="S795" s="40"/>
      <c r="T795" s="109">
        <f ca="1"/>
        <v>0.69440707814251956</v>
      </c>
      <c r="U795" s="28">
        <f ca="1"/>
        <v>0.39104539583712655</v>
      </c>
      <c r="V795" s="28"/>
      <c r="W795" s="40"/>
      <c r="X795" s="109">
        <f ca="1"/>
        <v>0.10257659886596826</v>
      </c>
      <c r="Y795" s="28">
        <f ca="1"/>
        <v>0.3009380248752388</v>
      </c>
      <c r="Z795" s="28"/>
      <c r="AA795" s="40"/>
      <c r="AB795" s="109">
        <f ca="1"/>
        <v>0.10257659886596826</v>
      </c>
      <c r="AC795" s="28">
        <f ca="1"/>
        <v>0.74569187340393162</v>
      </c>
      <c r="AD795" s="28"/>
      <c r="AE795" s="40"/>
      <c r="AF795" s="109">
        <f ca="1"/>
        <v>0.69440707814251956</v>
      </c>
      <c r="AG795" s="28">
        <f ca="1"/>
        <v>0.65208153112883471</v>
      </c>
      <c r="AH795" s="28"/>
      <c r="AI795" s="40"/>
      <c r="AJ795" s="27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</row>
    <row r="796" spans="1:69" ht="13.5" customHeight="1" x14ac:dyDescent="0.15">
      <c r="B796" s="241" t="s">
        <v>47</v>
      </c>
      <c r="C796" s="100" t="s">
        <v>32</v>
      </c>
      <c r="D796" s="139">
        <f t="array" aca="1" ref="D796:D797" ca="1">D766:D767-$G$3*D783:D784</f>
        <v>3.7800136727031362</v>
      </c>
      <c r="E796" s="190"/>
      <c r="F796" s="190"/>
      <c r="I796" s="255"/>
      <c r="J796" s="236" t="s">
        <v>18</v>
      </c>
      <c r="K796" s="22">
        <v>1</v>
      </c>
      <c r="L796" s="110">
        <f t="array" aca="1" ref="L796:L797" ca="1">L794:L795*(1-L794:L795)</f>
        <v>9.6835292282315563E-2</v>
      </c>
      <c r="M796" s="38">
        <f t="array" aca="1" ref="M796:M797" ca="1">M794:M795*(1-M794:M795)</f>
        <v>0.24347266656441582</v>
      </c>
      <c r="N796" s="38"/>
      <c r="O796" s="39"/>
      <c r="P796" s="110">
        <f t="array" aca="1" ref="P796:P797" ca="1">P794:P795*(1-P794:P795)</f>
        <v>9.6835292282315563E-2</v>
      </c>
      <c r="Q796" s="38">
        <f t="array" aca="1" ref="Q796:Q797" ca="1">Q794:Q795*(1-Q794:Q795)</f>
        <v>0.15414073063319694</v>
      </c>
      <c r="R796" s="38"/>
      <c r="S796" s="39"/>
      <c r="T796" s="110">
        <f t="array" aca="1" ref="T796:T797" ca="1">T794:T795*(1-T794:T795)</f>
        <v>0.11671672752373773</v>
      </c>
      <c r="U796" s="38">
        <f t="array" aca="1" ref="U796:U797" ca="1">U794:U795*(1-U794:U795)</f>
        <v>0.23902353927288483</v>
      </c>
      <c r="V796" s="38"/>
      <c r="W796" s="39"/>
      <c r="X796" s="110">
        <f t="array" aca="1" ref="X796:X797" ca="1">X794:X795*(1-X794:X795)</f>
        <v>0.2495529401720627</v>
      </c>
      <c r="Y796" s="38">
        <f t="array" aca="1" ref="Y796:Y797" ca="1">Y794:Y795*(1-Y794:Y795)</f>
        <v>0.24465129448951733</v>
      </c>
      <c r="Z796" s="38"/>
      <c r="AA796" s="39"/>
      <c r="AB796" s="110">
        <f t="array" aca="1" ref="AB796:AB797" ca="1">AB794:AB795*(1-AB794:AB795)</f>
        <v>0.2495529401720627</v>
      </c>
      <c r="AC796" s="38">
        <f t="array" aca="1" ref="AC796:AC797" ca="1">AC794:AC795*(1-AC794:AC795)</f>
        <v>0.24985572304371217</v>
      </c>
      <c r="AD796" s="38"/>
      <c r="AE796" s="39"/>
      <c r="AF796" s="110">
        <f t="array" aca="1" ref="AF796:AF797" ca="1">AF794:AF795*(1-AF794:AF795)</f>
        <v>0.11671672752373773</v>
      </c>
      <c r="AG796" s="38">
        <f t="array" aca="1" ref="AG796:AG797" ca="1">AG794:AG795*(1-AG794:AG795)</f>
        <v>0.14025267021041704</v>
      </c>
      <c r="AH796" s="38"/>
      <c r="AI796" s="39"/>
      <c r="AJ796" s="27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</row>
    <row r="797" spans="1:69" ht="13.5" customHeight="1" thickBot="1" x14ac:dyDescent="0.2">
      <c r="B797" s="243"/>
      <c r="C797" s="74" t="s">
        <v>33</v>
      </c>
      <c r="D797" s="142">
        <f ca="1"/>
        <v>2.4855706838726896</v>
      </c>
      <c r="F797" s="191" t="s">
        <v>5</v>
      </c>
      <c r="I797" s="256"/>
      <c r="J797" s="244"/>
      <c r="K797" s="54">
        <v>2</v>
      </c>
      <c r="L797" s="111">
        <f ca="1"/>
        <v>0.18757647784025383</v>
      </c>
      <c r="M797" s="41">
        <f ca="1"/>
        <v>0.14469910430158334</v>
      </c>
      <c r="N797" s="41"/>
      <c r="O797" s="42"/>
      <c r="P797" s="111">
        <f ca="1"/>
        <v>0.18757647784025383</v>
      </c>
      <c r="Q797" s="41">
        <f ca="1"/>
        <v>0.15460953776565001</v>
      </c>
      <c r="R797" s="41"/>
      <c r="S797" s="42"/>
      <c r="T797" s="111">
        <f ca="1"/>
        <v>0.21220588796808829</v>
      </c>
      <c r="U797" s="41">
        <f ca="1"/>
        <v>0.23812889423171157</v>
      </c>
      <c r="V797" s="41"/>
      <c r="W797" s="42"/>
      <c r="X797" s="111">
        <f ca="1"/>
        <v>9.2054640231058499E-2</v>
      </c>
      <c r="Y797" s="41">
        <f ca="1"/>
        <v>0.21037433005942896</v>
      </c>
      <c r="Z797" s="41"/>
      <c r="AA797" s="42"/>
      <c r="AB797" s="111">
        <f ca="1"/>
        <v>9.2054640231058499E-2</v>
      </c>
      <c r="AC797" s="41">
        <f ca="1"/>
        <v>0.18963550334326645</v>
      </c>
      <c r="AD797" s="41"/>
      <c r="AE797" s="42"/>
      <c r="AF797" s="111">
        <f ca="1"/>
        <v>0.21220588796808829</v>
      </c>
      <c r="AG797" s="41">
        <f ca="1"/>
        <v>0.22687120788950929</v>
      </c>
      <c r="AH797" s="41"/>
      <c r="AI797" s="42"/>
      <c r="AJ797" s="27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</row>
    <row r="798" spans="1:69" ht="13.5" customHeight="1" x14ac:dyDescent="0.15">
      <c r="B798" s="239" t="s">
        <v>4</v>
      </c>
      <c r="C798" s="100">
        <v>1</v>
      </c>
      <c r="D798" s="143">
        <f t="array" aca="1" ref="D798:F800" ca="1">D768:F770-$G$3*D785:F787</f>
        <v>5.200322446072545</v>
      </c>
      <c r="E798" s="144">
        <f ca="1"/>
        <v>2.7796043446194028</v>
      </c>
      <c r="F798" s="145">
        <f ca="1"/>
        <v>4.1716035420967019</v>
      </c>
      <c r="H798" s="26"/>
      <c r="I798" s="228" t="s">
        <v>4</v>
      </c>
      <c r="J798" s="231" t="s">
        <v>11</v>
      </c>
      <c r="K798" s="161">
        <v>1</v>
      </c>
      <c r="L798" s="112"/>
      <c r="M798" s="30">
        <f t="array" aca="1" ref="M798:M800" ca="1">MMULT($D798:$E800,M794:M795)-$F798:$F800</f>
        <v>-0.66348051602204183</v>
      </c>
      <c r="N798" s="30"/>
      <c r="O798" s="31"/>
      <c r="P798" s="112"/>
      <c r="Q798" s="30">
        <f t="array" aca="1" ref="Q798:Q800" ca="1">MMULT($D798:$E800,Q794:Q795)-$F798:$F800</f>
        <v>-0.93322925220652442</v>
      </c>
      <c r="R798" s="30"/>
      <c r="S798" s="31"/>
      <c r="T798" s="112"/>
      <c r="U798" s="30">
        <f t="array" aca="1" ref="U798:U800" ca="1">MMULT($D798:$E800,U794:U795)-$F798:$F800</f>
        <v>6.0339693689525298E-2</v>
      </c>
      <c r="V798" s="30"/>
      <c r="W798" s="31"/>
      <c r="X798" s="112"/>
      <c r="Y798" s="30">
        <f t="array" aca="1" ref="Y798:Y800" ca="1">MMULT($D798:$E800,Y794:Y795)-$F798:$F800</f>
        <v>-1.1152784521817649</v>
      </c>
      <c r="Z798" s="30"/>
      <c r="AA798" s="31"/>
      <c r="AB798" s="112"/>
      <c r="AC798" s="30">
        <f t="array" aca="1" ref="AC798:AC800" ca="1">MMULT($D798:$E800,AC794:AC795)-$F798:$F800</f>
        <v>0.43882220055812571</v>
      </c>
      <c r="AD798" s="30"/>
      <c r="AE798" s="31"/>
      <c r="AF798" s="112"/>
      <c r="AG798" s="30">
        <f t="array" aca="1" ref="AG798:AG800" ca="1">MMULT($D798:$E800,AG794:AG795)-$F798:$F800</f>
        <v>-1.4816834783768629</v>
      </c>
      <c r="AH798" s="30"/>
      <c r="AI798" s="31"/>
      <c r="AJ798" s="27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</row>
    <row r="799" spans="1:69" ht="13.5" customHeight="1" x14ac:dyDescent="0.15">
      <c r="B799" s="240"/>
      <c r="C799" s="72">
        <v>2</v>
      </c>
      <c r="D799" s="146">
        <f ca="1"/>
        <v>2.2687179854222848</v>
      </c>
      <c r="E799" s="147">
        <f ca="1"/>
        <v>4.3785712936975267</v>
      </c>
      <c r="F799" s="148">
        <f ca="1"/>
        <v>3.6248649668722677</v>
      </c>
      <c r="H799" s="26"/>
      <c r="I799" s="229"/>
      <c r="J799" s="232"/>
      <c r="K799" s="77">
        <v>2</v>
      </c>
      <c r="L799" s="113"/>
      <c r="M799" s="29">
        <f ca="1"/>
        <v>-1.5387769990867732</v>
      </c>
      <c r="N799" s="29"/>
      <c r="O799" s="32"/>
      <c r="P799" s="113"/>
      <c r="Q799" s="29">
        <f ca="1"/>
        <v>0.34869544801485786</v>
      </c>
      <c r="R799" s="29"/>
      <c r="S799" s="32"/>
      <c r="T799" s="113"/>
      <c r="U799" s="29">
        <f ca="1"/>
        <v>-0.54059540949988572</v>
      </c>
      <c r="V799" s="29"/>
      <c r="W799" s="32"/>
      <c r="X799" s="113"/>
      <c r="Y799" s="29">
        <f ca="1"/>
        <v>-1.3387497148107785</v>
      </c>
      <c r="Z799" s="29"/>
      <c r="AA799" s="32"/>
      <c r="AB799" s="113"/>
      <c r="AC799" s="29">
        <f ca="1"/>
        <v>0.74730827276542433</v>
      </c>
      <c r="AD799" s="29"/>
      <c r="AE799" s="32"/>
      <c r="AF799" s="113"/>
      <c r="AG799" s="29">
        <f ca="1"/>
        <v>-0.38690444728392359</v>
      </c>
      <c r="AH799" s="29"/>
      <c r="AI799" s="32"/>
      <c r="AJ799" s="27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</row>
    <row r="800" spans="1:69" ht="13.5" customHeight="1" x14ac:dyDescent="0.15">
      <c r="B800" s="245"/>
      <c r="C800" s="74">
        <v>3</v>
      </c>
      <c r="D800" s="149">
        <f ca="1"/>
        <v>1.5431642541697608</v>
      </c>
      <c r="E800" s="150">
        <f ca="1"/>
        <v>-0.42896189807718921</v>
      </c>
      <c r="F800" s="151">
        <f ca="1"/>
        <v>1.1254834512716507</v>
      </c>
      <c r="H800" s="26"/>
      <c r="I800" s="229"/>
      <c r="J800" s="232"/>
      <c r="K800" s="77">
        <v>3</v>
      </c>
      <c r="L800" s="113"/>
      <c r="M800" s="29">
        <f ca="1"/>
        <v>-0.30450851616201069</v>
      </c>
      <c r="N800" s="29"/>
      <c r="O800" s="32"/>
      <c r="P800" s="113"/>
      <c r="Q800" s="29">
        <f ca="1"/>
        <v>-1.1786500120348078</v>
      </c>
      <c r="R800" s="29"/>
      <c r="S800" s="32"/>
      <c r="T800" s="113"/>
      <c r="U800" s="29">
        <f ca="1"/>
        <v>-0.35996973224122764</v>
      </c>
      <c r="V800" s="29"/>
      <c r="W800" s="32"/>
      <c r="X800" s="113"/>
      <c r="Y800" s="29">
        <f ca="1"/>
        <v>-0.5958513486286996</v>
      </c>
      <c r="Z800" s="29"/>
      <c r="AA800" s="32"/>
      <c r="AB800" s="113"/>
      <c r="AC800" s="29">
        <f ca="1"/>
        <v>-0.69231049595541694</v>
      </c>
      <c r="AD800" s="29"/>
      <c r="AE800" s="32"/>
      <c r="AF800" s="113"/>
      <c r="AG800" s="29">
        <f ca="1"/>
        <v>-1.1448409857277886</v>
      </c>
      <c r="AH800" s="29"/>
      <c r="AI800" s="32"/>
      <c r="AJ800" s="27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</row>
    <row r="801" spans="2:69" ht="13.5" customHeight="1" x14ac:dyDescent="0.15">
      <c r="H801" s="5"/>
      <c r="I801" s="229"/>
      <c r="J801" s="233" t="s">
        <v>16</v>
      </c>
      <c r="K801" s="53">
        <v>1</v>
      </c>
      <c r="L801" s="114"/>
      <c r="M801" s="43">
        <f t="array" aca="1" ref="M801:M803" ca="1">1/(1+EXP(-M798:M800))</f>
        <v>0.33995819583772718</v>
      </c>
      <c r="N801" s="43"/>
      <c r="O801" s="44"/>
      <c r="P801" s="114"/>
      <c r="Q801" s="43">
        <f t="array" aca="1" ref="Q801:Q803" ca="1">1/(1+EXP(-Q798:Q800))</f>
        <v>0.28227002874078283</v>
      </c>
      <c r="R801" s="43"/>
      <c r="S801" s="44"/>
      <c r="T801" s="114"/>
      <c r="U801" s="43">
        <f t="array" aca="1" ref="U801:U803" ca="1">1/(1+EXP(-U798:U800))</f>
        <v>0.51508034822353244</v>
      </c>
      <c r="V801" s="43"/>
      <c r="W801" s="44"/>
      <c r="X801" s="114"/>
      <c r="Y801" s="43">
        <f t="array" aca="1" ref="Y801:Y803" ca="1">1/(1+EXP(-Y798:Y800))</f>
        <v>0.24688813209531935</v>
      </c>
      <c r="Z801" s="43"/>
      <c r="AA801" s="44"/>
      <c r="AB801" s="114"/>
      <c r="AC801" s="43">
        <f t="array" aca="1" ref="AC801:AC803" ca="1">1/(1+EXP(-AC798:AC800))</f>
        <v>0.6079783489598316</v>
      </c>
      <c r="AD801" s="43"/>
      <c r="AE801" s="44"/>
      <c r="AF801" s="114"/>
      <c r="AG801" s="43">
        <f t="array" aca="1" ref="AG801:AG803" ca="1">1/(1+EXP(-AG798:AG800))</f>
        <v>0.18517327448009513</v>
      </c>
      <c r="AH801" s="43"/>
      <c r="AI801" s="44"/>
      <c r="AJ801" s="27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</row>
    <row r="802" spans="2:69" ht="13.5" customHeight="1" x14ac:dyDescent="0.15">
      <c r="I802" s="229"/>
      <c r="J802" s="234"/>
      <c r="K802" s="23">
        <v>2</v>
      </c>
      <c r="L802" s="113"/>
      <c r="M802" s="29">
        <f ca="1"/>
        <v>0.17671313345917128</v>
      </c>
      <c r="N802" s="29"/>
      <c r="O802" s="32"/>
      <c r="P802" s="113"/>
      <c r="Q802" s="29">
        <f ca="1"/>
        <v>0.58630119275340209</v>
      </c>
      <c r="R802" s="29"/>
      <c r="S802" s="32"/>
      <c r="T802" s="113"/>
      <c r="U802" s="29">
        <f ca="1"/>
        <v>0.36804908571293105</v>
      </c>
      <c r="V802" s="29"/>
      <c r="W802" s="32"/>
      <c r="X802" s="113"/>
      <c r="Y802" s="29">
        <f ca="1"/>
        <v>0.20771574269263215</v>
      </c>
      <c r="Z802" s="29"/>
      <c r="AA802" s="32"/>
      <c r="AB802" s="113"/>
      <c r="AC802" s="29">
        <f ca="1"/>
        <v>0.67859190262862157</v>
      </c>
      <c r="AD802" s="29"/>
      <c r="AE802" s="32"/>
      <c r="AF802" s="113"/>
      <c r="AG802" s="29">
        <f ca="1"/>
        <v>0.40446271357347924</v>
      </c>
      <c r="AH802" s="29"/>
      <c r="AI802" s="32"/>
      <c r="AJ802" s="27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</row>
    <row r="803" spans="2:69" ht="13.5" customHeight="1" x14ac:dyDescent="0.15">
      <c r="H803" s="5"/>
      <c r="I803" s="229"/>
      <c r="J803" s="235"/>
      <c r="K803" s="54">
        <v>3</v>
      </c>
      <c r="L803" s="113"/>
      <c r="M803" s="29">
        <f ca="1"/>
        <v>0.42445571058817855</v>
      </c>
      <c r="N803" s="29"/>
      <c r="O803" s="32"/>
      <c r="P803" s="113"/>
      <c r="Q803" s="29">
        <f ca="1"/>
        <v>0.23529501447853823</v>
      </c>
      <c r="R803" s="29"/>
      <c r="S803" s="32"/>
      <c r="T803" s="113"/>
      <c r="U803" s="29">
        <f ca="1"/>
        <v>0.41096689293196231</v>
      </c>
      <c r="V803" s="29"/>
      <c r="W803" s="32"/>
      <c r="X803" s="113"/>
      <c r="Y803" s="29">
        <f ca="1"/>
        <v>0.35529341235826872</v>
      </c>
      <c r="Z803" s="29"/>
      <c r="AA803" s="32"/>
      <c r="AB803" s="113"/>
      <c r="AC803" s="29">
        <f ca="1"/>
        <v>0.33351928916566637</v>
      </c>
      <c r="AD803" s="29"/>
      <c r="AE803" s="32"/>
      <c r="AF803" s="113"/>
      <c r="AG803" s="29">
        <f ca="1"/>
        <v>0.24143265926343474</v>
      </c>
      <c r="AH803" s="29"/>
      <c r="AI803" s="32"/>
      <c r="AJ803" s="27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</row>
    <row r="804" spans="2:69" ht="13.5" customHeight="1" x14ac:dyDescent="0.15">
      <c r="H804" s="5"/>
      <c r="I804" s="229"/>
      <c r="J804" s="236" t="s">
        <v>18</v>
      </c>
      <c r="K804" s="53">
        <v>1</v>
      </c>
      <c r="L804" s="114"/>
      <c r="M804" s="43">
        <f t="array" aca="1" ref="M804:M806" ca="1">M801:M803*(1-M801:M803)</f>
        <v>0.22438662092048473</v>
      </c>
      <c r="N804" s="43"/>
      <c r="O804" s="44"/>
      <c r="P804" s="114"/>
      <c r="Q804" s="43">
        <f t="array" aca="1" ref="Q804:Q806" ca="1">Q801:Q803*(1-Q801:Q803)</f>
        <v>0.20259365961546044</v>
      </c>
      <c r="R804" s="43"/>
      <c r="S804" s="44"/>
      <c r="T804" s="114"/>
      <c r="U804" s="43">
        <f t="array" aca="1" ref="U804:U806" ca="1">U801:U803*(1-U801:U803)</f>
        <v>0.24977258309745701</v>
      </c>
      <c r="V804" s="43"/>
      <c r="W804" s="44"/>
      <c r="X804" s="114"/>
      <c r="Y804" s="43">
        <f t="array" aca="1" ref="Y804:Y806" ca="1">Y801:Y803*(1-Y801:Y803)</f>
        <v>0.1859343823258035</v>
      </c>
      <c r="Z804" s="43"/>
      <c r="AA804" s="44"/>
      <c r="AB804" s="114"/>
      <c r="AC804" s="43">
        <f t="array" aca="1" ref="AC804:AC806" ca="1">AC801:AC803*(1-AC801:AC803)</f>
        <v>0.23834067615590884</v>
      </c>
      <c r="AD804" s="43"/>
      <c r="AE804" s="44"/>
      <c r="AF804" s="114"/>
      <c r="AG804" s="43">
        <f t="array" aca="1" ref="AG804:AG806" ca="1">AG801:AG803*(1-AG801:AG803)</f>
        <v>0.15088413289841449</v>
      </c>
      <c r="AH804" s="43"/>
      <c r="AI804" s="44"/>
      <c r="AJ804" s="27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</row>
    <row r="805" spans="2:69" ht="13.5" customHeight="1" x14ac:dyDescent="0.15">
      <c r="H805" s="5"/>
      <c r="I805" s="229"/>
      <c r="J805" s="237"/>
      <c r="K805" s="23">
        <v>2</v>
      </c>
      <c r="L805" s="113"/>
      <c r="M805" s="29">
        <f ca="1"/>
        <v>0.14548560192221241</v>
      </c>
      <c r="N805" s="29"/>
      <c r="O805" s="32"/>
      <c r="P805" s="113"/>
      <c r="Q805" s="29">
        <f ca="1"/>
        <v>0.24255210412934014</v>
      </c>
      <c r="R805" s="29"/>
      <c r="S805" s="32"/>
      <c r="T805" s="113"/>
      <c r="U805" s="29">
        <f ca="1"/>
        <v>0.23258895621880657</v>
      </c>
      <c r="V805" s="29"/>
      <c r="W805" s="32"/>
      <c r="X805" s="113"/>
      <c r="Y805" s="29">
        <f ca="1"/>
        <v>0.16456991293028039</v>
      </c>
      <c r="Z805" s="29"/>
      <c r="AA805" s="32"/>
      <c r="AB805" s="113"/>
      <c r="AC805" s="29">
        <f ca="1"/>
        <v>0.21810493231548894</v>
      </c>
      <c r="AD805" s="29"/>
      <c r="AE805" s="32"/>
      <c r="AF805" s="113"/>
      <c r="AG805" s="29">
        <f ca="1"/>
        <v>0.24087262690225691</v>
      </c>
      <c r="AH805" s="29"/>
      <c r="AI805" s="32"/>
      <c r="AJ805" s="27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</row>
    <row r="806" spans="2:69" ht="13.5" customHeight="1" thickBot="1" x14ac:dyDescent="0.2">
      <c r="H806" s="5"/>
      <c r="I806" s="230"/>
      <c r="J806" s="238"/>
      <c r="K806" s="54">
        <v>3</v>
      </c>
      <c r="L806" s="115"/>
      <c r="M806" s="33">
        <f ca="1"/>
        <v>0.24429306033726297</v>
      </c>
      <c r="N806" s="33"/>
      <c r="O806" s="34"/>
      <c r="P806" s="115"/>
      <c r="Q806" s="33">
        <f ca="1"/>
        <v>0.17993127064008274</v>
      </c>
      <c r="R806" s="33"/>
      <c r="S806" s="34"/>
      <c r="T806" s="115"/>
      <c r="U806" s="33">
        <f ca="1"/>
        <v>0.24207310584581135</v>
      </c>
      <c r="V806" s="33"/>
      <c r="W806" s="34"/>
      <c r="X806" s="115"/>
      <c r="Y806" s="33">
        <f ca="1"/>
        <v>0.22906000349308595</v>
      </c>
      <c r="Z806" s="33"/>
      <c r="AA806" s="34"/>
      <c r="AB806" s="115"/>
      <c r="AC806" s="33">
        <f ca="1"/>
        <v>0.22228417292009497</v>
      </c>
      <c r="AD806" s="33"/>
      <c r="AE806" s="34"/>
      <c r="AF806" s="115"/>
      <c r="AG806" s="33">
        <f ca="1"/>
        <v>0.18314293030442097</v>
      </c>
      <c r="AH806" s="33"/>
      <c r="AI806" s="34"/>
      <c r="AJ806" s="27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</row>
    <row r="807" spans="2:69" ht="15.75" customHeight="1" x14ac:dyDescent="0.15">
      <c r="H807" s="5"/>
      <c r="I807" s="95" t="s">
        <v>26</v>
      </c>
      <c r="J807" s="91"/>
      <c r="K807" s="125" t="s">
        <v>17</v>
      </c>
      <c r="L807" s="116" t="s">
        <v>22</v>
      </c>
      <c r="M807" s="87" t="s">
        <v>23</v>
      </c>
      <c r="N807" s="87" t="s">
        <v>25</v>
      </c>
      <c r="O807" s="31"/>
      <c r="P807" s="116" t="s">
        <v>30</v>
      </c>
      <c r="Q807" s="87" t="s">
        <v>31</v>
      </c>
      <c r="R807" s="87" t="s">
        <v>24</v>
      </c>
      <c r="S807" s="31"/>
      <c r="T807" s="116" t="s">
        <v>30</v>
      </c>
      <c r="U807" s="87" t="s">
        <v>31</v>
      </c>
      <c r="V807" s="87" t="s">
        <v>24</v>
      </c>
      <c r="W807" s="31"/>
      <c r="X807" s="116" t="s">
        <v>30</v>
      </c>
      <c r="Y807" s="87" t="s">
        <v>31</v>
      </c>
      <c r="Z807" s="87" t="s">
        <v>24</v>
      </c>
      <c r="AA807" s="31"/>
      <c r="AB807" s="116" t="s">
        <v>30</v>
      </c>
      <c r="AC807" s="87" t="s">
        <v>31</v>
      </c>
      <c r="AD807" s="87" t="s">
        <v>24</v>
      </c>
      <c r="AE807" s="31"/>
      <c r="AF807" s="116" t="s">
        <v>30</v>
      </c>
      <c r="AG807" s="87" t="s">
        <v>31</v>
      </c>
      <c r="AH807" s="87" t="s">
        <v>24</v>
      </c>
      <c r="AI807" s="31"/>
      <c r="AJ807" s="27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</row>
    <row r="808" spans="2:69" ht="13.5" customHeight="1" x14ac:dyDescent="0.15">
      <c r="H808" s="5"/>
      <c r="I808" s="117"/>
      <c r="J808" s="76"/>
      <c r="K808" s="53">
        <v>1</v>
      </c>
      <c r="L808" s="113">
        <f t="array" aca="1" ref="L808:L809" ca="1">M808:M809*$D796:$D797*L796:L797</f>
        <v>2.1214863766573961E-2</v>
      </c>
      <c r="M808" s="29">
        <f t="array" aca="1" ref="M808:M809" ca="1">MMULT(TRANSPOSE($D798:$E800),N808:N810)*M796:M797</f>
        <v>5.7957975743544832E-2</v>
      </c>
      <c r="N808" s="29">
        <f t="array" aca="1" ref="N808:N810" ca="1">(M801:M803-N$5:N$7)*M804:M806</f>
        <v>7.6282070818252001E-2</v>
      </c>
      <c r="O808" s="32"/>
      <c r="P808" s="113">
        <f t="array" aca="1" ref="P808:P809" ca="1">Q808:Q809*$D796:$D797*P796:P797</f>
        <v>7.6207333753155488E-3</v>
      </c>
      <c r="Q808" s="29">
        <f t="array" aca="1" ref="Q808:Q809" ca="1">MMULT(TRANSPOSE($D798:$E800),R808:R810)*Q796:Q797</f>
        <v>2.0819472845754194E-2</v>
      </c>
      <c r="R808" s="29">
        <f t="array" aca="1" ref="R808:R810" ca="1">(Q801:Q803-R$5:R$7)*Q804:Q806</f>
        <v>5.718611812235639E-2</v>
      </c>
      <c r="S808" s="32"/>
      <c r="T808" s="113">
        <f t="array" aca="1" ref="T808:T809" ca="1">U808:U809*$D796:$D797*T796:T797</f>
        <v>-2.9751939929811587E-2</v>
      </c>
      <c r="U808" s="29">
        <f t="array" aca="1" ref="U808:U809" ca="1">MMULT(TRANSPOSE($D798:$E800),V808:V810)*U796:U797</f>
        <v>-6.7435536246583189E-2</v>
      </c>
      <c r="V808" s="29">
        <f t="array" aca="1" ref="V808:V810" ca="1">(U801:U803-V$5:V$7)*U804:U806</f>
        <v>-0.12111963401892765</v>
      </c>
      <c r="W808" s="32"/>
      <c r="X808" s="113">
        <f t="array" aca="1" ref="X808:X809" ca="1">Y808:Y809*$D796:$D797*X796:X797</f>
        <v>2.039774246888449E-2</v>
      </c>
      <c r="Y808" s="29">
        <f t="array" aca="1" ref="Y808:Y809" ca="1">MMULT(TRANSPOSE($D798:$E800),Z808:Z810)*Y796:Y797</f>
        <v>2.1623502587994652E-2</v>
      </c>
      <c r="Z808" s="29">
        <f t="array" aca="1" ref="Z808:Z810" ca="1">(Y801:Y803-Z$5:Z$7)*Y804:Y806</f>
        <v>4.5904992344714589E-2</v>
      </c>
      <c r="AA808" s="32"/>
      <c r="AB808" s="113">
        <f t="array" aca="1" ref="AB808:AB809" ca="1">AC808:AC809*$D796:$D797*AB796:AB797</f>
        <v>-8.4157689970654447E-3</v>
      </c>
      <c r="AC808" s="29">
        <f t="array" aca="1" ref="AC808:AC809" ca="1">MMULT(TRANSPOSE($D798:$E800),AD808:AD810)*AC796:AC797</f>
        <v>-8.9214972179204027E-3</v>
      </c>
      <c r="AD808" s="29">
        <f t="array" aca="1" ref="AD808:AD810" ca="1">(AC801:AC803-AD$5:AD$7)*AC804:AC806</f>
        <v>-9.343470537666948E-2</v>
      </c>
      <c r="AE808" s="32"/>
      <c r="AF808" s="113">
        <f t="array" aca="1" ref="AF808:AF809" ca="1">AG808:AG809*$D796:$D797*AF796:AF797</f>
        <v>-6.9251216358029912E-3</v>
      </c>
      <c r="AG808" s="29">
        <f t="array" aca="1" ref="AG808:AG809" ca="1">MMULT(TRANSPOSE($D798:$E800),AH808:AH810)*AG796:AG797</f>
        <v>-1.5696431633866487E-2</v>
      </c>
      <c r="AH808" s="29">
        <f t="array" aca="1" ref="AH808:AH810" ca="1">(AG801:AG803-AH$5:AH$7)*AG804:AG806</f>
        <v>2.7939708955889257E-2</v>
      </c>
      <c r="AI808" s="32"/>
      <c r="AJ808" s="27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</row>
    <row r="809" spans="2:69" ht="13.5" customHeight="1" x14ac:dyDescent="0.15">
      <c r="H809" s="5"/>
      <c r="I809" s="97"/>
      <c r="J809" s="76"/>
      <c r="K809" s="23">
        <v>2</v>
      </c>
      <c r="L809" s="113">
        <f ca="1"/>
        <v>2.5967887906692355E-2</v>
      </c>
      <c r="M809" s="29">
        <f ca="1"/>
        <v>5.5697042270033512E-2</v>
      </c>
      <c r="N809" s="29">
        <f ca="1"/>
        <v>2.5709216588867788E-2</v>
      </c>
      <c r="O809" s="32"/>
      <c r="P809" s="113">
        <f ca="1"/>
        <v>-2.1522025628792685E-2</v>
      </c>
      <c r="Q809" s="29">
        <f ca="1"/>
        <v>-4.6161365741057538E-2</v>
      </c>
      <c r="R809" s="29">
        <f ca="1"/>
        <v>-0.10034351617346063</v>
      </c>
      <c r="S809" s="32"/>
      <c r="T809" s="113">
        <f ca="1"/>
        <v>-5.6717155219020057E-4</v>
      </c>
      <c r="U809" s="29">
        <f ca="1"/>
        <v>-1.0753030850829284E-3</v>
      </c>
      <c r="V809" s="29">
        <f ca="1"/>
        <v>8.5604152683256704E-2</v>
      </c>
      <c r="W809" s="32"/>
      <c r="X809" s="113">
        <f ca="1"/>
        <v>1.6395943212277296E-2</v>
      </c>
      <c r="Y809" s="29">
        <f ca="1"/>
        <v>7.165798676094004E-2</v>
      </c>
      <c r="Z809" s="29">
        <f ca="1"/>
        <v>3.4183761689175002E-2</v>
      </c>
      <c r="AA809" s="32"/>
      <c r="AB809" s="113">
        <f ca="1"/>
        <v>1.547007717851891E-2</v>
      </c>
      <c r="AC809" s="29">
        <f ca="1"/>
        <v>6.7611516537758071E-2</v>
      </c>
      <c r="AD809" s="29">
        <f ca="1"/>
        <v>0.14800424099265436</v>
      </c>
      <c r="AE809" s="32"/>
      <c r="AF809" s="113">
        <f ca="1"/>
        <v>-6.8137306965134717E-2</v>
      </c>
      <c r="AG809" s="29">
        <f ca="1"/>
        <v>-0.12918182533294867</v>
      </c>
      <c r="AH809" s="29">
        <f ca="1"/>
        <v>-0.14344863059979784</v>
      </c>
      <c r="AI809" s="32"/>
      <c r="AJ809" s="27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</row>
    <row r="810" spans="2:69" ht="13.5" customHeight="1" thickBot="1" x14ac:dyDescent="0.2">
      <c r="B810" s="135" t="s">
        <v>19</v>
      </c>
      <c r="C810" s="136"/>
      <c r="D810" s="195">
        <v>1</v>
      </c>
      <c r="E810" s="196">
        <v>2</v>
      </c>
      <c r="F810" s="196">
        <v>3</v>
      </c>
      <c r="G810" s="184" t="s">
        <v>3</v>
      </c>
      <c r="H810" s="5"/>
      <c r="I810" s="93"/>
      <c r="J810" s="88"/>
      <c r="K810" s="54">
        <v>3</v>
      </c>
      <c r="L810" s="132"/>
      <c r="M810" s="133"/>
      <c r="N810" s="33">
        <f ca="1"/>
        <v>-0.14060147582004925</v>
      </c>
      <c r="O810" s="34"/>
      <c r="P810" s="132"/>
      <c r="Q810" s="133"/>
      <c r="R810" s="33">
        <f ca="1"/>
        <v>4.233693093040005E-2</v>
      </c>
      <c r="S810" s="34"/>
      <c r="T810" s="132"/>
      <c r="U810" s="133"/>
      <c r="V810" s="33">
        <f ca="1"/>
        <v>9.9484032171843137E-2</v>
      </c>
      <c r="W810" s="34"/>
      <c r="X810" s="132"/>
      <c r="Y810" s="133"/>
      <c r="Z810" s="33">
        <f ca="1"/>
        <v>-0.14767649321723048</v>
      </c>
      <c r="AA810" s="34"/>
      <c r="AB810" s="132"/>
      <c r="AC810" s="133"/>
      <c r="AD810" s="33">
        <f ca="1"/>
        <v>7.4136059345088143E-2</v>
      </c>
      <c r="AE810" s="34"/>
      <c r="AF810" s="132"/>
      <c r="AG810" s="133"/>
      <c r="AH810" s="33">
        <f ca="1"/>
        <v>4.4216684688694247E-2</v>
      </c>
      <c r="AI810" s="34"/>
      <c r="AJ810" s="27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</row>
    <row r="811" spans="2:69" ht="13.5" customHeight="1" x14ac:dyDescent="0.15">
      <c r="B811" s="241" t="s">
        <v>35</v>
      </c>
      <c r="C811" s="100">
        <v>1</v>
      </c>
      <c r="D811" s="152">
        <f t="array" aca="1" ref="D811:G812" ca="1">L811:O812+P811:S812+T811:W812+X811:AA812+AB811:AE812+AF811:AI812</f>
        <v>3.4762668096017676E-2</v>
      </c>
      <c r="E811" s="153">
        <f ca="1"/>
        <v>2.5044129687806886E-3</v>
      </c>
      <c r="F811" s="153">
        <f ca="1"/>
        <v>-2.477908593778079E-2</v>
      </c>
      <c r="G811" s="154">
        <f ca="1"/>
        <v>-1.2487995127017565E-2</v>
      </c>
      <c r="H811" s="7"/>
      <c r="I811" s="239" t="s">
        <v>19</v>
      </c>
      <c r="J811" s="99" t="s">
        <v>13</v>
      </c>
      <c r="K811" s="92"/>
      <c r="L811" s="176">
        <f t="array" aca="1" ref="L811:O812" ca="1">MMULT(L808:M809,TRANSPOSE(L$5:M$8))</f>
        <v>2.1214863766573961E-2</v>
      </c>
      <c r="M811" s="176">
        <f ca="1"/>
        <v>5.7957975743544832E-2</v>
      </c>
      <c r="N811" s="79">
        <f ca="1"/>
        <v>0</v>
      </c>
      <c r="O811" s="80">
        <f ca="1"/>
        <v>-7.9172839510118789E-2</v>
      </c>
      <c r="P811" s="176">
        <f t="array" aca="1" ref="P811:S812" ca="1">MMULT(P808:Q809,TRANSPOSE(P$5:Q$8))</f>
        <v>7.6207333753155488E-3</v>
      </c>
      <c r="Q811" s="176">
        <f ca="1"/>
        <v>0</v>
      </c>
      <c r="R811" s="79">
        <f ca="1"/>
        <v>2.0819472845754194E-2</v>
      </c>
      <c r="S811" s="80">
        <f ca="1"/>
        <v>-2.8440206221069741E-2</v>
      </c>
      <c r="T811" s="176">
        <f t="array" aca="1" ref="T811:W812" ca="1">MMULT(T808:U809,TRANSPOSE(T$5:U$8))</f>
        <v>0</v>
      </c>
      <c r="U811" s="176">
        <f ca="1"/>
        <v>-6.7435536246583189E-2</v>
      </c>
      <c r="V811" s="79">
        <f ca="1"/>
        <v>-2.9751939929811587E-2</v>
      </c>
      <c r="W811" s="80">
        <f ca="1"/>
        <v>9.7187476176394783E-2</v>
      </c>
      <c r="X811" s="176">
        <f t="array" aca="1" ref="X811:AA812" ca="1">MMULT(X808:Y809,TRANSPOSE(X$5:Y$8))</f>
        <v>2.1623502587994652E-2</v>
      </c>
      <c r="Y811" s="176">
        <f ca="1"/>
        <v>2.039774246888449E-2</v>
      </c>
      <c r="Z811" s="79">
        <f ca="1"/>
        <v>0</v>
      </c>
      <c r="AA811" s="80">
        <f ca="1"/>
        <v>-4.2021245056879139E-2</v>
      </c>
      <c r="AB811" s="176">
        <f t="array" aca="1" ref="AB811:AE812" ca="1">MMULT(AB808:AC809,TRANSPOSE(AB$5:AC$8))</f>
        <v>0</v>
      </c>
      <c r="AC811" s="176">
        <f ca="1"/>
        <v>-8.4157689970654447E-3</v>
      </c>
      <c r="AD811" s="79">
        <f ca="1"/>
        <v>-8.9214972179204027E-3</v>
      </c>
      <c r="AE811" s="80">
        <f ca="1"/>
        <v>1.7337266214985846E-2</v>
      </c>
      <c r="AF811" s="176">
        <f t="array" aca="1" ref="AF811:AI812" ca="1">MMULT(AF808:AG809,TRANSPOSE(AF$5:AG$8))</f>
        <v>-1.5696431633866487E-2</v>
      </c>
      <c r="AG811" s="176">
        <f ca="1"/>
        <v>0</v>
      </c>
      <c r="AH811" s="79">
        <f ca="1"/>
        <v>-6.9251216358029912E-3</v>
      </c>
      <c r="AI811" s="80">
        <f ca="1"/>
        <v>2.2621553269669477E-2</v>
      </c>
      <c r="AJ811" s="27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</row>
    <row r="812" spans="2:69" ht="13.5" customHeight="1" x14ac:dyDescent="0.15">
      <c r="B812" s="243"/>
      <c r="C812" s="74">
        <v>2</v>
      </c>
      <c r="D812" s="155">
        <f ca="1"/>
        <v>-5.3077976294108958E-2</v>
      </c>
      <c r="E812" s="156">
        <f ca="1"/>
        <v>8.6487759575746795E-2</v>
      </c>
      <c r="F812" s="156">
        <f ca="1"/>
        <v>-4.7254327720624385E-2</v>
      </c>
      <c r="G812" s="157">
        <f ca="1"/>
        <v>1.3844544438986556E-2</v>
      </c>
      <c r="H812" s="5"/>
      <c r="I812" s="240"/>
      <c r="J812" s="88"/>
      <c r="K812" s="94"/>
      <c r="L812" s="156">
        <f ca="1"/>
        <v>2.5967887906692355E-2</v>
      </c>
      <c r="M812" s="156">
        <f ca="1"/>
        <v>5.5697042270033512E-2</v>
      </c>
      <c r="N812" s="89">
        <f ca="1"/>
        <v>0</v>
      </c>
      <c r="O812" s="90">
        <f ca="1"/>
        <v>-8.1664930176725867E-2</v>
      </c>
      <c r="P812" s="156">
        <f ca="1"/>
        <v>-2.1522025628792685E-2</v>
      </c>
      <c r="Q812" s="156">
        <f ca="1"/>
        <v>0</v>
      </c>
      <c r="R812" s="89">
        <f ca="1"/>
        <v>-4.6161365741057538E-2</v>
      </c>
      <c r="S812" s="90">
        <f ca="1"/>
        <v>6.7683391369850215E-2</v>
      </c>
      <c r="T812" s="156">
        <f ca="1"/>
        <v>0</v>
      </c>
      <c r="U812" s="156">
        <f ca="1"/>
        <v>-1.0753030850829284E-3</v>
      </c>
      <c r="V812" s="89">
        <f ca="1"/>
        <v>-5.6717155219020057E-4</v>
      </c>
      <c r="W812" s="90">
        <f ca="1"/>
        <v>1.6424746372731289E-3</v>
      </c>
      <c r="X812" s="156">
        <f ca="1"/>
        <v>7.165798676094004E-2</v>
      </c>
      <c r="Y812" s="156">
        <f ca="1"/>
        <v>1.6395943212277296E-2</v>
      </c>
      <c r="Z812" s="89">
        <f ca="1"/>
        <v>0</v>
      </c>
      <c r="AA812" s="90">
        <f ca="1"/>
        <v>-8.8053929973217343E-2</v>
      </c>
      <c r="AB812" s="156">
        <f ca="1"/>
        <v>0</v>
      </c>
      <c r="AC812" s="156">
        <f ca="1"/>
        <v>1.547007717851891E-2</v>
      </c>
      <c r="AD812" s="89">
        <f ca="1"/>
        <v>6.7611516537758071E-2</v>
      </c>
      <c r="AE812" s="90">
        <f ca="1"/>
        <v>-8.3081593716276977E-2</v>
      </c>
      <c r="AF812" s="156">
        <f ca="1"/>
        <v>-0.12918182533294867</v>
      </c>
      <c r="AG812" s="156">
        <f ca="1"/>
        <v>0</v>
      </c>
      <c r="AH812" s="89">
        <f ca="1"/>
        <v>-6.8137306965134717E-2</v>
      </c>
      <c r="AI812" s="90">
        <f ca="1"/>
        <v>0.1973191322980834</v>
      </c>
      <c r="AJ812" s="27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</row>
    <row r="813" spans="2:69" ht="13.5" customHeight="1" x14ac:dyDescent="0.15">
      <c r="B813" s="241" t="s">
        <v>47</v>
      </c>
      <c r="C813" s="100" t="s">
        <v>32</v>
      </c>
      <c r="D813" s="158">
        <f t="array" aca="1" ref="D813:D814" ca="1">L813:L814+P813:P814+T813:T814+X813:X814+AB813:AB814+AF813:AF814</f>
        <v>3.4244286795842038E-3</v>
      </c>
      <c r="E813" s="10"/>
      <c r="F813" s="10"/>
      <c r="G813" s="153"/>
      <c r="H813" s="5"/>
      <c r="I813" s="240"/>
      <c r="J813" s="99" t="s">
        <v>20</v>
      </c>
      <c r="K813" s="92"/>
      <c r="L813" s="85">
        <f t="array" aca="1" ref="L813:L814" ca="1">M808:M809*L794:L795</f>
        <v>6.2964020880926482E-3</v>
      </c>
      <c r="M813" s="85"/>
      <c r="N813" s="85"/>
      <c r="O813" s="96"/>
      <c r="P813" s="85">
        <f t="array" aca="1" ref="P813:P814" ca="1">Q808:Q809*P794:P795</f>
        <v>2.2617727865279183E-3</v>
      </c>
      <c r="Q813" s="85"/>
      <c r="R813" s="85"/>
      <c r="S813" s="96"/>
      <c r="T813" s="85">
        <f t="array" aca="1" ref="T813:T814" ca="1">U808:U809*T794:T795</f>
        <v>-9.0984149192141085E-3</v>
      </c>
      <c r="U813" s="85"/>
      <c r="V813" s="85"/>
      <c r="W813" s="96"/>
      <c r="X813" s="85">
        <f t="array" aca="1" ref="X813:X814" ca="1">Y808:Y809*X794:X795</f>
        <v>1.0354548510339123E-2</v>
      </c>
      <c r="Y813" s="85"/>
      <c r="Z813" s="85"/>
      <c r="AA813" s="96"/>
      <c r="AB813" s="85">
        <f t="array" aca="1" ref="AB813:AB814" ca="1">AC808:AC809*AB794:AB795</f>
        <v>-4.2721143511273959E-3</v>
      </c>
      <c r="AC813" s="85"/>
      <c r="AD813" s="85"/>
      <c r="AE813" s="96"/>
      <c r="AF813" s="85">
        <f t="array" aca="1" ref="AF813:AF814" ca="1">AG808:AG809*AF794:AF795</f>
        <v>-2.1177654350339821E-3</v>
      </c>
      <c r="AG813" s="85"/>
      <c r="AH813" s="85"/>
      <c r="AI813" s="96"/>
      <c r="AJ813" s="27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</row>
    <row r="814" spans="2:69" ht="13.5" customHeight="1" x14ac:dyDescent="0.15">
      <c r="B814" s="243"/>
      <c r="C814" s="74" t="s">
        <v>33</v>
      </c>
      <c r="D814" s="159">
        <f ca="1"/>
        <v>-7.3780301863274597E-2</v>
      </c>
      <c r="E814" s="10"/>
      <c r="F814" s="191" t="s">
        <v>5</v>
      </c>
      <c r="G814" s="10"/>
      <c r="H814" s="5"/>
      <c r="I814" s="240"/>
      <c r="J814" s="88"/>
      <c r="K814" s="94"/>
      <c r="L814" s="89">
        <f ca="1"/>
        <v>1.3932782354220401E-2</v>
      </c>
      <c r="M814" s="89"/>
      <c r="N814" s="89"/>
      <c r="O814" s="90"/>
      <c r="P814" s="89">
        <f ca="1"/>
        <v>-1.1547404239627922E-2</v>
      </c>
      <c r="Q814" s="89"/>
      <c r="R814" s="89"/>
      <c r="S814" s="90"/>
      <c r="T814" s="89">
        <f ca="1"/>
        <v>-7.466980734300735E-4</v>
      </c>
      <c r="U814" s="89"/>
      <c r="V814" s="89"/>
      <c r="W814" s="90"/>
      <c r="X814" s="89">
        <f ca="1"/>
        <v>7.3504325635198103E-3</v>
      </c>
      <c r="Y814" s="89"/>
      <c r="Z814" s="89"/>
      <c r="AA814" s="90"/>
      <c r="AB814" s="89">
        <f ca="1"/>
        <v>6.9353594106133891E-3</v>
      </c>
      <c r="AC814" s="89"/>
      <c r="AD814" s="89"/>
      <c r="AE814" s="90"/>
      <c r="AF814" s="89">
        <f ca="1"/>
        <v>-8.9704773878570204E-2</v>
      </c>
      <c r="AG814" s="89"/>
      <c r="AH814" s="89"/>
      <c r="AI814" s="90"/>
      <c r="AJ814" s="27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</row>
    <row r="815" spans="2:69" ht="13.5" customHeight="1" x14ac:dyDescent="0.15">
      <c r="B815" s="241" t="s">
        <v>4</v>
      </c>
      <c r="C815" s="100">
        <v>1</v>
      </c>
      <c r="D815" s="152">
        <f t="array" aca="1" ref="D815:F817" ca="1">L815:N817+P815:R817+T815:V817+X815:Z817+AB815:AD817+AF815:AH817</f>
        <v>-3.9343628644231896E-2</v>
      </c>
      <c r="E815" s="154">
        <f ca="1"/>
        <v>-2.5360632526895757E-2</v>
      </c>
      <c r="F815" s="153">
        <f ca="1"/>
        <v>7.2414491543849047E-3</v>
      </c>
      <c r="G815" s="160"/>
      <c r="H815" s="5"/>
      <c r="I815" s="240"/>
      <c r="J815" s="99" t="s">
        <v>4</v>
      </c>
      <c r="K815" s="92"/>
      <c r="L815" s="78">
        <f t="array" aca="1" ref="L815:L817" ca="1">M794*N808:N810</f>
        <v>4.430400994642418E-2</v>
      </c>
      <c r="M815" s="78">
        <f t="array" aca="1" ref="M815:M817" ca="1">M795*N808:N810</f>
        <v>1.3387427534709791E-2</v>
      </c>
      <c r="N815" s="78">
        <f t="array" aca="1" ref="N815:N817" ca="1">-1*N808:N810</f>
        <v>-7.6282070818252001E-2</v>
      </c>
      <c r="O815" s="81"/>
      <c r="P815" s="78">
        <f t="array" aca="1" ref="P815:P817" ca="1">Q794*R808:R810</f>
        <v>1.0887580318223632E-2</v>
      </c>
      <c r="Q815" s="78">
        <f t="array" aca="1" ref="Q815:Q817" ca="1">Q795*R808:R810</f>
        <v>4.6255189736865328E-2</v>
      </c>
      <c r="R815" s="78">
        <f t="array" aca="1" ref="R815:R817" ca="1">-1*R808:R810</f>
        <v>-5.718611812235639E-2</v>
      </c>
      <c r="S815" s="81"/>
      <c r="T815" s="78">
        <f t="array" aca="1" ref="T815:T817" ca="1">U794*V808:V810</f>
        <v>-7.3249352180887128E-2</v>
      </c>
      <c r="U815" s="78">
        <f t="array" aca="1" ref="U815:U817" ca="1">U795*V808:V810</f>
        <v>-4.7363275228579464E-2</v>
      </c>
      <c r="V815" s="78">
        <f t="array" aca="1" ref="V815:V817" ca="1">-1*V808:V810</f>
        <v>0.12111963401892765</v>
      </c>
      <c r="W815" s="81"/>
      <c r="X815" s="78">
        <f t="array" aca="1" ref="X815:X817" ca="1">Y794*Z808:Z810</f>
        <v>1.9595241685898584E-2</v>
      </c>
      <c r="Y815" s="78">
        <f t="array" aca="1" ref="Y815:Y817" ca="1">Y795*Z808:Z810</f>
        <v>1.3814557728131366E-2</v>
      </c>
      <c r="Z815" s="78">
        <f t="array" aca="1" ref="Z815:Z817" ca="1">-1*Z808:Z810</f>
        <v>-4.5904992344714589E-2</v>
      </c>
      <c r="AA815" s="81"/>
      <c r="AB815" s="78">
        <f t="array" aca="1" ref="AB815:AB817" ca="1">AC794*AD808:AD810</f>
        <v>-4.5595058519706785E-2</v>
      </c>
      <c r="AC815" s="78">
        <f t="array" aca="1" ref="AC815:AC817" ca="1">AC795*AD808:AD810</f>
        <v>-6.9673500493273061E-2</v>
      </c>
      <c r="AD815" s="78">
        <f t="array" aca="1" ref="AD815:AD817" ca="1">-1*AD808:AD810</f>
        <v>9.343470537666948E-2</v>
      </c>
      <c r="AE815" s="81"/>
      <c r="AF815" s="78">
        <f t="array" aca="1" ref="AF815:AF817" ca="1">AG794*AH808:AH810</f>
        <v>4.7139501058156138E-3</v>
      </c>
      <c r="AG815" s="78">
        <f t="array" aca="1" ref="AG815:AG817" ca="1">AG795*AH808:AH810</f>
        <v>1.8218968195250283E-2</v>
      </c>
      <c r="AH815" s="78">
        <f t="array" aca="1" ref="AH815:AH817" ca="1">-1*AH808:AH810</f>
        <v>-2.7939708955889257E-2</v>
      </c>
      <c r="AI815" s="81"/>
      <c r="AJ815" s="27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</row>
    <row r="816" spans="2:69" ht="13.5" customHeight="1" x14ac:dyDescent="0.15">
      <c r="B816" s="242"/>
      <c r="C816" s="72">
        <v>2</v>
      </c>
      <c r="D816" s="160">
        <f ca="1"/>
        <v>0.11021191502999804</v>
      </c>
      <c r="E816" s="164">
        <f ca="1"/>
        <v>-1.6063598160877934E-2</v>
      </c>
      <c r="F816" s="10">
        <f ca="1"/>
        <v>-4.9709225180695371E-2</v>
      </c>
      <c r="G816" s="160"/>
      <c r="H816" s="5"/>
      <c r="I816" s="240"/>
      <c r="J816" s="76"/>
      <c r="K816" s="98"/>
      <c r="L816" s="78">
        <f ca="1"/>
        <v>1.4931705120876694E-2</v>
      </c>
      <c r="M816" s="78">
        <f ca="1"/>
        <v>4.511941932956471E-3</v>
      </c>
      <c r="N816" s="78">
        <f ca="1"/>
        <v>-2.5709216588867788E-2</v>
      </c>
      <c r="O816" s="81"/>
      <c r="P816" s="78">
        <f ca="1"/>
        <v>-1.9104253403142299E-2</v>
      </c>
      <c r="Q816" s="78">
        <f ca="1"/>
        <v>-8.116320064839512E-2</v>
      </c>
      <c r="R816" s="78">
        <f ca="1"/>
        <v>0.10034351617346063</v>
      </c>
      <c r="S816" s="81"/>
      <c r="T816" s="78">
        <f ca="1"/>
        <v>5.1770704054987536E-2</v>
      </c>
      <c r="U816" s="78">
        <f ca="1"/>
        <v>3.3475109771325937E-2</v>
      </c>
      <c r="V816" s="78">
        <f ca="1"/>
        <v>-8.5604152683256704E-2</v>
      </c>
      <c r="W816" s="81"/>
      <c r="X816" s="78">
        <f ca="1"/>
        <v>1.4591856741909881E-2</v>
      </c>
      <c r="Y816" s="78">
        <f ca="1"/>
        <v>1.0287193725546182E-2</v>
      </c>
      <c r="Z816" s="78">
        <f ca="1"/>
        <v>-3.4183761689175002E-2</v>
      </c>
      <c r="AA816" s="81"/>
      <c r="AB816" s="78">
        <f ca="1"/>
        <v>7.2224362478804302E-2</v>
      </c>
      <c r="AC816" s="78">
        <f ca="1"/>
        <v>0.11036555973753939</v>
      </c>
      <c r="AD816" s="78">
        <f ca="1"/>
        <v>-0.14800424099265436</v>
      </c>
      <c r="AE816" s="81"/>
      <c r="AF816" s="78">
        <f ca="1"/>
        <v>-2.4202459963438075E-2</v>
      </c>
      <c r="AG816" s="78">
        <f ca="1"/>
        <v>-9.354020267985079E-2</v>
      </c>
      <c r="AH816" s="78">
        <f ca="1"/>
        <v>0.14344863059979784</v>
      </c>
      <c r="AI816" s="81"/>
      <c r="AJ816" s="27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</row>
    <row r="817" spans="1:69" ht="13.5" customHeight="1" thickBot="1" x14ac:dyDescent="0.2">
      <c r="B817" s="243"/>
      <c r="C817" s="74">
        <v>3</v>
      </c>
      <c r="D817" s="160">
        <f ca="1"/>
        <v>-3.2835143131365624E-2</v>
      </c>
      <c r="E817" s="157">
        <f ca="1"/>
        <v>8.8145795102299737E-2</v>
      </c>
      <c r="F817" s="156">
        <f ca="1"/>
        <v>2.8104261901254132E-2</v>
      </c>
      <c r="G817" s="160"/>
      <c r="H817" s="5"/>
      <c r="I817" s="245"/>
      <c r="J817" s="88"/>
      <c r="K817" s="94"/>
      <c r="L817" s="82">
        <f ca="1"/>
        <v>-8.1660200311747685E-2</v>
      </c>
      <c r="M817" s="82">
        <f ca="1"/>
        <v>-2.4675419120423047E-2</v>
      </c>
      <c r="N817" s="82">
        <f ca="1"/>
        <v>0.14060147582004925</v>
      </c>
      <c r="O817" s="83"/>
      <c r="P817" s="82">
        <f ca="1"/>
        <v>8.060465565184324E-3</v>
      </c>
      <c r="Q817" s="82">
        <f ca="1"/>
        <v>3.4244373238837417E-2</v>
      </c>
      <c r="R817" s="82">
        <f ca="1"/>
        <v>-4.233693093040005E-2</v>
      </c>
      <c r="S817" s="83"/>
      <c r="T817" s="82">
        <f ca="1"/>
        <v>6.0164819419709151E-2</v>
      </c>
      <c r="U817" s="82">
        <f ca="1"/>
        <v>3.8902772740111835E-2</v>
      </c>
      <c r="V817" s="82">
        <f ca="1"/>
        <v>-9.9484032171843137E-2</v>
      </c>
      <c r="W817" s="83"/>
      <c r="X817" s="82">
        <f ca="1"/>
        <v>-6.3037949210131519E-2</v>
      </c>
      <c r="Y817" s="82">
        <f ca="1"/>
        <v>-4.4441472189294937E-2</v>
      </c>
      <c r="Z817" s="82">
        <f ca="1"/>
        <v>0.14767649321723048</v>
      </c>
      <c r="AA817" s="83"/>
      <c r="AB817" s="82">
        <f ca="1"/>
        <v>3.6177541852706371E-2</v>
      </c>
      <c r="AC817" s="82">
        <f ca="1"/>
        <v>5.5282656979823826E-2</v>
      </c>
      <c r="AD817" s="82">
        <f ca="1"/>
        <v>-7.4136059345088143E-2</v>
      </c>
      <c r="AE817" s="83"/>
      <c r="AF817" s="82">
        <f ca="1"/>
        <v>7.4601795529137382E-3</v>
      </c>
      <c r="AG817" s="82">
        <f ca="1"/>
        <v>2.8832883453244647E-2</v>
      </c>
      <c r="AH817" s="82">
        <f ca="1"/>
        <v>-4.4216684688694247E-2</v>
      </c>
      <c r="AI817" s="83"/>
      <c r="AJ817" s="27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</row>
    <row r="818" spans="1:69" ht="13.5" customHeight="1" thickBot="1" x14ac:dyDescent="0.2">
      <c r="B818" s="246" t="s">
        <v>29</v>
      </c>
      <c r="C818" s="227"/>
      <c r="D818" s="102">
        <f ca="1">SUM(L818:AI818)</f>
        <v>1.5080654460287581</v>
      </c>
      <c r="E818" s="192"/>
      <c r="H818" s="5"/>
      <c r="I818" s="225" t="s">
        <v>45</v>
      </c>
      <c r="J818" s="226"/>
      <c r="K818" s="227"/>
      <c r="L818" s="134">
        <f ca="1">SUMXMY2(N$5:N$7,M801:M803)/2</f>
        <v>0.23902516776437993</v>
      </c>
      <c r="M818" s="78"/>
      <c r="N818" s="78"/>
      <c r="O818" s="78"/>
      <c r="P818" s="134">
        <f ca="1">SUMXMY2(R$5:R$7,Q801:Q803)/2</f>
        <v>0.15309340804051785</v>
      </c>
      <c r="Q818" s="78"/>
      <c r="R818" s="78"/>
      <c r="S818" s="78"/>
      <c r="T818" s="134">
        <f ca="1">SUMXMY2(V$5:V$7,U801:U803)/2</f>
        <v>0.26975049262964301</v>
      </c>
      <c r="U818" s="78"/>
      <c r="V818" s="78"/>
      <c r="W818" s="78"/>
      <c r="X818" s="134">
        <f ca="1">SUMXMY2(Z$5:Z$7,Y801:Y803)/2</f>
        <v>0.25987308184025648</v>
      </c>
      <c r="Y818" s="78"/>
      <c r="Z818" s="78"/>
      <c r="AA818" s="78"/>
      <c r="AB818" s="134">
        <f ca="1">SUMXMY2(AD$5:AD$7,AC801:AC803)/2</f>
        <v>0.36270153072148176</v>
      </c>
      <c r="AC818" s="78"/>
      <c r="AD818" s="78"/>
      <c r="AE818" s="78"/>
      <c r="AF818" s="134">
        <f ca="1">SUMXMY2(AH$5:AH$7,AG801:AG803)/2</f>
        <v>0.2236217650324791</v>
      </c>
      <c r="AG818" s="78"/>
      <c r="AH818" s="78"/>
      <c r="AI818" s="78"/>
      <c r="AJ818" s="27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</row>
    <row r="819" spans="1:69" ht="15.75" customHeight="1" x14ac:dyDescent="0.15">
      <c r="I819" s="5"/>
      <c r="J819" s="165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7"/>
      <c r="AK819" s="5"/>
      <c r="AL819" s="5"/>
      <c r="AM819" s="5"/>
      <c r="AN819" s="5"/>
      <c r="AO819" s="5"/>
      <c r="AP819" s="5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</row>
    <row r="820" spans="1:69" ht="15.75" customHeight="1" x14ac:dyDescent="0.15">
      <c r="A820" s="163"/>
      <c r="B820" s="162">
        <f>B790+1</f>
        <v>28</v>
      </c>
      <c r="C820" s="163" t="s">
        <v>28</v>
      </c>
      <c r="D820" s="189"/>
      <c r="E820" s="189"/>
      <c r="F820" s="189"/>
      <c r="G820" s="189"/>
      <c r="H820" s="163"/>
      <c r="I820" s="167"/>
      <c r="J820" s="163"/>
      <c r="K820" s="163"/>
      <c r="L820" s="163"/>
      <c r="M820" s="163"/>
      <c r="N820" s="163"/>
      <c r="O820" s="163"/>
      <c r="P820" s="163"/>
      <c r="Q820" s="163"/>
      <c r="R820" s="163"/>
      <c r="S820" s="163"/>
      <c r="T820" s="163"/>
      <c r="U820" s="163"/>
      <c r="V820" s="163"/>
      <c r="W820" s="163"/>
      <c r="X820" s="163"/>
      <c r="Y820" s="163"/>
      <c r="Z820" s="163"/>
      <c r="AA820" s="163"/>
      <c r="AB820" s="163"/>
      <c r="AC820" s="163"/>
      <c r="AD820" s="163"/>
      <c r="AE820" s="163"/>
      <c r="AF820" s="163"/>
      <c r="AG820" s="163"/>
      <c r="AH820" s="163"/>
      <c r="AI820" s="163"/>
      <c r="AJ820" s="27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</row>
    <row r="821" spans="1:69" s="24" customFormat="1" ht="13.5" customHeight="1" thickBot="1" x14ac:dyDescent="0.2">
      <c r="A821"/>
      <c r="D821" s="166"/>
      <c r="E821" s="166"/>
      <c r="F821" s="166"/>
      <c r="G821" s="166"/>
      <c r="H821" s="27"/>
      <c r="I821" s="5"/>
      <c r="J821" s="223"/>
      <c r="K821" s="224"/>
      <c r="L821" s="57">
        <v>1</v>
      </c>
      <c r="M821" s="57">
        <v>2</v>
      </c>
      <c r="N821" s="57">
        <v>3</v>
      </c>
      <c r="O821" s="107"/>
      <c r="P821" s="84">
        <v>1</v>
      </c>
      <c r="Q821" s="57">
        <v>2</v>
      </c>
      <c r="R821" s="57">
        <v>3</v>
      </c>
      <c r="S821" s="57"/>
      <c r="T821" s="57">
        <v>1</v>
      </c>
      <c r="U821" s="57">
        <v>2</v>
      </c>
      <c r="V821" s="57">
        <v>3</v>
      </c>
      <c r="W821" s="107"/>
      <c r="X821" s="84">
        <v>1</v>
      </c>
      <c r="Y821" s="57">
        <v>2</v>
      </c>
      <c r="Z821" s="57">
        <v>3</v>
      </c>
      <c r="AA821" s="57"/>
      <c r="AB821" s="57">
        <v>1</v>
      </c>
      <c r="AC821" s="57">
        <v>2</v>
      </c>
      <c r="AD821" s="57">
        <v>3</v>
      </c>
      <c r="AE821" s="57"/>
      <c r="AF821" s="57">
        <v>1</v>
      </c>
      <c r="AG821" s="57">
        <v>2</v>
      </c>
      <c r="AH821" s="57">
        <v>3</v>
      </c>
      <c r="AI821" s="57"/>
      <c r="AJ821" s="27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</row>
    <row r="822" spans="1:69" ht="13.5" customHeight="1" x14ac:dyDescent="0.15">
      <c r="B822" t="s">
        <v>0</v>
      </c>
      <c r="G822" s="156"/>
      <c r="H822" s="27"/>
      <c r="I822" s="254" t="s">
        <v>14</v>
      </c>
      <c r="J822" s="239" t="s">
        <v>11</v>
      </c>
      <c r="K822" s="22">
        <v>1</v>
      </c>
      <c r="L822" s="108">
        <f t="array" aca="1" ref="L822:L823" ca="1">MMULT($D824:$G825,L$5:L$8)</f>
        <v>-2.1141860084951078</v>
      </c>
      <c r="M822" s="50">
        <f t="array" aca="1" ref="M822:M823" ca="1">MMULT($D824:$G825,M$5:M$8)+$D826:$D827*L824:L825</f>
        <v>0.31950651680334385</v>
      </c>
      <c r="N822" s="50"/>
      <c r="O822" s="51"/>
      <c r="P822" s="108">
        <f t="array" aca="1" ref="P822:P823" ca="1">MMULT($D824:$G825,P$5:P$8)</f>
        <v>-2.1141860084951078</v>
      </c>
      <c r="Q822" s="50">
        <f t="array" aca="1" ref="Q822:Q823" ca="1">MMULT($D824:$G825,Q$5:Q$8)+$D826:$D827*P824:P825</f>
        <v>-1.4485495648666507</v>
      </c>
      <c r="R822" s="50"/>
      <c r="S822" s="51"/>
      <c r="T822" s="108">
        <f t="array" aca="1" ref="T822:T823" ca="1">MMULT($D824:$G825,T$5:T$8)</f>
        <v>-1.8556801883764054</v>
      </c>
      <c r="U822" s="50">
        <f t="array" aca="1" ref="U822:U823" ca="1">MMULT($D824:$G825,U$5:U$8)+$D826:$D827*T824:T825</f>
        <v>0.42336894669107172</v>
      </c>
      <c r="V822" s="50"/>
      <c r="W822" s="51"/>
      <c r="X822" s="108">
        <f t="array" aca="1" ref="X822:X823" ca="1">MMULT($D824:$G825,X$5:X$8)</f>
        <v>-8.7624106706410743E-2</v>
      </c>
      <c r="Y822" s="50">
        <f t="array" aca="1" ref="Y822:Y823" ca="1">MMULT($D824:$G825,Y$5:Y$8)+$D826:$D827*X824:X825</f>
        <v>-0.30725876113728079</v>
      </c>
      <c r="Z822" s="50"/>
      <c r="AA822" s="51"/>
      <c r="AB822" s="108">
        <f t="array" aca="1" ref="AB822:AB823" ca="1">MMULT($D824:$G825,AB$5:AB$8)</f>
        <v>-8.7624106706410743E-2</v>
      </c>
      <c r="AC822" s="50">
        <f t="array" aca="1" ref="AC822:AC823" ca="1">MMULT($D824:$G825,AC$5:AC$8)+$D826:$D827*AB824:AB825</f>
        <v>-4.87529410185783E-2</v>
      </c>
      <c r="AD822" s="50"/>
      <c r="AE822" s="51"/>
      <c r="AF822" s="108">
        <f t="array" aca="1" ref="AF822:AF823" ca="1">MMULT($D824:$G825,AF$5:AF$8)</f>
        <v>-1.8556801883764054</v>
      </c>
      <c r="AG822" s="50">
        <f t="array" aca="1" ref="AG822:AG823" ca="1">MMULT($D824:$G825,AG$5:AG$8)+$D826:$D827*AF824:AF825</f>
        <v>-1.6031929550976254</v>
      </c>
      <c r="AH822" s="50"/>
      <c r="AI822" s="51"/>
      <c r="AJ822" s="27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</row>
    <row r="823" spans="1:69" ht="13.5" customHeight="1" x14ac:dyDescent="0.15">
      <c r="B823" s="66"/>
      <c r="C823" s="66"/>
      <c r="D823" s="195">
        <v>1</v>
      </c>
      <c r="E823" s="196">
        <v>2</v>
      </c>
      <c r="F823" s="196">
        <v>3</v>
      </c>
      <c r="G823" s="184" t="s">
        <v>3</v>
      </c>
      <c r="H823" s="27"/>
      <c r="I823" s="255"/>
      <c r="J823" s="240"/>
      <c r="K823" s="23">
        <v>2</v>
      </c>
      <c r="L823" s="109">
        <f ca="1"/>
        <v>-1.08441193757819</v>
      </c>
      <c r="M823" s="28">
        <f ca="1"/>
        <v>-1.5516840112354384</v>
      </c>
      <c r="N823" s="28"/>
      <c r="O823" s="40"/>
      <c r="P823" s="109">
        <f ca="1"/>
        <v>-1.08441193757819</v>
      </c>
      <c r="Q823" s="28">
        <f ca="1"/>
        <v>1.4647868114331042</v>
      </c>
      <c r="R823" s="28"/>
      <c r="S823" s="40"/>
      <c r="T823" s="109">
        <f ca="1"/>
        <v>0.83302423534069314</v>
      </c>
      <c r="U823" s="28">
        <f ca="1"/>
        <v>-0.44073382730464727</v>
      </c>
      <c r="V823" s="28"/>
      <c r="W823" s="40"/>
      <c r="X823" s="109">
        <f ca="1"/>
        <v>-2.1834465873278495</v>
      </c>
      <c r="Y823" s="28">
        <f ca="1"/>
        <v>-0.83126167792765526</v>
      </c>
      <c r="Z823" s="28"/>
      <c r="AA823" s="40"/>
      <c r="AB823" s="109">
        <f ca="1"/>
        <v>-2.1834465873278495</v>
      </c>
      <c r="AC823" s="28">
        <f ca="1"/>
        <v>1.0861744949912278</v>
      </c>
      <c r="AD823" s="28"/>
      <c r="AE823" s="40"/>
      <c r="AF823" s="109">
        <f ca="1"/>
        <v>0.83302423534069314</v>
      </c>
      <c r="AG823" s="28">
        <f ca="1"/>
        <v>0.6583008224450122</v>
      </c>
      <c r="AH823" s="28"/>
      <c r="AI823" s="40"/>
      <c r="AJ823" s="27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</row>
    <row r="824" spans="1:69" ht="13.5" customHeight="1" x14ac:dyDescent="0.15">
      <c r="B824" s="239" t="s">
        <v>7</v>
      </c>
      <c r="C824" s="100">
        <v>1</v>
      </c>
      <c r="D824" s="137">
        <f t="array" aca="1" ref="D824:G825" ca="1">D794:G795-$G$3*D811:G812</f>
        <v>1.4992375804825262</v>
      </c>
      <c r="E824" s="138">
        <f ca="1"/>
        <v>3.5257994822712235</v>
      </c>
      <c r="F824" s="138">
        <f ca="1"/>
        <v>1.7577434006012289</v>
      </c>
      <c r="G824" s="139">
        <f ca="1"/>
        <v>3.6134235889776343</v>
      </c>
      <c r="I824" s="255"/>
      <c r="J824" s="252" t="s">
        <v>12</v>
      </c>
      <c r="K824" s="22">
        <v>1</v>
      </c>
      <c r="L824" s="110">
        <f t="array" aca="1" ref="L824:L825" ca="1">1/(1+EXP(-L822:L823))</f>
        <v>0.10772564295377508</v>
      </c>
      <c r="M824" s="38">
        <f t="array" aca="1" ref="M824:M825" ca="1">1/(1+EXP(-M822:M823))</f>
        <v>0.57920398180658816</v>
      </c>
      <c r="N824" s="38"/>
      <c r="O824" s="39"/>
      <c r="P824" s="110">
        <f t="array" aca="1" ref="P824:P825" ca="1">1/(1+EXP(-P822:P823))</f>
        <v>0.10772564295377508</v>
      </c>
      <c r="Q824" s="38">
        <f t="array" aca="1" ref="Q824:Q825" ca="1">1/(1+EXP(-Q822:Q823))</f>
        <v>0.19022488976509316</v>
      </c>
      <c r="R824" s="38"/>
      <c r="S824" s="39"/>
      <c r="T824" s="110">
        <f t="array" aca="1" ref="T824:T825" ca="1">1/(1+EXP(-T822:T823))</f>
        <v>0.13520735617382915</v>
      </c>
      <c r="U824" s="38">
        <f t="array" aca="1" ref="U824:U825" ca="1">1/(1+EXP(-U822:U823))</f>
        <v>0.60428912750345953</v>
      </c>
      <c r="V824" s="38"/>
      <c r="W824" s="39"/>
      <c r="X824" s="110">
        <f t="array" aca="1" ref="X824:X825" ca="1">1/(1+EXP(-X822:X823))</f>
        <v>0.47810797874715305</v>
      </c>
      <c r="Y824" s="38">
        <f t="array" aca="1" ref="Y824:Y825" ca="1">1/(1+EXP(-Y822:Y823))</f>
        <v>0.42378398481120427</v>
      </c>
      <c r="Z824" s="38"/>
      <c r="AA824" s="39"/>
      <c r="AB824" s="110">
        <f t="array" aca="1" ref="AB824:AB825" ca="1">1/(1+EXP(-AB822:AB823))</f>
        <v>0.47810797874715305</v>
      </c>
      <c r="AC824" s="38">
        <f t="array" aca="1" ref="AC824:AC825" ca="1">1/(1+EXP(-AC822:AC823))</f>
        <v>0.48781417830485047</v>
      </c>
      <c r="AD824" s="38"/>
      <c r="AE824" s="39"/>
      <c r="AF824" s="110">
        <f t="array" aca="1" ref="AF824:AF825" ca="1">1/(1+EXP(-AF822:AF823))</f>
        <v>0.13520735617382915</v>
      </c>
      <c r="AG824" s="38">
        <f t="array" aca="1" ref="AG824:AG825" ca="1">1/(1+EXP(-AG822:AG823))</f>
        <v>0.16753582832003269</v>
      </c>
      <c r="AH824" s="38"/>
      <c r="AI824" s="39"/>
      <c r="AJ824" s="27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</row>
    <row r="825" spans="1:69" ht="13.5" customHeight="1" x14ac:dyDescent="0.15">
      <c r="B825" s="244"/>
      <c r="C825" s="74">
        <v>2</v>
      </c>
      <c r="D825" s="140">
        <f ca="1"/>
        <v>2.0806138449310008</v>
      </c>
      <c r="E825" s="141">
        <f ca="1"/>
        <v>0.98157919518134107</v>
      </c>
      <c r="F825" s="141">
        <f ca="1"/>
        <v>3.9980500178498839</v>
      </c>
      <c r="G825" s="142">
        <f ca="1"/>
        <v>3.1650257825091908</v>
      </c>
      <c r="I825" s="255"/>
      <c r="J825" s="253"/>
      <c r="K825" s="54">
        <v>2</v>
      </c>
      <c r="L825" s="109">
        <f ca="1"/>
        <v>0.25267200678729346</v>
      </c>
      <c r="M825" s="28">
        <f ca="1"/>
        <v>0.17484317769113011</v>
      </c>
      <c r="N825" s="28"/>
      <c r="O825" s="40"/>
      <c r="P825" s="109">
        <f ca="1"/>
        <v>0.25267200678729346</v>
      </c>
      <c r="Q825" s="28">
        <f ca="1"/>
        <v>0.81226371355733651</v>
      </c>
      <c r="R825" s="28"/>
      <c r="S825" s="40"/>
      <c r="T825" s="109">
        <f ca="1"/>
        <v>0.69699400849675441</v>
      </c>
      <c r="U825" s="28">
        <f ca="1"/>
        <v>0.39156612679428227</v>
      </c>
      <c r="V825" s="28"/>
      <c r="W825" s="40"/>
      <c r="X825" s="109">
        <f ca="1"/>
        <v>0.10124687112721391</v>
      </c>
      <c r="Y825" s="28">
        <f ca="1"/>
        <v>0.30337836112184935</v>
      </c>
      <c r="Z825" s="28"/>
      <c r="AA825" s="40"/>
      <c r="AB825" s="109">
        <f ca="1"/>
        <v>0.10124687112721391</v>
      </c>
      <c r="AC825" s="28">
        <f ca="1"/>
        <v>0.74766066981657975</v>
      </c>
      <c r="AD825" s="28"/>
      <c r="AE825" s="40"/>
      <c r="AF825" s="109">
        <f ca="1"/>
        <v>0.69699400849675441</v>
      </c>
      <c r="AG825" s="28">
        <f ca="1"/>
        <v>0.65887858855586046</v>
      </c>
      <c r="AH825" s="28"/>
      <c r="AI825" s="40"/>
      <c r="AJ825" s="27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</row>
    <row r="826" spans="1:69" ht="13.5" customHeight="1" x14ac:dyDescent="0.15">
      <c r="B826" s="241" t="s">
        <v>47</v>
      </c>
      <c r="C826" s="100" t="s">
        <v>32</v>
      </c>
      <c r="D826" s="139">
        <f t="array" aca="1" ref="D826:D827" ca="1">D796:D797-$G$3*D813:D814</f>
        <v>3.7793287869672194</v>
      </c>
      <c r="E826" s="190"/>
      <c r="F826" s="190"/>
      <c r="I826" s="255"/>
      <c r="J826" s="236" t="s">
        <v>18</v>
      </c>
      <c r="K826" s="22">
        <v>1</v>
      </c>
      <c r="L826" s="110">
        <f t="array" aca="1" ref="L826:L827" ca="1">L824:L825*(1-L824:L825)</f>
        <v>9.6120828803970854E-2</v>
      </c>
      <c r="M826" s="38">
        <f t="array" aca="1" ref="M826:M827" ca="1">M824:M825*(1-M824:M825)</f>
        <v>0.24372672926598166</v>
      </c>
      <c r="N826" s="38"/>
      <c r="O826" s="39"/>
      <c r="P826" s="110">
        <f t="array" aca="1" ref="P826:P827" ca="1">P824:P825*(1-P824:P825)</f>
        <v>9.6120828803970854E-2</v>
      </c>
      <c r="Q826" s="38">
        <f t="array" aca="1" ref="Q826:Q827" ca="1">Q824:Q825*(1-Q824:Q825)</f>
        <v>0.15403938107895132</v>
      </c>
      <c r="R826" s="38"/>
      <c r="S826" s="39"/>
      <c r="T826" s="110">
        <f t="array" aca="1" ref="T826:T827" ca="1">T824:T825*(1-T824:T825)</f>
        <v>0.11692632701031244</v>
      </c>
      <c r="U826" s="38">
        <f t="array" aca="1" ref="U826:U827" ca="1">U824:U825*(1-U824:U825)</f>
        <v>0.23912377788456715</v>
      </c>
      <c r="V826" s="38"/>
      <c r="W826" s="39"/>
      <c r="X826" s="110">
        <f t="array" aca="1" ref="X826:X827" ca="1">X824:X825*(1-X824:X825)</f>
        <v>0.2495207394054649</v>
      </c>
      <c r="Y826" s="38">
        <f t="array" aca="1" ref="Y826:Y827" ca="1">Y824:Y825*(1-Y824:Y825)</f>
        <v>0.24419111902874127</v>
      </c>
      <c r="Z826" s="38"/>
      <c r="AA826" s="39"/>
      <c r="AB826" s="110">
        <f t="array" aca="1" ref="AB826:AB827" ca="1">AB824:AB825*(1-AB824:AB825)</f>
        <v>0.2495207394054649</v>
      </c>
      <c r="AC826" s="38">
        <f t="array" aca="1" ref="AC826:AC827" ca="1">AC824:AC825*(1-AC824:AC825)</f>
        <v>0.24985150574961404</v>
      </c>
      <c r="AD826" s="38"/>
      <c r="AE826" s="39"/>
      <c r="AF826" s="110">
        <f t="array" aca="1" ref="AF826:AF827" ca="1">AF824:AF825*(1-AF824:AF825)</f>
        <v>0.11692632701031244</v>
      </c>
      <c r="AG826" s="38">
        <f t="array" aca="1" ref="AG826:AG827" ca="1">AG824:AG825*(1-AG824:AG825)</f>
        <v>0.13946757454915323</v>
      </c>
      <c r="AH826" s="38"/>
      <c r="AI826" s="39"/>
      <c r="AJ826" s="27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</row>
    <row r="827" spans="1:69" ht="13.5" customHeight="1" thickBot="1" x14ac:dyDescent="0.2">
      <c r="B827" s="243"/>
      <c r="C827" s="74" t="s">
        <v>33</v>
      </c>
      <c r="D827" s="142">
        <f ca="1"/>
        <v>2.5003267442453447</v>
      </c>
      <c r="F827" s="191" t="s">
        <v>5</v>
      </c>
      <c r="I827" s="256"/>
      <c r="J827" s="244"/>
      <c r="K827" s="54">
        <v>2</v>
      </c>
      <c r="L827" s="111">
        <f ca="1"/>
        <v>0.1888288637733754</v>
      </c>
      <c r="M827" s="41">
        <f ca="1"/>
        <v>0.14427304090599802</v>
      </c>
      <c r="N827" s="41"/>
      <c r="O827" s="42"/>
      <c r="P827" s="111">
        <f ca="1"/>
        <v>0.1888288637733754</v>
      </c>
      <c r="Q827" s="41">
        <f ca="1"/>
        <v>0.1524913731953817</v>
      </c>
      <c r="R827" s="41"/>
      <c r="S827" s="42"/>
      <c r="T827" s="111">
        <f ca="1"/>
        <v>0.21119336061638064</v>
      </c>
      <c r="U827" s="41">
        <f ca="1"/>
        <v>0.23824209514160632</v>
      </c>
      <c r="V827" s="41"/>
      <c r="W827" s="42"/>
      <c r="X827" s="111">
        <f ca="1"/>
        <v>9.0995942214163253E-2</v>
      </c>
      <c r="Y827" s="41">
        <f ca="1"/>
        <v>0.21133993112487012</v>
      </c>
      <c r="Z827" s="41"/>
      <c r="AA827" s="42"/>
      <c r="AB827" s="111">
        <f ca="1"/>
        <v>9.0995942214163253E-2</v>
      </c>
      <c r="AC827" s="41">
        <f ca="1"/>
        <v>0.18866419262600306</v>
      </c>
      <c r="AD827" s="41"/>
      <c r="AE827" s="42"/>
      <c r="AF827" s="111">
        <f ca="1"/>
        <v>0.21119336061638064</v>
      </c>
      <c r="AG827" s="41">
        <f ca="1"/>
        <v>0.2247575940984976</v>
      </c>
      <c r="AH827" s="41"/>
      <c r="AI827" s="42"/>
      <c r="AJ827" s="27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</row>
    <row r="828" spans="1:69" ht="13.5" customHeight="1" x14ac:dyDescent="0.15">
      <c r="B828" s="239" t="s">
        <v>4</v>
      </c>
      <c r="C828" s="100">
        <v>1</v>
      </c>
      <c r="D828" s="143">
        <f t="array" aca="1" ref="D828:F830" ca="1">D798:F800-$G$3*D815:F817</f>
        <v>5.2081911718013911</v>
      </c>
      <c r="E828" s="144">
        <f ca="1"/>
        <v>2.784676471124782</v>
      </c>
      <c r="F828" s="145">
        <f ca="1"/>
        <v>4.1701552522658245</v>
      </c>
      <c r="H828" s="26"/>
      <c r="I828" s="228" t="s">
        <v>4</v>
      </c>
      <c r="J828" s="231" t="s">
        <v>11</v>
      </c>
      <c r="K828" s="161">
        <v>1</v>
      </c>
      <c r="L828" s="112"/>
      <c r="M828" s="30">
        <f t="array" aca="1" ref="M828:M830" ca="1">MMULT($D828:$E830,M824:M825)-$F828:$F830</f>
        <v>-0.6666685044953593</v>
      </c>
      <c r="N828" s="30"/>
      <c r="O828" s="31"/>
      <c r="P828" s="112"/>
      <c r="Q828" s="30">
        <f t="array" aca="1" ref="Q828:Q830" ca="1">MMULT($D828:$E830,Q824:Q825)-$F828:$F830</f>
        <v>-0.91753600924281864</v>
      </c>
      <c r="R828" s="30"/>
      <c r="S828" s="31"/>
      <c r="T828" s="112"/>
      <c r="U828" s="30">
        <f t="array" aca="1" ref="U828:U830" ca="1">MMULT($D828:$E830,U824:U825)-$F828:$F830</f>
        <v>6.7483026986759675E-2</v>
      </c>
      <c r="V828" s="30"/>
      <c r="W828" s="31"/>
      <c r="X828" s="112"/>
      <c r="Y828" s="30">
        <f t="array" aca="1" ref="Y828:Y830" ca="1">MMULT($D828:$E830,Y824:Y825)-$F828:$F830</f>
        <v>-1.1181966597568844</v>
      </c>
      <c r="Z828" s="30"/>
      <c r="AA828" s="31"/>
      <c r="AB828" s="112"/>
      <c r="AC828" s="30">
        <f t="array" aca="1" ref="AC828:AC830" ca="1">MMULT($D828:$E830,AC824:AC825)-$F828:$F830</f>
        <v>0.45246732028467118</v>
      </c>
      <c r="AD828" s="30"/>
      <c r="AE828" s="31"/>
      <c r="AF828" s="112"/>
      <c r="AG828" s="30">
        <f t="array" aca="1" ref="AG828:AG830" ca="1">MMULT($D828:$E830,AG824:AG825)-$F828:$F830</f>
        <v>-1.4628329273695861</v>
      </c>
      <c r="AH828" s="30"/>
      <c r="AI828" s="31"/>
      <c r="AJ828" s="27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</row>
    <row r="829" spans="1:69" ht="13.5" customHeight="1" x14ac:dyDescent="0.15">
      <c r="B829" s="240"/>
      <c r="C829" s="72">
        <v>2</v>
      </c>
      <c r="D829" s="146">
        <f ca="1"/>
        <v>2.2466756024162851</v>
      </c>
      <c r="E829" s="147">
        <f ca="1"/>
        <v>4.3817840133297024</v>
      </c>
      <c r="F829" s="148">
        <f ca="1"/>
        <v>3.6348068119084069</v>
      </c>
      <c r="H829" s="26"/>
      <c r="I829" s="229"/>
      <c r="J829" s="232"/>
      <c r="K829" s="77">
        <v>2</v>
      </c>
      <c r="L829" s="113"/>
      <c r="M829" s="29">
        <f ca="1"/>
        <v>-1.5673983163144212</v>
      </c>
      <c r="N829" s="29"/>
      <c r="O829" s="32"/>
      <c r="P829" s="113"/>
      <c r="Q829" s="29">
        <f ca="1"/>
        <v>0.35173096157250905</v>
      </c>
      <c r="R829" s="29"/>
      <c r="S829" s="32"/>
      <c r="T829" s="113"/>
      <c r="U829" s="29">
        <f ca="1"/>
        <v>-0.56140697779234339</v>
      </c>
      <c r="V829" s="29"/>
      <c r="W829" s="32"/>
      <c r="X829" s="113"/>
      <c r="Y829" s="29">
        <f ca="1"/>
        <v>-1.3533632197844363</v>
      </c>
      <c r="Z829" s="29"/>
      <c r="AA829" s="32"/>
      <c r="AB829" s="113"/>
      <c r="AC829" s="29">
        <f ca="1"/>
        <v>0.73724097139951494</v>
      </c>
      <c r="AD829" s="29"/>
      <c r="AE829" s="32"/>
      <c r="AF829" s="113"/>
      <c r="AG829" s="29">
        <f ca="1"/>
        <v>-0.37134448783187812</v>
      </c>
      <c r="AH829" s="29"/>
      <c r="AI829" s="32"/>
      <c r="AJ829" s="27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</row>
    <row r="830" spans="1:69" ht="13.5" customHeight="1" x14ac:dyDescent="0.15">
      <c r="B830" s="245"/>
      <c r="C830" s="74">
        <v>3</v>
      </c>
      <c r="D830" s="149">
        <f ca="1"/>
        <v>1.5497312827960339</v>
      </c>
      <c r="E830" s="150">
        <f ca="1"/>
        <v>-0.44659105709764918</v>
      </c>
      <c r="F830" s="151">
        <f ca="1"/>
        <v>1.1198625988913999</v>
      </c>
      <c r="H830" s="26"/>
      <c r="I830" s="229"/>
      <c r="J830" s="232"/>
      <c r="K830" s="77">
        <v>3</v>
      </c>
      <c r="L830" s="113"/>
      <c r="M830" s="29">
        <f ca="1"/>
        <v>-0.30033546871709926</v>
      </c>
      <c r="N830" s="29"/>
      <c r="O830" s="32"/>
      <c r="P830" s="113"/>
      <c r="Q830" s="29">
        <f ca="1"/>
        <v>-1.1878148469356411</v>
      </c>
      <c r="R830" s="29"/>
      <c r="S830" s="32"/>
      <c r="T830" s="113"/>
      <c r="U830" s="29">
        <f ca="1"/>
        <v>-0.35824676463445826</v>
      </c>
      <c r="V830" s="29"/>
      <c r="W830" s="32"/>
      <c r="X830" s="113"/>
      <c r="Y830" s="29">
        <f ca="1"/>
        <v>-0.59859736347547643</v>
      </c>
      <c r="Z830" s="29"/>
      <c r="AA830" s="32"/>
      <c r="AB830" s="113"/>
      <c r="AC830" s="29">
        <f ca="1"/>
        <v>-0.6977802754646536</v>
      </c>
      <c r="AD830" s="29"/>
      <c r="AE830" s="32"/>
      <c r="AF830" s="113"/>
      <c r="AG830" s="29">
        <f ca="1"/>
        <v>-1.1544763701168683</v>
      </c>
      <c r="AH830" s="29"/>
      <c r="AI830" s="32"/>
      <c r="AJ830" s="27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</row>
    <row r="831" spans="1:69" ht="13.5" customHeight="1" x14ac:dyDescent="0.15">
      <c r="H831" s="5"/>
      <c r="I831" s="229"/>
      <c r="J831" s="233" t="s">
        <v>16</v>
      </c>
      <c r="K831" s="53">
        <v>1</v>
      </c>
      <c r="L831" s="114"/>
      <c r="M831" s="43">
        <f t="array" aca="1" ref="M831:M833" ca="1">1/(1+EXP(-M828:M830))</f>
        <v>0.3392432192714217</v>
      </c>
      <c r="N831" s="43"/>
      <c r="O831" s="44"/>
      <c r="P831" s="114"/>
      <c r="Q831" s="43">
        <f t="array" aca="1" ref="Q831:Q833" ca="1">1/(1+EXP(-Q828:Q830))</f>
        <v>0.2854602153060718</v>
      </c>
      <c r="R831" s="43"/>
      <c r="S831" s="44"/>
      <c r="T831" s="114"/>
      <c r="U831" s="43">
        <f t="array" aca="1" ref="U831:U833" ca="1">1/(1+EXP(-U828:U830))</f>
        <v>0.51686435726652413</v>
      </c>
      <c r="V831" s="43"/>
      <c r="W831" s="44"/>
      <c r="X831" s="114"/>
      <c r="Y831" s="43">
        <f t="array" aca="1" ref="Y831:Y833" ca="1">1/(1+EXP(-Y828:Y830))</f>
        <v>0.24634593783966871</v>
      </c>
      <c r="Z831" s="43"/>
      <c r="AA831" s="44"/>
      <c r="AB831" s="114"/>
      <c r="AC831" s="43">
        <f t="array" aca="1" ref="AC831:AC833" ca="1">1/(1+EXP(-AC828:AC830))</f>
        <v>0.61122570106113971</v>
      </c>
      <c r="AD831" s="43"/>
      <c r="AE831" s="44"/>
      <c r="AF831" s="114"/>
      <c r="AG831" s="43">
        <f t="array" aca="1" ref="AG831:AG833" ca="1">1/(1+EXP(-AG828:AG830))</f>
        <v>0.18803441871030049</v>
      </c>
      <c r="AH831" s="43"/>
      <c r="AI831" s="44"/>
      <c r="AJ831" s="27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</row>
    <row r="832" spans="1:69" ht="13.5" customHeight="1" x14ac:dyDescent="0.15">
      <c r="I832" s="229"/>
      <c r="J832" s="234"/>
      <c r="K832" s="23">
        <v>2</v>
      </c>
      <c r="L832" s="113"/>
      <c r="M832" s="29">
        <f ca="1"/>
        <v>0.17258759866446557</v>
      </c>
      <c r="N832" s="29"/>
      <c r="O832" s="32"/>
      <c r="P832" s="113"/>
      <c r="Q832" s="29">
        <f ca="1"/>
        <v>0.58703726955982505</v>
      </c>
      <c r="R832" s="29"/>
      <c r="S832" s="32"/>
      <c r="T832" s="113"/>
      <c r="U832" s="29">
        <f ca="1"/>
        <v>0.36322197474812784</v>
      </c>
      <c r="V832" s="29"/>
      <c r="W832" s="32"/>
      <c r="X832" s="113"/>
      <c r="Y832" s="29">
        <f ca="1"/>
        <v>0.20532107042499675</v>
      </c>
      <c r="Z832" s="29"/>
      <c r="AA832" s="32"/>
      <c r="AB832" s="113"/>
      <c r="AC832" s="29">
        <f ca="1"/>
        <v>0.6763922382624169</v>
      </c>
      <c r="AD832" s="29"/>
      <c r="AE832" s="32"/>
      <c r="AF832" s="113"/>
      <c r="AG832" s="29">
        <f ca="1"/>
        <v>0.408216185899272</v>
      </c>
      <c r="AH832" s="29"/>
      <c r="AI832" s="32"/>
      <c r="AJ832" s="27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</row>
    <row r="833" spans="2:69" ht="13.5" customHeight="1" x14ac:dyDescent="0.15">
      <c r="H833" s="5"/>
      <c r="I833" s="229"/>
      <c r="J833" s="235"/>
      <c r="K833" s="54">
        <v>3</v>
      </c>
      <c r="L833" s="113"/>
      <c r="M833" s="29">
        <f ca="1"/>
        <v>0.4254754771208516</v>
      </c>
      <c r="N833" s="29"/>
      <c r="O833" s="32"/>
      <c r="P833" s="113"/>
      <c r="Q833" s="29">
        <f ca="1"/>
        <v>0.23364997642935675</v>
      </c>
      <c r="R833" s="29"/>
      <c r="S833" s="32"/>
      <c r="T833" s="113"/>
      <c r="U833" s="29">
        <f ca="1"/>
        <v>0.41138404093959674</v>
      </c>
      <c r="V833" s="29"/>
      <c r="W833" s="32"/>
      <c r="X833" s="113"/>
      <c r="Y833" s="29">
        <f ca="1"/>
        <v>0.35466466042788602</v>
      </c>
      <c r="Z833" s="29"/>
      <c r="AA833" s="32"/>
      <c r="AB833" s="113"/>
      <c r="AC833" s="29">
        <f ca="1"/>
        <v>0.3323045529343257</v>
      </c>
      <c r="AD833" s="29"/>
      <c r="AE833" s="32"/>
      <c r="AF833" s="113"/>
      <c r="AG833" s="29">
        <f ca="1"/>
        <v>0.23967240583822191</v>
      </c>
      <c r="AH833" s="29"/>
      <c r="AI833" s="32"/>
      <c r="AJ833" s="27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</row>
    <row r="834" spans="2:69" ht="13.5" customHeight="1" x14ac:dyDescent="0.15">
      <c r="H834" s="5"/>
      <c r="I834" s="229"/>
      <c r="J834" s="236" t="s">
        <v>18</v>
      </c>
      <c r="K834" s="53">
        <v>1</v>
      </c>
      <c r="L834" s="114"/>
      <c r="M834" s="43">
        <f t="array" aca="1" ref="M834:M836" ca="1">M831:M833*(1-M831:M833)</f>
        <v>0.22415725744978382</v>
      </c>
      <c r="N834" s="43"/>
      <c r="O834" s="44"/>
      <c r="P834" s="114"/>
      <c r="Q834" s="43">
        <f t="array" aca="1" ref="Q834:Q836" ca="1">Q831:Q833*(1-Q831:Q833)</f>
        <v>0.20397268078348293</v>
      </c>
      <c r="R834" s="43"/>
      <c r="S834" s="44"/>
      <c r="T834" s="114"/>
      <c r="U834" s="43">
        <f t="array" aca="1" ref="U834:U836" ca="1">U831:U833*(1-U831:U833)</f>
        <v>0.24971559345398703</v>
      </c>
      <c r="V834" s="43"/>
      <c r="W834" s="44"/>
      <c r="X834" s="114"/>
      <c r="Y834" s="43">
        <f t="array" aca="1" ref="Y834:Y836" ca="1">Y831:Y833*(1-Y831:Y833)</f>
        <v>0.18565961674956277</v>
      </c>
      <c r="Z834" s="43"/>
      <c r="AA834" s="44"/>
      <c r="AB834" s="114"/>
      <c r="AC834" s="43">
        <f t="array" aca="1" ref="AC834:AC836" ca="1">AC831:AC833*(1-AC831:AC833)</f>
        <v>0.237628843423458</v>
      </c>
      <c r="AD834" s="43"/>
      <c r="AE834" s="44"/>
      <c r="AF834" s="114"/>
      <c r="AG834" s="43">
        <f t="array" aca="1" ref="AG834:AG836" ca="1">AG831:AG833*(1-AG831:AG833)</f>
        <v>0.15267747609057988</v>
      </c>
      <c r="AH834" s="43"/>
      <c r="AI834" s="44"/>
      <c r="AJ834" s="27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</row>
    <row r="835" spans="2:69" ht="13.5" customHeight="1" x14ac:dyDescent="0.15">
      <c r="H835" s="5"/>
      <c r="I835" s="229"/>
      <c r="J835" s="237"/>
      <c r="K835" s="23">
        <v>2</v>
      </c>
      <c r="L835" s="113"/>
      <c r="M835" s="29">
        <f ca="1"/>
        <v>0.14280111945169893</v>
      </c>
      <c r="N835" s="29"/>
      <c r="O835" s="32"/>
      <c r="P835" s="113"/>
      <c r="Q835" s="29">
        <f ca="1"/>
        <v>0.24242451370757034</v>
      </c>
      <c r="R835" s="29"/>
      <c r="S835" s="32"/>
      <c r="T835" s="113"/>
      <c r="U835" s="29">
        <f ca="1"/>
        <v>0.23129177180819824</v>
      </c>
      <c r="V835" s="29"/>
      <c r="W835" s="32"/>
      <c r="X835" s="113"/>
      <c r="Y835" s="29">
        <f ca="1"/>
        <v>0.16316432846453027</v>
      </c>
      <c r="Z835" s="29"/>
      <c r="AA835" s="32"/>
      <c r="AB835" s="113"/>
      <c r="AC835" s="29">
        <f ca="1"/>
        <v>0.21888577828077474</v>
      </c>
      <c r="AD835" s="29"/>
      <c r="AE835" s="32"/>
      <c r="AF835" s="113"/>
      <c r="AG835" s="29">
        <f ca="1"/>
        <v>0.24157573146912301</v>
      </c>
      <c r="AH835" s="29"/>
      <c r="AI835" s="32"/>
      <c r="AJ835" s="27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</row>
    <row r="836" spans="2:69" ht="13.5" customHeight="1" thickBot="1" x14ac:dyDescent="0.2">
      <c r="H836" s="5"/>
      <c r="I836" s="230"/>
      <c r="J836" s="238"/>
      <c r="K836" s="54">
        <v>3</v>
      </c>
      <c r="L836" s="115"/>
      <c r="M836" s="33">
        <f ca="1"/>
        <v>0.24444609548963531</v>
      </c>
      <c r="N836" s="33"/>
      <c r="O836" s="34"/>
      <c r="P836" s="115"/>
      <c r="Q836" s="33">
        <f ca="1"/>
        <v>0.17905766494391781</v>
      </c>
      <c r="R836" s="33"/>
      <c r="S836" s="34"/>
      <c r="T836" s="115"/>
      <c r="U836" s="33">
        <f ca="1"/>
        <v>0.24214721179980492</v>
      </c>
      <c r="V836" s="33"/>
      <c r="W836" s="34"/>
      <c r="X836" s="115"/>
      <c r="Y836" s="33">
        <f ca="1"/>
        <v>0.22887763907145833</v>
      </c>
      <c r="Z836" s="33"/>
      <c r="AA836" s="34"/>
      <c r="AB836" s="115"/>
      <c r="AC836" s="33">
        <f ca="1"/>
        <v>0.22187823703344364</v>
      </c>
      <c r="AD836" s="33"/>
      <c r="AE836" s="34"/>
      <c r="AF836" s="115"/>
      <c r="AG836" s="33">
        <f ca="1"/>
        <v>0.18222954371794056</v>
      </c>
      <c r="AH836" s="33"/>
      <c r="AI836" s="34"/>
      <c r="AJ836" s="27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</row>
    <row r="837" spans="2:69" ht="15.75" customHeight="1" x14ac:dyDescent="0.15">
      <c r="H837" s="5"/>
      <c r="I837" s="95" t="s">
        <v>26</v>
      </c>
      <c r="J837" s="91"/>
      <c r="K837" s="125" t="s">
        <v>17</v>
      </c>
      <c r="L837" s="116" t="s">
        <v>22</v>
      </c>
      <c r="M837" s="87" t="s">
        <v>23</v>
      </c>
      <c r="N837" s="87" t="s">
        <v>25</v>
      </c>
      <c r="O837" s="31"/>
      <c r="P837" s="116" t="s">
        <v>30</v>
      </c>
      <c r="Q837" s="87" t="s">
        <v>31</v>
      </c>
      <c r="R837" s="87" t="s">
        <v>24</v>
      </c>
      <c r="S837" s="31"/>
      <c r="T837" s="116" t="s">
        <v>30</v>
      </c>
      <c r="U837" s="87" t="s">
        <v>31</v>
      </c>
      <c r="V837" s="87" t="s">
        <v>24</v>
      </c>
      <c r="W837" s="31"/>
      <c r="X837" s="116" t="s">
        <v>30</v>
      </c>
      <c r="Y837" s="87" t="s">
        <v>31</v>
      </c>
      <c r="Z837" s="87" t="s">
        <v>24</v>
      </c>
      <c r="AA837" s="31"/>
      <c r="AB837" s="116" t="s">
        <v>30</v>
      </c>
      <c r="AC837" s="87" t="s">
        <v>31</v>
      </c>
      <c r="AD837" s="87" t="s">
        <v>24</v>
      </c>
      <c r="AE837" s="31"/>
      <c r="AF837" s="116" t="s">
        <v>30</v>
      </c>
      <c r="AG837" s="87" t="s">
        <v>31</v>
      </c>
      <c r="AH837" s="87" t="s">
        <v>24</v>
      </c>
      <c r="AI837" s="31"/>
      <c r="AJ837" s="27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</row>
    <row r="838" spans="2:69" ht="13.5" customHeight="1" x14ac:dyDescent="0.15">
      <c r="H838" s="5"/>
      <c r="I838" s="117"/>
      <c r="J838" s="76"/>
      <c r="K838" s="53">
        <v>1</v>
      </c>
      <c r="L838" s="113">
        <f t="array" aca="1" ref="L838:L839" ca="1">M838:M839*$D826:$D827*L826:L827</f>
        <v>2.0698417542878062E-2</v>
      </c>
      <c r="M838" s="29">
        <f t="array" aca="1" ref="M838:M839" ca="1">MMULT(TRANSPOSE($D828:$E830),N838:N840)*M826:M827</f>
        <v>5.6977706165343853E-2</v>
      </c>
      <c r="N838" s="29">
        <f t="array" aca="1" ref="N838:N840" ca="1">(M831:M833-N$5:N$7)*M834:M836</f>
        <v>7.6043829640317542E-2</v>
      </c>
      <c r="O838" s="32"/>
      <c r="P838" s="113">
        <f t="array" aca="1" ref="P838:P839" ca="1">Q838:Q839*$D826:$D827*P826:P827</f>
        <v>8.0114595850116054E-3</v>
      </c>
      <c r="Q838" s="29">
        <f t="array" aca="1" ref="Q838:Q839" ca="1">MMULT(TRANSPOSE($D828:$E830),R838:R840)*Q826:Q827</f>
        <v>2.2053598505523592E-2</v>
      </c>
      <c r="R838" s="29">
        <f t="array" aca="1" ref="R838:R840" ca="1">(Q831:Q833-R$5:R$7)*Q834:Q836</f>
        <v>5.8226085373009689E-2</v>
      </c>
      <c r="S838" s="32"/>
      <c r="T838" s="113">
        <f t="array" aca="1" ref="T838:T839" ca="1">U838:U839*$D826:$D827*T826:T827</f>
        <v>-3.0140013730949915E-2</v>
      </c>
      <c r="U838" s="29">
        <f t="array" aca="1" ref="U838:U839" ca="1">MMULT(TRANSPOSE($D828:$E830),V838:V840)*U826:U827</f>
        <v>-6.8205039199994724E-2</v>
      </c>
      <c r="V838" s="29">
        <f t="array" aca="1" ref="V838:V840" ca="1">(U831:U833-V$5:V$7)*U834:U836</f>
        <v>-0.12064650374396338</v>
      </c>
      <c r="W838" s="32"/>
      <c r="X838" s="113">
        <f t="array" aca="1" ref="X838:X839" ca="1">Y838:Y839*$D826:$D827*X826:X827</f>
        <v>1.9474726301055279E-2</v>
      </c>
      <c r="Y838" s="29">
        <f t="array" aca="1" ref="Y838:Y839" ca="1">MMULT(TRANSPOSE($D828:$E830),Z838:Z840)*Y826:Y827</f>
        <v>2.0651425673312802E-2</v>
      </c>
      <c r="Z838" s="29">
        <f t="array" aca="1" ref="Z838:Z840" ca="1">(Y831:Y833-Z$5:Z$7)*Y834:Y836</f>
        <v>4.5736492407124504E-2</v>
      </c>
      <c r="AA838" s="32"/>
      <c r="AB838" s="113">
        <f t="array" aca="1" ref="AB838:AB839" ca="1">AC838:AC839*$D826:$D827*AB826:AB827</f>
        <v>-8.0730580000139933E-3</v>
      </c>
      <c r="AC838" s="29">
        <f t="array" aca="1" ref="AC838:AC839" ca="1">MMULT(TRANSPOSE($D828:$E830),AD838:AD840)*AC826:AC827</f>
        <v>-8.5608472574322247E-3</v>
      </c>
      <c r="AD838" s="29">
        <f t="array" aca="1" ref="AD838:AD840" ca="1">(AC831:AC833-AD$5:AD$7)*AC834:AC836</f>
        <v>-9.238398700960708E-2</v>
      </c>
      <c r="AE838" s="32"/>
      <c r="AF838" s="113">
        <f t="array" aca="1" ref="AF838:AF839" ca="1">AG838:AG839*$D826:$D827*AF826:AF827</f>
        <v>-6.4084681885380954E-3</v>
      </c>
      <c r="AG838" s="29">
        <f t="array" aca="1" ref="AG838:AG839" ca="1">MMULT(TRANSPOSE($D828:$E830),AH838:AH840)*AG826:AG827</f>
        <v>-1.4501978264274145E-2</v>
      </c>
      <c r="AH838" s="29">
        <f t="array" aca="1" ref="AH838:AH840" ca="1">(AG831:AG833-AH$5:AH$7)*AG834:AG836</f>
        <v>2.8708620466847991E-2</v>
      </c>
      <c r="AI838" s="32"/>
      <c r="AJ838" s="27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</row>
    <row r="839" spans="2:69" ht="13.5" customHeight="1" x14ac:dyDescent="0.15">
      <c r="H839" s="5"/>
      <c r="I839" s="97"/>
      <c r="J839" s="76"/>
      <c r="K839" s="23">
        <v>2</v>
      </c>
      <c r="L839" s="113">
        <f ca="1"/>
        <v>2.6052328658904327E-2</v>
      </c>
      <c r="M839" s="29">
        <f ca="1"/>
        <v>5.51799626475434E-2</v>
      </c>
      <c r="N839" s="29">
        <f ca="1"/>
        <v>2.4645702292766223E-2</v>
      </c>
      <c r="O839" s="32"/>
      <c r="P839" s="113">
        <f ca="1"/>
        <v>-2.1254296472539399E-2</v>
      </c>
      <c r="Q839" s="29">
        <f ca="1"/>
        <v>-4.5017522264893077E-2</v>
      </c>
      <c r="R839" s="29">
        <f ca="1"/>
        <v>-0.10011228910630987</v>
      </c>
      <c r="S839" s="32"/>
      <c r="T839" s="113">
        <f ca="1"/>
        <v>-1.5516807886957974E-3</v>
      </c>
      <c r="U839" s="29">
        <f ca="1"/>
        <v>-2.9384977057281751E-3</v>
      </c>
      <c r="V839" s="29">
        <f ca="1"/>
        <v>8.4010254099167125E-2</v>
      </c>
      <c r="W839" s="32"/>
      <c r="X839" s="113">
        <f ca="1"/>
        <v>1.6354252481673364E-2</v>
      </c>
      <c r="Y839" s="29">
        <f ca="1"/>
        <v>7.1880635113854952E-2</v>
      </c>
      <c r="Z839" s="29">
        <f ca="1"/>
        <v>3.3501074575513122E-2</v>
      </c>
      <c r="AA839" s="32"/>
      <c r="AB839" s="113">
        <f ca="1"/>
        <v>1.5390579981412893E-2</v>
      </c>
      <c r="AC839" s="29">
        <f ca="1"/>
        <v>6.7645076720825217E-2</v>
      </c>
      <c r="AD839" s="29">
        <f ca="1"/>
        <v>0.14805264149514435</v>
      </c>
      <c r="AE839" s="32"/>
      <c r="AF839" s="113">
        <f ca="1"/>
        <v>-6.7173045449203828E-2</v>
      </c>
      <c r="AG839" s="29">
        <f ca="1"/>
        <v>-0.12720905058389378</v>
      </c>
      <c r="AH839" s="29">
        <f ca="1"/>
        <v>-0.14296060776297087</v>
      </c>
      <c r="AI839" s="32"/>
      <c r="AJ839" s="27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</row>
    <row r="840" spans="2:69" ht="13.5" customHeight="1" thickBot="1" x14ac:dyDescent="0.2">
      <c r="B840" s="135" t="s">
        <v>19</v>
      </c>
      <c r="C840" s="136"/>
      <c r="D840" s="195">
        <v>1</v>
      </c>
      <c r="E840" s="196">
        <v>2</v>
      </c>
      <c r="F840" s="196">
        <v>3</v>
      </c>
      <c r="G840" s="184" t="s">
        <v>3</v>
      </c>
      <c r="H840" s="5"/>
      <c r="I840" s="93"/>
      <c r="J840" s="88"/>
      <c r="K840" s="54">
        <v>3</v>
      </c>
      <c r="L840" s="132"/>
      <c r="M840" s="133"/>
      <c r="N840" s="33">
        <f ca="1"/>
        <v>-0.14044027638085349</v>
      </c>
      <c r="O840" s="34"/>
      <c r="P840" s="132"/>
      <c r="Q840" s="133"/>
      <c r="R840" s="33">
        <f ca="1"/>
        <v>4.1836819193642058E-2</v>
      </c>
      <c r="S840" s="34"/>
      <c r="T840" s="132"/>
      <c r="U840" s="133"/>
      <c r="V840" s="33">
        <f ca="1"/>
        <v>9.9615498492460153E-2</v>
      </c>
      <c r="W840" s="34"/>
      <c r="X840" s="132"/>
      <c r="Y840" s="133"/>
      <c r="Z840" s="33">
        <f ca="1"/>
        <v>-0.14770282893064329</v>
      </c>
      <c r="AA840" s="34"/>
      <c r="AB840" s="132"/>
      <c r="AC840" s="133"/>
      <c r="AD840" s="33">
        <f ca="1"/>
        <v>7.3731148363254839E-2</v>
      </c>
      <c r="AE840" s="34"/>
      <c r="AF840" s="132"/>
      <c r="AG840" s="133"/>
      <c r="AH840" s="33">
        <f ca="1"/>
        <v>4.3675393157680251E-2</v>
      </c>
      <c r="AI840" s="34"/>
      <c r="AJ840" s="27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</row>
    <row r="841" spans="2:69" ht="13.5" customHeight="1" x14ac:dyDescent="0.15">
      <c r="B841" s="241" t="s">
        <v>35</v>
      </c>
      <c r="C841" s="100">
        <v>1</v>
      </c>
      <c r="D841" s="152">
        <f t="array" aca="1" ref="D841:G842" ca="1">L841:O842+P841:S842+T841:W842+X841:AA842+AB841:AE842+AF841:AI842</f>
        <v>3.4859324536928325E-2</v>
      </c>
      <c r="E841" s="153">
        <f ca="1"/>
        <v>1.7433526639041436E-4</v>
      </c>
      <c r="F841" s="153">
        <f ca="1"/>
        <v>-2.3055730671396643E-2</v>
      </c>
      <c r="G841" s="154">
        <f ca="1"/>
        <v>-1.197792913192209E-2</v>
      </c>
      <c r="H841" s="7"/>
      <c r="I841" s="239" t="s">
        <v>19</v>
      </c>
      <c r="J841" s="99" t="s">
        <v>13</v>
      </c>
      <c r="K841" s="92"/>
      <c r="L841" s="176">
        <f t="array" aca="1" ref="L841:O842" ca="1">MMULT(L838:M839,TRANSPOSE(L$5:M$8))</f>
        <v>2.0698417542878062E-2</v>
      </c>
      <c r="M841" s="176">
        <f ca="1"/>
        <v>5.6977706165343853E-2</v>
      </c>
      <c r="N841" s="79">
        <f ca="1"/>
        <v>0</v>
      </c>
      <c r="O841" s="80">
        <f ca="1"/>
        <v>-7.7676123708221911E-2</v>
      </c>
      <c r="P841" s="176">
        <f t="array" aca="1" ref="P841:S842" ca="1">MMULT(P838:Q839,TRANSPOSE(P$5:Q$8))</f>
        <v>8.0114595850116054E-3</v>
      </c>
      <c r="Q841" s="176">
        <f ca="1"/>
        <v>0</v>
      </c>
      <c r="R841" s="79">
        <f ca="1"/>
        <v>2.2053598505523592E-2</v>
      </c>
      <c r="S841" s="80">
        <f ca="1"/>
        <v>-3.0065058090535196E-2</v>
      </c>
      <c r="T841" s="176">
        <f t="array" aca="1" ref="T841:W842" ca="1">MMULT(T838:U839,TRANSPOSE(T$5:U$8))</f>
        <v>0</v>
      </c>
      <c r="U841" s="176">
        <f ca="1"/>
        <v>-6.8205039199994724E-2</v>
      </c>
      <c r="V841" s="79">
        <f ca="1"/>
        <v>-3.0140013730949915E-2</v>
      </c>
      <c r="W841" s="80">
        <f ca="1"/>
        <v>9.8345052930944643E-2</v>
      </c>
      <c r="X841" s="176">
        <f t="array" aca="1" ref="X841:AA842" ca="1">MMULT(X838:Y839,TRANSPOSE(X$5:Y$8))</f>
        <v>2.0651425673312802E-2</v>
      </c>
      <c r="Y841" s="176">
        <f ca="1"/>
        <v>1.9474726301055279E-2</v>
      </c>
      <c r="Z841" s="79">
        <f ca="1"/>
        <v>0</v>
      </c>
      <c r="AA841" s="80">
        <f ca="1"/>
        <v>-4.0126151974368085E-2</v>
      </c>
      <c r="AB841" s="176">
        <f t="array" aca="1" ref="AB841:AE842" ca="1">MMULT(AB838:AC839,TRANSPOSE(AB$5:AC$8))</f>
        <v>0</v>
      </c>
      <c r="AC841" s="176">
        <f ca="1"/>
        <v>-8.0730580000139933E-3</v>
      </c>
      <c r="AD841" s="79">
        <f ca="1"/>
        <v>-8.5608472574322247E-3</v>
      </c>
      <c r="AE841" s="80">
        <f ca="1"/>
        <v>1.6633905257446218E-2</v>
      </c>
      <c r="AF841" s="176">
        <f t="array" aca="1" ref="AF841:AI842" ca="1">MMULT(AF838:AG839,TRANSPOSE(AF$5:AG$8))</f>
        <v>-1.4501978264274145E-2</v>
      </c>
      <c r="AG841" s="176">
        <f ca="1"/>
        <v>0</v>
      </c>
      <c r="AH841" s="79">
        <f ca="1"/>
        <v>-6.4084681885380954E-3</v>
      </c>
      <c r="AI841" s="80">
        <f ca="1"/>
        <v>2.0910446452812238E-2</v>
      </c>
      <c r="AJ841" s="27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</row>
    <row r="842" spans="2:69" ht="13.5" customHeight="1" x14ac:dyDescent="0.15">
      <c r="B842" s="243"/>
      <c r="C842" s="74">
        <v>2</v>
      </c>
      <c r="D842" s="155">
        <f ca="1"/>
        <v>-5.0530383283673902E-2</v>
      </c>
      <c r="E842" s="156">
        <f ca="1"/>
        <v>8.3986297404901489E-2</v>
      </c>
      <c r="F842" s="156">
        <f ca="1"/>
        <v>-4.6097171781967483E-2</v>
      </c>
      <c r="G842" s="157">
        <f ca="1"/>
        <v>1.2641257660739896E-2</v>
      </c>
      <c r="H842" s="5"/>
      <c r="I842" s="240"/>
      <c r="J842" s="88"/>
      <c r="K842" s="94"/>
      <c r="L842" s="156">
        <f ca="1"/>
        <v>2.6052328658904327E-2</v>
      </c>
      <c r="M842" s="156">
        <f ca="1"/>
        <v>5.51799626475434E-2</v>
      </c>
      <c r="N842" s="89">
        <f ca="1"/>
        <v>0</v>
      </c>
      <c r="O842" s="90">
        <f ca="1"/>
        <v>-8.1232291306447726E-2</v>
      </c>
      <c r="P842" s="156">
        <f ca="1"/>
        <v>-2.1254296472539399E-2</v>
      </c>
      <c r="Q842" s="156">
        <f ca="1"/>
        <v>0</v>
      </c>
      <c r="R842" s="89">
        <f ca="1"/>
        <v>-4.5017522264893077E-2</v>
      </c>
      <c r="S842" s="90">
        <f ca="1"/>
        <v>6.6271818737432472E-2</v>
      </c>
      <c r="T842" s="156">
        <f ca="1"/>
        <v>0</v>
      </c>
      <c r="U842" s="156">
        <f ca="1"/>
        <v>-2.9384977057281751E-3</v>
      </c>
      <c r="V842" s="89">
        <f ca="1"/>
        <v>-1.5516807886957974E-3</v>
      </c>
      <c r="W842" s="90">
        <f ca="1"/>
        <v>4.4901784944239723E-3</v>
      </c>
      <c r="X842" s="156">
        <f ca="1"/>
        <v>7.1880635113854952E-2</v>
      </c>
      <c r="Y842" s="156">
        <f ca="1"/>
        <v>1.6354252481673364E-2</v>
      </c>
      <c r="Z842" s="89">
        <f ca="1"/>
        <v>0</v>
      </c>
      <c r="AA842" s="90">
        <f ca="1"/>
        <v>-8.8234887595528319E-2</v>
      </c>
      <c r="AB842" s="156">
        <f ca="1"/>
        <v>0</v>
      </c>
      <c r="AC842" s="156">
        <f ca="1"/>
        <v>1.5390579981412893E-2</v>
      </c>
      <c r="AD842" s="89">
        <f ca="1"/>
        <v>6.7645076720825217E-2</v>
      </c>
      <c r="AE842" s="90">
        <f ca="1"/>
        <v>-8.3035656702238114E-2</v>
      </c>
      <c r="AF842" s="156">
        <f ca="1"/>
        <v>-0.12720905058389378</v>
      </c>
      <c r="AG842" s="156">
        <f ca="1"/>
        <v>0</v>
      </c>
      <c r="AH842" s="89">
        <f ca="1"/>
        <v>-6.7173045449203828E-2</v>
      </c>
      <c r="AI842" s="90">
        <f ca="1"/>
        <v>0.19438209603309761</v>
      </c>
      <c r="AJ842" s="27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</row>
    <row r="843" spans="2:69" ht="13.5" customHeight="1" x14ac:dyDescent="0.15">
      <c r="B843" s="241" t="s">
        <v>47</v>
      </c>
      <c r="C843" s="100" t="s">
        <v>32</v>
      </c>
      <c r="D843" s="158">
        <f t="array" aca="1" ref="D843:D844" ca="1">L843:L844+P843:P844+T843:T844+X843:X844+AB843:AB844+AF843:AF844</f>
        <v>3.1117029490789956E-3</v>
      </c>
      <c r="E843" s="10"/>
      <c r="F843" s="10"/>
      <c r="G843" s="153"/>
      <c r="H843" s="5"/>
      <c r="I843" s="240"/>
      <c r="J843" s="99" t="s">
        <v>20</v>
      </c>
      <c r="K843" s="92"/>
      <c r="L843" s="85">
        <f t="array" aca="1" ref="L843:L844" ca="1">M838:M839*L824:L825</f>
        <v>6.1379600306929408E-3</v>
      </c>
      <c r="M843" s="85"/>
      <c r="N843" s="85"/>
      <c r="O843" s="96"/>
      <c r="P843" s="85">
        <f t="array" aca="1" ref="P843:P844" ca="1">Q838:Q839*P824:P825</f>
        <v>2.3757380784519425E-3</v>
      </c>
      <c r="Q843" s="85"/>
      <c r="R843" s="85"/>
      <c r="S843" s="96"/>
      <c r="T843" s="85">
        <f t="array" aca="1" ref="T843:T844" ca="1">U838:U839*T824:T825</f>
        <v>-9.2218230279636649E-3</v>
      </c>
      <c r="U843" s="85"/>
      <c r="V843" s="85"/>
      <c r="W843" s="96"/>
      <c r="X843" s="85">
        <f t="array" aca="1" ref="X843:X844" ca="1">Y838:Y839*X824:X825</f>
        <v>9.8736113869146488E-3</v>
      </c>
      <c r="Y843" s="85"/>
      <c r="Z843" s="85"/>
      <c r="AA843" s="96"/>
      <c r="AB843" s="85">
        <f t="array" aca="1" ref="AB843:AB844" ca="1">AC838:AC839*AB824:AB825</f>
        <v>-4.0930093786140298E-3</v>
      </c>
      <c r="AC843" s="85"/>
      <c r="AD843" s="85"/>
      <c r="AE843" s="96"/>
      <c r="AF843" s="85">
        <f t="array" aca="1" ref="AF843:AF844" ca="1">AG838:AG839*AF824:AF825</f>
        <v>-1.9607741404028428E-3</v>
      </c>
      <c r="AG843" s="85"/>
      <c r="AH843" s="85"/>
      <c r="AI843" s="96"/>
      <c r="AJ843" s="27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</row>
    <row r="844" spans="2:69" ht="13.5" customHeight="1" x14ac:dyDescent="0.15">
      <c r="B844" s="243"/>
      <c r="C844" s="74" t="s">
        <v>33</v>
      </c>
      <c r="D844" s="159">
        <f ca="1"/>
        <v>-7.4017755408009381E-2</v>
      </c>
      <c r="E844" s="10"/>
      <c r="F844" s="191" t="s">
        <v>5</v>
      </c>
      <c r="G844" s="10"/>
      <c r="H844" s="5"/>
      <c r="I844" s="240"/>
      <c r="J844" s="88"/>
      <c r="K844" s="94"/>
      <c r="L844" s="89">
        <f ca="1"/>
        <v>1.3942431896602686E-2</v>
      </c>
      <c r="M844" s="89"/>
      <c r="N844" s="89"/>
      <c r="O844" s="90"/>
      <c r="P844" s="89">
        <f ca="1"/>
        <v>-1.1374667691262198E-2</v>
      </c>
      <c r="Q844" s="89"/>
      <c r="R844" s="89"/>
      <c r="S844" s="90"/>
      <c r="T844" s="89">
        <f ca="1"/>
        <v>-2.0481152948739968E-3</v>
      </c>
      <c r="U844" s="89"/>
      <c r="V844" s="89"/>
      <c r="W844" s="90"/>
      <c r="X844" s="89">
        <f ca="1"/>
        <v>7.2776893999147588E-3</v>
      </c>
      <c r="Y844" s="89"/>
      <c r="Z844" s="89"/>
      <c r="AA844" s="90"/>
      <c r="AB844" s="89">
        <f ca="1"/>
        <v>6.8488523651438881E-3</v>
      </c>
      <c r="AC844" s="89"/>
      <c r="AD844" s="89"/>
      <c r="AE844" s="90"/>
      <c r="AF844" s="89">
        <f ca="1"/>
        <v>-8.866394608353452E-2</v>
      </c>
      <c r="AG844" s="89"/>
      <c r="AH844" s="89"/>
      <c r="AI844" s="90"/>
      <c r="AJ844" s="27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</row>
    <row r="845" spans="2:69" ht="13.5" customHeight="1" x14ac:dyDescent="0.15">
      <c r="B845" s="241" t="s">
        <v>4</v>
      </c>
      <c r="C845" s="100">
        <v>1</v>
      </c>
      <c r="D845" s="152">
        <f t="array" aca="1" ref="D845:F847" ca="1">L845:N847+P845:R847+T845:V847+X845:Z847+AB845:AD847+AF845:AH847</f>
        <v>-3.8658534090955078E-2</v>
      </c>
      <c r="E845" s="154">
        <f ca="1"/>
        <v>-2.2931319198603185E-2</v>
      </c>
      <c r="F845" s="153">
        <f ca="1"/>
        <v>4.3154628662707174E-3</v>
      </c>
      <c r="G845" s="160"/>
      <c r="H845" s="5"/>
      <c r="I845" s="240"/>
      <c r="J845" s="99" t="s">
        <v>4</v>
      </c>
      <c r="K845" s="92"/>
      <c r="L845" s="78">
        <f t="array" aca="1" ref="L845:L847" ca="1">M824*N838:N840</f>
        <v>4.404488891949377E-2</v>
      </c>
      <c r="M845" s="78">
        <f t="array" aca="1" ref="M845:M847" ca="1">M825*N838:N840</f>
        <v>1.3295744818116066E-2</v>
      </c>
      <c r="N845" s="78">
        <f t="array" aca="1" ref="N845:N847" ca="1">-1*N838:N840</f>
        <v>-7.6043829640317542E-2</v>
      </c>
      <c r="O845" s="81"/>
      <c r="P845" s="78">
        <f t="array" aca="1" ref="P845:P847" ca="1">Q824*R838:R840</f>
        <v>1.1076050671533671E-2</v>
      </c>
      <c r="Q845" s="78">
        <f t="array" aca="1" ref="Q845:Q847" ca="1">Q825*R838:R840</f>
        <v>4.7294936330987365E-2</v>
      </c>
      <c r="R845" s="78">
        <f t="array" aca="1" ref="R845:R847" ca="1">-1*R838:R840</f>
        <v>-5.8226085373009689E-2</v>
      </c>
      <c r="S845" s="81"/>
      <c r="T845" s="78">
        <f t="array" aca="1" ref="T845:T847" ca="1">U824*V838:V840</f>
        <v>-7.2905370483782497E-2</v>
      </c>
      <c r="U845" s="78">
        <f t="array" aca="1" ref="U845:U847" ca="1">U825*V838:V840</f>
        <v>-4.7241084182295612E-2</v>
      </c>
      <c r="V845" s="78">
        <f t="array" aca="1" ref="V845:V847" ca="1">-1*V838:V840</f>
        <v>0.12064650374396338</v>
      </c>
      <c r="W845" s="81"/>
      <c r="X845" s="78">
        <f t="array" aca="1" ref="X845:X847" ca="1">Y824*Z838:Z840</f>
        <v>1.9382393003578611E-2</v>
      </c>
      <c r="Y845" s="78">
        <f t="array" aca="1" ref="Y845:Y847" ca="1">Y825*Z838:Z840</f>
        <v>1.3875462109935338E-2</v>
      </c>
      <c r="Z845" s="78">
        <f t="array" aca="1" ref="Z845:Z847" ca="1">-1*Z838:Z840</f>
        <v>-4.5736492407124504E-2</v>
      </c>
      <c r="AA845" s="81"/>
      <c r="AB845" s="78">
        <f t="array" aca="1" ref="AB845:AB847" ca="1">AC824*AD838:AD840</f>
        <v>-4.5066218711617458E-2</v>
      </c>
      <c r="AC845" s="78">
        <f t="array" aca="1" ref="AC845:AC847" ca="1">AC825*AD838:AD840</f>
        <v>-6.9071873607929032E-2</v>
      </c>
      <c r="AD845" s="78">
        <f t="array" aca="1" ref="AD845:AD847" ca="1">-1*AD838:AD840</f>
        <v>9.238398700960708E-2</v>
      </c>
      <c r="AE845" s="81"/>
      <c r="AF845" s="78">
        <f t="array" aca="1" ref="AF845:AF847" ca="1">AG824*AH838:AH840</f>
        <v>4.809722509838822E-3</v>
      </c>
      <c r="AG845" s="78">
        <f t="array" aca="1" ref="AG845:AG847" ca="1">AG825*AH838:AH840</f>
        <v>1.8915495332582691E-2</v>
      </c>
      <c r="AH845" s="78">
        <f t="array" aca="1" ref="AH845:AH847" ca="1">-1*AH838:AH840</f>
        <v>-2.8708620466847991E-2</v>
      </c>
      <c r="AI845" s="81"/>
      <c r="AJ845" s="27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</row>
    <row r="846" spans="2:69" ht="13.5" customHeight="1" x14ac:dyDescent="0.15">
      <c r="B846" s="242"/>
      <c r="C846" s="72">
        <v>2</v>
      </c>
      <c r="D846" s="160">
        <f ca="1"/>
        <v>0.10846589559112077</v>
      </c>
      <c r="E846" s="164">
        <f ca="1"/>
        <v>-1.7449922261346409E-2</v>
      </c>
      <c r="F846" s="10">
        <f ca="1"/>
        <v>-4.7136775593310087E-2</v>
      </c>
      <c r="G846" s="160"/>
      <c r="H846" s="5"/>
      <c r="I846" s="240"/>
      <c r="J846" s="76"/>
      <c r="K846" s="98"/>
      <c r="L846" s="78">
        <f ca="1"/>
        <v>1.4274888902389956E-2</v>
      </c>
      <c r="M846" s="78">
        <f ca="1"/>
        <v>4.3091329052968178E-3</v>
      </c>
      <c r="N846" s="78">
        <f ca="1"/>
        <v>-2.4645702292766223E-2</v>
      </c>
      <c r="O846" s="81"/>
      <c r="P846" s="78">
        <f ca="1"/>
        <v>-1.9043849159378932E-2</v>
      </c>
      <c r="Q846" s="78">
        <f ca="1"/>
        <v>-8.131757972221694E-2</v>
      </c>
      <c r="R846" s="78">
        <f ca="1"/>
        <v>0.10011228910630987</v>
      </c>
      <c r="S846" s="81"/>
      <c r="T846" s="78">
        <f ca="1"/>
        <v>5.0766483150929638E-2</v>
      </c>
      <c r="U846" s="78">
        <f ca="1"/>
        <v>3.2895569808614349E-2</v>
      </c>
      <c r="V846" s="78">
        <f ca="1"/>
        <v>-8.4010254099167125E-2</v>
      </c>
      <c r="W846" s="81"/>
      <c r="X846" s="78">
        <f ca="1"/>
        <v>1.4197218879068274E-2</v>
      </c>
      <c r="Y846" s="78">
        <f ca="1"/>
        <v>1.0163501100540026E-2</v>
      </c>
      <c r="Z846" s="78">
        <f ca="1"/>
        <v>-3.3501074575513122E-2</v>
      </c>
      <c r="AA846" s="81"/>
      <c r="AB846" s="78">
        <f ca="1"/>
        <v>7.2222177656816447E-2</v>
      </c>
      <c r="AC846" s="78">
        <f ca="1"/>
        <v>0.11069313710837357</v>
      </c>
      <c r="AD846" s="78">
        <f ca="1"/>
        <v>-0.14805264149514435</v>
      </c>
      <c r="AE846" s="81"/>
      <c r="AF846" s="78">
        <f ca="1"/>
        <v>-2.3951023838704621E-2</v>
      </c>
      <c r="AG846" s="78">
        <f ca="1"/>
        <v>-9.4193683461954239E-2</v>
      </c>
      <c r="AH846" s="78">
        <f ca="1"/>
        <v>0.14296060776297087</v>
      </c>
      <c r="AI846" s="81"/>
      <c r="AJ846" s="27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</row>
    <row r="847" spans="2:69" ht="13.5" customHeight="1" thickBot="1" x14ac:dyDescent="0.2">
      <c r="B847" s="243"/>
      <c r="C847" s="74">
        <v>3</v>
      </c>
      <c r="D847" s="160">
        <f ca="1"/>
        <v>-3.2498400984690846E-2</v>
      </c>
      <c r="E847" s="157">
        <f ca="1"/>
        <v>8.7526379832711776E-2</v>
      </c>
      <c r="F847" s="156">
        <f ca="1"/>
        <v>2.9284246104459469E-2</v>
      </c>
      <c r="G847" s="160"/>
      <c r="H847" s="5"/>
      <c r="I847" s="245"/>
      <c r="J847" s="88"/>
      <c r="K847" s="94"/>
      <c r="L847" s="82">
        <f ca="1"/>
        <v>-8.1343567285808077E-2</v>
      </c>
      <c r="M847" s="82">
        <f ca="1"/>
        <v>-2.4555024198248992E-2</v>
      </c>
      <c r="N847" s="82">
        <f ca="1"/>
        <v>0.14044027638085349</v>
      </c>
      <c r="O847" s="83"/>
      <c r="P847" s="82">
        <f ca="1"/>
        <v>7.9584043192326946E-3</v>
      </c>
      <c r="Q847" s="82">
        <f ca="1"/>
        <v>3.3982530121654551E-2</v>
      </c>
      <c r="R847" s="82">
        <f ca="1"/>
        <v>-4.1836819193642058E-2</v>
      </c>
      <c r="S847" s="83"/>
      <c r="T847" s="82">
        <f ca="1"/>
        <v>6.0196562669830936E-2</v>
      </c>
      <c r="U847" s="82">
        <f ca="1"/>
        <v>3.9006054913374284E-2</v>
      </c>
      <c r="V847" s="82">
        <f ca="1"/>
        <v>-9.9615498492460153E-2</v>
      </c>
      <c r="W847" s="83"/>
      <c r="X847" s="82">
        <f ca="1"/>
        <v>-6.2594093412115637E-2</v>
      </c>
      <c r="Y847" s="82">
        <f ca="1"/>
        <v>-4.4809842174039438E-2</v>
      </c>
      <c r="Z847" s="82">
        <f ca="1"/>
        <v>0.14770282893064329</v>
      </c>
      <c r="AA847" s="83"/>
      <c r="AB847" s="82">
        <f ca="1"/>
        <v>3.5967099554294182E-2</v>
      </c>
      <c r="AC847" s="82">
        <f ca="1"/>
        <v>5.5125879771616731E-2</v>
      </c>
      <c r="AD847" s="82">
        <f ca="1"/>
        <v>-7.3731148363254839E-2</v>
      </c>
      <c r="AE847" s="83"/>
      <c r="AF847" s="82">
        <f ca="1"/>
        <v>7.3171931698750494E-3</v>
      </c>
      <c r="AG847" s="82">
        <f ca="1"/>
        <v>2.8776781398354649E-2</v>
      </c>
      <c r="AH847" s="82">
        <f ca="1"/>
        <v>-4.3675393157680251E-2</v>
      </c>
      <c r="AI847" s="83"/>
      <c r="AJ847" s="27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</row>
    <row r="848" spans="2:69" ht="13.5" customHeight="1" thickBot="1" x14ac:dyDescent="0.2">
      <c r="B848" s="246" t="s">
        <v>29</v>
      </c>
      <c r="C848" s="227"/>
      <c r="D848" s="102">
        <f ca="1">SUM(L848:AI848)</f>
        <v>1.4987714474222611</v>
      </c>
      <c r="E848" s="192"/>
      <c r="H848" s="5"/>
      <c r="I848" s="225" t="s">
        <v>45</v>
      </c>
      <c r="J848" s="226"/>
      <c r="K848" s="227"/>
      <c r="L848" s="134">
        <f ca="1">SUMXMY2(N$5:N$7,M831:M833)/2</f>
        <v>0.23747543421195888</v>
      </c>
      <c r="M848" s="78"/>
      <c r="N848" s="78"/>
      <c r="O848" s="78"/>
      <c r="P848" s="134">
        <f ca="1">SUMXMY2(R$5:R$7,Q831:Q833)/2</f>
        <v>0.15330903137031621</v>
      </c>
      <c r="Q848" s="78"/>
      <c r="R848" s="78"/>
      <c r="S848" s="78"/>
      <c r="T848" s="134">
        <f ca="1">SUMXMY2(V$5:V$7,U831:U833)/2</f>
        <v>0.26729354067960515</v>
      </c>
      <c r="U848" s="78"/>
      <c r="V848" s="78"/>
      <c r="W848" s="78"/>
      <c r="X848" s="134">
        <f ca="1">SUMXMY2(Z$5:Z$7,Y831:Y833)/2</f>
        <v>0.25965038177561406</v>
      </c>
      <c r="Y848" s="78"/>
      <c r="Z848" s="78"/>
      <c r="AA848" s="78"/>
      <c r="AB848" s="134">
        <f ca="1">SUMXMY2(AD$5:AD$7,AC831:AC833)/2</f>
        <v>0.35953911569896324</v>
      </c>
      <c r="AC848" s="78"/>
      <c r="AD848" s="78"/>
      <c r="AE848" s="78"/>
      <c r="AF848" s="134">
        <f ca="1">SUMXMY2(AH$5:AH$7,AG831:AG833)/2</f>
        <v>0.22150394368580351</v>
      </c>
      <c r="AG848" s="78"/>
      <c r="AH848" s="78"/>
      <c r="AI848" s="78"/>
      <c r="AJ848" s="27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</row>
    <row r="849" spans="1:69" ht="15.75" customHeight="1" x14ac:dyDescent="0.15">
      <c r="I849" s="5"/>
      <c r="J849" s="165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7"/>
      <c r="AK849" s="5"/>
      <c r="AL849" s="5"/>
      <c r="AM849" s="5"/>
      <c r="AN849" s="5"/>
      <c r="AO849" s="5"/>
      <c r="AP849" s="5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</row>
    <row r="850" spans="1:69" ht="15.75" customHeight="1" x14ac:dyDescent="0.15">
      <c r="A850" s="163"/>
      <c r="B850" s="162">
        <f>B820+1</f>
        <v>29</v>
      </c>
      <c r="C850" s="163" t="s">
        <v>28</v>
      </c>
      <c r="D850" s="189"/>
      <c r="E850" s="189"/>
      <c r="F850" s="189"/>
      <c r="G850" s="189"/>
      <c r="H850" s="163"/>
      <c r="I850" s="167"/>
      <c r="J850" s="163"/>
      <c r="K850" s="163"/>
      <c r="L850" s="163"/>
      <c r="M850" s="163"/>
      <c r="N850" s="163"/>
      <c r="O850" s="163"/>
      <c r="P850" s="163"/>
      <c r="Q850" s="163"/>
      <c r="R850" s="163"/>
      <c r="S850" s="163"/>
      <c r="T850" s="163"/>
      <c r="U850" s="163"/>
      <c r="V850" s="163"/>
      <c r="W850" s="163"/>
      <c r="X850" s="163"/>
      <c r="Y850" s="163"/>
      <c r="Z850" s="163"/>
      <c r="AA850" s="163"/>
      <c r="AB850" s="163"/>
      <c r="AC850" s="163"/>
      <c r="AD850" s="163"/>
      <c r="AE850" s="163"/>
      <c r="AF850" s="163"/>
      <c r="AG850" s="163"/>
      <c r="AH850" s="163"/>
      <c r="AI850" s="163"/>
      <c r="AJ850" s="27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</row>
    <row r="851" spans="1:69" s="24" customFormat="1" ht="13.5" customHeight="1" thickBot="1" x14ac:dyDescent="0.2">
      <c r="A851"/>
      <c r="D851" s="166"/>
      <c r="E851" s="166"/>
      <c r="F851" s="166"/>
      <c r="G851" s="166"/>
      <c r="H851" s="27"/>
      <c r="I851" s="5"/>
      <c r="J851" s="223"/>
      <c r="K851" s="224"/>
      <c r="L851" s="57">
        <v>1</v>
      </c>
      <c r="M851" s="57">
        <v>2</v>
      </c>
      <c r="N851" s="57">
        <v>3</v>
      </c>
      <c r="O851" s="107"/>
      <c r="P851" s="84">
        <v>1</v>
      </c>
      <c r="Q851" s="57">
        <v>2</v>
      </c>
      <c r="R851" s="57">
        <v>3</v>
      </c>
      <c r="S851" s="57"/>
      <c r="T851" s="57">
        <v>1</v>
      </c>
      <c r="U851" s="57">
        <v>2</v>
      </c>
      <c r="V851" s="57">
        <v>3</v>
      </c>
      <c r="W851" s="107"/>
      <c r="X851" s="84">
        <v>1</v>
      </c>
      <c r="Y851" s="57">
        <v>2</v>
      </c>
      <c r="Z851" s="57">
        <v>3</v>
      </c>
      <c r="AA851" s="57"/>
      <c r="AB851" s="57">
        <v>1</v>
      </c>
      <c r="AC851" s="57">
        <v>2</v>
      </c>
      <c r="AD851" s="57">
        <v>3</v>
      </c>
      <c r="AE851" s="57"/>
      <c r="AF851" s="57">
        <v>1</v>
      </c>
      <c r="AG851" s="57">
        <v>2</v>
      </c>
      <c r="AH851" s="57">
        <v>3</v>
      </c>
      <c r="AI851" s="57"/>
      <c r="AJ851" s="27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</row>
    <row r="852" spans="1:69" ht="13.5" customHeight="1" x14ac:dyDescent="0.15">
      <c r="B852" t="s">
        <v>0</v>
      </c>
      <c r="G852" s="156"/>
      <c r="H852" s="27"/>
      <c r="I852" s="254" t="s">
        <v>14</v>
      </c>
      <c r="J852" s="239" t="s">
        <v>11</v>
      </c>
      <c r="K852" s="22">
        <v>1</v>
      </c>
      <c r="L852" s="108">
        <f t="array" aca="1" ref="L852:L853" ca="1">MMULT($D854:$G855,L$5:L$8)</f>
        <v>-2.1235534592288783</v>
      </c>
      <c r="M852" s="50">
        <f t="array" aca="1" ref="M852:M853" ca="1">MMULT($D854:$G855,M$5:M$8)+$D856:$D857*L854:L855</f>
        <v>0.31361912898845834</v>
      </c>
      <c r="N852" s="50"/>
      <c r="O852" s="51"/>
      <c r="P852" s="108">
        <f t="array" aca="1" ref="P852:P853" ca="1">MMULT($D854:$G855,P$5:P$8)</f>
        <v>-2.1235534592288783</v>
      </c>
      <c r="Q852" s="50">
        <f t="array" aca="1" ref="Q852:Q853" ca="1">MMULT($D854:$G855,Q$5:Q$8)+$D856:$D857*P854:P855</f>
        <v>-1.4497909394939792</v>
      </c>
      <c r="R852" s="50"/>
      <c r="S852" s="51"/>
      <c r="T852" s="108">
        <f t="array" aca="1" ref="T852:T853" ca="1">MMULT($D854:$G855,T$5:T$8)</f>
        <v>-1.8534646280685103</v>
      </c>
      <c r="U852" s="50">
        <f t="array" aca="1" ref="U852:U853" ca="1">MMULT($D854:$G855,U$5:U$8)+$D856:$D857*T854:T855</f>
        <v>0.42183404179179618</v>
      </c>
      <c r="V852" s="50"/>
      <c r="W852" s="51"/>
      <c r="X852" s="108">
        <f t="array" aca="1" ref="X852:X853" ca="1">MMULT($D854:$G855,X$5:X$8)</f>
        <v>-9.0054559586072891E-2</v>
      </c>
      <c r="Y852" s="50">
        <f t="array" aca="1" ref="Y852:Y853" ca="1">MMULT($D854:$G855,Y$5:Y$8)+$D856:$D857*X854:X855</f>
        <v>-0.31921522529828605</v>
      </c>
      <c r="Z852" s="50"/>
      <c r="AA852" s="51"/>
      <c r="AB852" s="108">
        <f t="array" aca="1" ref="AB852:AB853" ca="1">MMULT($D854:$G855,AB$5:AB$8)</f>
        <v>-9.0054559586072891E-2</v>
      </c>
      <c r="AC852" s="50">
        <f t="array" aca="1" ref="AC852:AC853" ca="1">MMULT($D854:$G855,AC$5:AC$8)+$D856:$D857*AB854:AB855</f>
        <v>-4.9126394137918084E-2</v>
      </c>
      <c r="AD852" s="50"/>
      <c r="AE852" s="51"/>
      <c r="AF852" s="108">
        <f t="array" aca="1" ref="AF852:AF853" ca="1">MMULT($D854:$G855,AF$5:AF$8)</f>
        <v>-1.8534646280685103</v>
      </c>
      <c r="AG852" s="50">
        <f t="array" aca="1" ref="AG852:AG853" ca="1">MMULT($D854:$G855,AG$5:AG$8)+$D856:$D857*AF854:AF855</f>
        <v>-1.6116648578510091</v>
      </c>
      <c r="AH852" s="50"/>
      <c r="AI852" s="51"/>
      <c r="AJ852" s="27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</row>
    <row r="853" spans="1:69" ht="13.5" customHeight="1" x14ac:dyDescent="0.15">
      <c r="B853" s="66"/>
      <c r="C853" s="66"/>
      <c r="D853" s="195">
        <v>1</v>
      </c>
      <c r="E853" s="196">
        <v>2</v>
      </c>
      <c r="F853" s="196">
        <v>3</v>
      </c>
      <c r="G853" s="184" t="s">
        <v>3</v>
      </c>
      <c r="H853" s="27"/>
      <c r="I853" s="255"/>
      <c r="J853" s="240"/>
      <c r="K853" s="23">
        <v>2</v>
      </c>
      <c r="L853" s="109">
        <f ca="1"/>
        <v>-1.0717776093893074</v>
      </c>
      <c r="M853" s="28">
        <f ca="1"/>
        <v>-1.5561934362174734</v>
      </c>
      <c r="N853" s="28"/>
      <c r="O853" s="40"/>
      <c r="P853" s="109">
        <f ca="1"/>
        <v>-1.0717776093893074</v>
      </c>
      <c r="Q853" s="28">
        <f ca="1"/>
        <v>1.4862940802884437</v>
      </c>
      <c r="R853" s="28"/>
      <c r="S853" s="40"/>
      <c r="T853" s="109">
        <f ca="1"/>
        <v>0.84477192122923483</v>
      </c>
      <c r="U853" s="28">
        <f ca="1"/>
        <v>-0.43845920605273725</v>
      </c>
      <c r="V853" s="28"/>
      <c r="W853" s="40"/>
      <c r="X853" s="109">
        <f ca="1"/>
        <v>-2.1977155952766823</v>
      </c>
      <c r="Y853" s="28">
        <f ca="1"/>
        <v>-0.82037570569725216</v>
      </c>
      <c r="Z853" s="28"/>
      <c r="AA853" s="40"/>
      <c r="AB853" s="109">
        <f ca="1"/>
        <v>-2.1977155952766823</v>
      </c>
      <c r="AC853" s="28">
        <f ca="1"/>
        <v>1.0961738249212902</v>
      </c>
      <c r="AD853" s="28"/>
      <c r="AE853" s="40"/>
      <c r="AF853" s="109">
        <f ca="1"/>
        <v>0.84477192122923483</v>
      </c>
      <c r="AG853" s="28">
        <f ca="1"/>
        <v>0.68747877983463757</v>
      </c>
      <c r="AH853" s="28"/>
      <c r="AI853" s="40"/>
      <c r="AJ853" s="27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</row>
    <row r="854" spans="1:69" ht="13.5" customHeight="1" x14ac:dyDescent="0.15">
      <c r="B854" s="239" t="s">
        <v>7</v>
      </c>
      <c r="C854" s="100">
        <v>1</v>
      </c>
      <c r="D854" s="137">
        <f t="array" aca="1" ref="D854:G855" ca="1">D824:G825-$G$3*D841:G842</f>
        <v>1.4922657155751404</v>
      </c>
      <c r="E854" s="138">
        <f ca="1"/>
        <v>3.5257646152179456</v>
      </c>
      <c r="F854" s="138">
        <f ca="1"/>
        <v>1.7623545467355082</v>
      </c>
      <c r="G854" s="139">
        <f ca="1"/>
        <v>3.6158191748040185</v>
      </c>
      <c r="I854" s="255"/>
      <c r="J854" s="252" t="s">
        <v>12</v>
      </c>
      <c r="K854" s="22">
        <v>1</v>
      </c>
      <c r="L854" s="110">
        <f t="array" aca="1" ref="L854:L855" ca="1">1/(1+EXP(-L852:L853))</f>
        <v>0.10682853889365444</v>
      </c>
      <c r="M854" s="38">
        <f t="array" aca="1" ref="M854:M855" ca="1">1/(1+EXP(-M852:M853))</f>
        <v>0.57776840276008201</v>
      </c>
      <c r="N854" s="38"/>
      <c r="O854" s="39"/>
      <c r="P854" s="110">
        <f t="array" aca="1" ref="P854:P855" ca="1">1/(1+EXP(-P852:P853))</f>
        <v>0.10682853889365444</v>
      </c>
      <c r="Q854" s="38">
        <f t="array" aca="1" ref="Q854:Q855" ca="1">1/(1+EXP(-Q852:Q853))</f>
        <v>0.19003374271537629</v>
      </c>
      <c r="R854" s="38"/>
      <c r="S854" s="39"/>
      <c r="T854" s="110">
        <f t="array" aca="1" ref="T854:T855" ca="1">1/(1+EXP(-T852:T853))</f>
        <v>0.13546662294145922</v>
      </c>
      <c r="U854" s="38">
        <f t="array" aca="1" ref="U854:U855" ca="1">1/(1+EXP(-U852:U853))</f>
        <v>0.60392203655564436</v>
      </c>
      <c r="V854" s="38"/>
      <c r="W854" s="39"/>
      <c r="X854" s="110">
        <f t="array" aca="1" ref="X854:X855" ca="1">1/(1+EXP(-X852:X853))</f>
        <v>0.47750156291192919</v>
      </c>
      <c r="Y854" s="38">
        <f t="array" aca="1" ref="Y854:Y855" ca="1">1/(1+EXP(-Y852:Y853))</f>
        <v>0.42086701535670784</v>
      </c>
      <c r="Z854" s="38"/>
      <c r="AA854" s="39"/>
      <c r="AB854" s="110">
        <f t="array" aca="1" ref="AB854:AB855" ca="1">1/(1+EXP(-AB852:AB853))</f>
        <v>0.47750156291192919</v>
      </c>
      <c r="AC854" s="38">
        <f t="array" aca="1" ref="AC854:AC855" ca="1">1/(1+EXP(-AC852:AC853))</f>
        <v>0.48772087090636729</v>
      </c>
      <c r="AD854" s="38"/>
      <c r="AE854" s="39"/>
      <c r="AF854" s="110">
        <f t="array" aca="1" ref="AF854:AF855" ca="1">1/(1+EXP(-AF852:AF853))</f>
        <v>0.13546662294145922</v>
      </c>
      <c r="AG854" s="38">
        <f t="array" aca="1" ref="AG854:AG855" ca="1">1/(1+EXP(-AG852:AG853))</f>
        <v>0.16635759824599353</v>
      </c>
      <c r="AH854" s="38"/>
      <c r="AI854" s="39"/>
      <c r="AJ854" s="27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</row>
    <row r="855" spans="1:69" ht="13.5" customHeight="1" x14ac:dyDescent="0.15">
      <c r="B855" s="244"/>
      <c r="C855" s="74">
        <v>2</v>
      </c>
      <c r="D855" s="140">
        <f ca="1"/>
        <v>2.0907199215877355</v>
      </c>
      <c r="E855" s="141">
        <f ca="1"/>
        <v>0.96478193570036075</v>
      </c>
      <c r="F855" s="141">
        <f ca="1"/>
        <v>4.0072694522062777</v>
      </c>
      <c r="G855" s="142">
        <f ca="1"/>
        <v>3.1624975309770429</v>
      </c>
      <c r="I855" s="255"/>
      <c r="J855" s="253"/>
      <c r="K855" s="54">
        <v>2</v>
      </c>
      <c r="L855" s="109">
        <f ca="1"/>
        <v>0.25506517902915093</v>
      </c>
      <c r="M855" s="28">
        <f ca="1"/>
        <v>0.1741935428773215</v>
      </c>
      <c r="N855" s="28"/>
      <c r="O855" s="40"/>
      <c r="P855" s="109">
        <f ca="1"/>
        <v>0.25506517902915093</v>
      </c>
      <c r="Q855" s="28">
        <f ca="1"/>
        <v>0.81552138263782803</v>
      </c>
      <c r="R855" s="28"/>
      <c r="S855" s="40"/>
      <c r="T855" s="109">
        <f ca="1"/>
        <v>0.69946928494822014</v>
      </c>
      <c r="U855" s="28">
        <f ca="1"/>
        <v>0.39210817078626237</v>
      </c>
      <c r="V855" s="28"/>
      <c r="W855" s="40"/>
      <c r="X855" s="109">
        <f ca="1"/>
        <v>9.9955817064091734E-2</v>
      </c>
      <c r="Y855" s="28">
        <f ca="1"/>
        <v>0.30568391382092536</v>
      </c>
      <c r="Z855" s="28"/>
      <c r="AA855" s="40"/>
      <c r="AB855" s="109">
        <f ca="1"/>
        <v>9.9955817064091734E-2</v>
      </c>
      <c r="AC855" s="28">
        <f ca="1"/>
        <v>0.74954250938058942</v>
      </c>
      <c r="AD855" s="28"/>
      <c r="AE855" s="40"/>
      <c r="AF855" s="109">
        <f ca="1"/>
        <v>0.69946928494822014</v>
      </c>
      <c r="AG855" s="28">
        <f ca="1"/>
        <v>0.66540583428647049</v>
      </c>
      <c r="AH855" s="28"/>
      <c r="AI855" s="40"/>
      <c r="AJ855" s="27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</row>
    <row r="856" spans="1:69" ht="13.5" customHeight="1" x14ac:dyDescent="0.15">
      <c r="B856" s="241" t="s">
        <v>47</v>
      </c>
      <c r="C856" s="100" t="s">
        <v>32</v>
      </c>
      <c r="D856" s="139">
        <f t="array" aca="1" ref="D856:D857" ca="1">D826:D827-$G$3*D843:D844</f>
        <v>3.7787064463774036</v>
      </c>
      <c r="E856" s="190"/>
      <c r="F856" s="190"/>
      <c r="I856" s="255"/>
      <c r="J856" s="236" t="s">
        <v>18</v>
      </c>
      <c r="K856" s="22">
        <v>1</v>
      </c>
      <c r="L856" s="110">
        <f t="array" aca="1" ref="L856:L857" ca="1">L854:L855*(1-L854:L855)</f>
        <v>9.5416202171501402E-2</v>
      </c>
      <c r="M856" s="38">
        <f t="array" aca="1" ref="M856:M857" ca="1">M854:M855*(1-M854:M855)</f>
        <v>0.24395207553214568</v>
      </c>
      <c r="N856" s="38"/>
      <c r="O856" s="39"/>
      <c r="P856" s="110">
        <f t="array" aca="1" ref="P856:P857" ca="1">P854:P855*(1-P854:P855)</f>
        <v>9.5416202171501402E-2</v>
      </c>
      <c r="Q856" s="38">
        <f t="array" aca="1" ref="Q856:Q857" ca="1">Q854:Q855*(1-Q854:Q855)</f>
        <v>0.15392091934496246</v>
      </c>
      <c r="R856" s="38"/>
      <c r="S856" s="39"/>
      <c r="T856" s="110">
        <f t="array" aca="1" ref="T856:T857" ca="1">T854:T855*(1-T854:T855)</f>
        <v>0.11711541701029575</v>
      </c>
      <c r="U856" s="38">
        <f t="array" aca="1" ref="U856:U857" ca="1">U854:U855*(1-U854:U855)</f>
        <v>0.23920021031812733</v>
      </c>
      <c r="V856" s="38"/>
      <c r="W856" s="39"/>
      <c r="X856" s="110">
        <f t="array" aca="1" ref="X856:X857" ca="1">X854:X855*(1-X854:X855)</f>
        <v>0.2494938203285941</v>
      </c>
      <c r="Y856" s="38">
        <f t="array" aca="1" ref="Y856:Y857" ca="1">Y854:Y855*(1-Y854:Y855)</f>
        <v>0.24373797074144452</v>
      </c>
      <c r="Z856" s="38"/>
      <c r="AA856" s="39"/>
      <c r="AB856" s="110">
        <f t="array" aca="1" ref="AB856:AB857" ca="1">AB854:AB855*(1-AB854:AB855)</f>
        <v>0.2494938203285941</v>
      </c>
      <c r="AC856" s="38">
        <f t="array" aca="1" ref="AC856:AC857" ca="1">AC854:AC855*(1-AC854:AC855)</f>
        <v>0.24984922298870191</v>
      </c>
      <c r="AD856" s="38"/>
      <c r="AE856" s="39"/>
      <c r="AF856" s="110">
        <f t="array" aca="1" ref="AF856:AF857" ca="1">AF854:AF855*(1-AF854:AF855)</f>
        <v>0.11711541701029575</v>
      </c>
      <c r="AG856" s="38">
        <f t="array" aca="1" ref="AG856:AG857" ca="1">AG854:AG855*(1-AG854:AG855)</f>
        <v>0.13868274775181813</v>
      </c>
      <c r="AH856" s="38"/>
      <c r="AI856" s="39"/>
      <c r="AJ856" s="27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</row>
    <row r="857" spans="1:69" ht="13.5" customHeight="1" thickBot="1" x14ac:dyDescent="0.2">
      <c r="B857" s="243"/>
      <c r="C857" s="74" t="s">
        <v>33</v>
      </c>
      <c r="D857" s="142">
        <f ca="1"/>
        <v>2.5151302953269465</v>
      </c>
      <c r="F857" s="191" t="s">
        <v>5</v>
      </c>
      <c r="I857" s="256"/>
      <c r="J857" s="244"/>
      <c r="K857" s="54">
        <v>2</v>
      </c>
      <c r="L857" s="111">
        <f ca="1"/>
        <v>0.19000693347597811</v>
      </c>
      <c r="M857" s="41">
        <f ca="1"/>
        <v>0.14385015249716826</v>
      </c>
      <c r="N857" s="41"/>
      <c r="O857" s="42"/>
      <c r="P857" s="111">
        <f ca="1"/>
        <v>0.19000693347597811</v>
      </c>
      <c r="Q857" s="41">
        <f ca="1"/>
        <v>0.1504462570983133</v>
      </c>
      <c r="R857" s="41"/>
      <c r="S857" s="42"/>
      <c r="T857" s="111">
        <f ca="1"/>
        <v>0.21021200436224577</v>
      </c>
      <c r="U857" s="41">
        <f ca="1"/>
        <v>0.23835935318891366</v>
      </c>
      <c r="V857" s="41"/>
      <c r="W857" s="42"/>
      <c r="X857" s="111">
        <f ca="1"/>
        <v>8.9964651699141557E-2</v>
      </c>
      <c r="Y857" s="41">
        <f ca="1"/>
        <v>0.21224125865204646</v>
      </c>
      <c r="Z857" s="41"/>
      <c r="AA857" s="42"/>
      <c r="AB857" s="111">
        <f ca="1"/>
        <v>8.9964651699141557E-2</v>
      </c>
      <c r="AC857" s="41">
        <f ca="1"/>
        <v>0.18772853601203845</v>
      </c>
      <c r="AD857" s="41"/>
      <c r="AE857" s="42"/>
      <c r="AF857" s="111">
        <f ca="1"/>
        <v>0.21021200436224577</v>
      </c>
      <c r="AG857" s="41">
        <f ca="1"/>
        <v>0.22264090998399666</v>
      </c>
      <c r="AH857" s="41"/>
      <c r="AI857" s="42"/>
      <c r="AJ857" s="27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</row>
    <row r="858" spans="1:69" ht="13.5" customHeight="1" x14ac:dyDescent="0.15">
      <c r="B858" s="239" t="s">
        <v>4</v>
      </c>
      <c r="C858" s="100">
        <v>1</v>
      </c>
      <c r="D858" s="143">
        <f t="array" aca="1" ref="D858:F860" ca="1">D828:F830-$G$3*D845:F847</f>
        <v>5.2159228786195824</v>
      </c>
      <c r="E858" s="144">
        <f ca="1"/>
        <v>2.7892627349645025</v>
      </c>
      <c r="F858" s="145">
        <f ca="1"/>
        <v>4.1692921596925707</v>
      </c>
      <c r="H858" s="26"/>
      <c r="I858" s="228" t="s">
        <v>4</v>
      </c>
      <c r="J858" s="231" t="s">
        <v>11</v>
      </c>
      <c r="K858" s="161">
        <v>1</v>
      </c>
      <c r="L858" s="112"/>
      <c r="M858" s="30">
        <f t="array" aca="1" ref="M858:M860" ca="1">MMULT($D858:$E860,M854:M855)-$F858:$F860</f>
        <v>-0.66982517137361164</v>
      </c>
      <c r="N858" s="30"/>
      <c r="O858" s="31"/>
      <c r="P858" s="112"/>
      <c r="Q858" s="30">
        <f t="array" aca="1" ref="Q858:Q860" ca="1">MMULT($D858:$E860,Q854:Q855)-$F858:$F860</f>
        <v>-0.90338741119531107</v>
      </c>
      <c r="R858" s="30"/>
      <c r="S858" s="31"/>
      <c r="T858" s="112"/>
      <c r="U858" s="30">
        <f t="array" aca="1" ref="U858:U860" ca="1">MMULT($D858:$E860,U854:U855)-$F858:$F860</f>
        <v>7.4411316529764626E-2</v>
      </c>
      <c r="V858" s="30"/>
      <c r="W858" s="31"/>
      <c r="X858" s="112"/>
      <c r="Y858" s="30">
        <f t="array" aca="1" ref="Y858:Y860" ca="1">MMULT($D858:$E860,Y854:Y855)-$F858:$F860</f>
        <v>-1.1214495159383713</v>
      </c>
      <c r="Z858" s="30"/>
      <c r="AA858" s="31"/>
      <c r="AB858" s="112"/>
      <c r="AC858" s="30">
        <f t="array" aca="1" ref="AC858:AC860" ca="1">MMULT($D858:$E860,AC854:AC855)-$F858:$F860</f>
        <v>0.4652932789352775</v>
      </c>
      <c r="AD858" s="30"/>
      <c r="AE858" s="31"/>
      <c r="AF858" s="112"/>
      <c r="AG858" s="30">
        <f t="array" aca="1" ref="AG858:AG860" ca="1">MMULT($D858:$E860,AG854:AG855)-$F858:$F860</f>
        <v>-1.4455920597658709</v>
      </c>
      <c r="AH858" s="30"/>
      <c r="AI858" s="31"/>
      <c r="AJ858" s="27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</row>
    <row r="859" spans="1:69" ht="13.5" customHeight="1" x14ac:dyDescent="0.15">
      <c r="B859" s="240"/>
      <c r="C859" s="72">
        <v>2</v>
      </c>
      <c r="D859" s="146">
        <f ca="1"/>
        <v>2.2249824232980608</v>
      </c>
      <c r="E859" s="147">
        <f ca="1"/>
        <v>4.3852739977819715</v>
      </c>
      <c r="F859" s="148">
        <f ca="1"/>
        <v>3.644234167027069</v>
      </c>
      <c r="H859" s="26"/>
      <c r="I859" s="229"/>
      <c r="J859" s="232"/>
      <c r="K859" s="77">
        <v>2</v>
      </c>
      <c r="L859" s="113"/>
      <c r="M859" s="29">
        <f ca="1"/>
        <v>-1.594823211987455</v>
      </c>
      <c r="N859" s="29"/>
      <c r="O859" s="32"/>
      <c r="P859" s="113"/>
      <c r="Q859" s="29">
        <f ca="1"/>
        <v>0.35487228426505801</v>
      </c>
      <c r="R859" s="29"/>
      <c r="S859" s="32"/>
      <c r="T859" s="113"/>
      <c r="U859" s="29">
        <f ca="1"/>
        <v>-0.58101648498154246</v>
      </c>
      <c r="V859" s="29"/>
      <c r="W859" s="32"/>
      <c r="X859" s="113"/>
      <c r="Y859" s="29">
        <f ca="1"/>
        <v>-1.3673047364933502</v>
      </c>
      <c r="Z859" s="29"/>
      <c r="AA859" s="32"/>
      <c r="AB859" s="113"/>
      <c r="AC859" s="29">
        <f ca="1"/>
        <v>0.72788547483416854</v>
      </c>
      <c r="AD859" s="29"/>
      <c r="AE859" s="32"/>
      <c r="AF859" s="113"/>
      <c r="AG859" s="29">
        <f ca="1"/>
        <v>-0.356104531878775</v>
      </c>
      <c r="AH859" s="29"/>
      <c r="AI859" s="32"/>
      <c r="AJ859" s="27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</row>
    <row r="860" spans="1:69" ht="13.5" customHeight="1" x14ac:dyDescent="0.15">
      <c r="B860" s="245"/>
      <c r="C860" s="74">
        <v>3</v>
      </c>
      <c r="D860" s="149">
        <f ca="1"/>
        <v>1.556230962992972</v>
      </c>
      <c r="E860" s="150">
        <f ca="1"/>
        <v>-0.46409633306419151</v>
      </c>
      <c r="F860" s="151">
        <f ca="1"/>
        <v>1.114005749670508</v>
      </c>
      <c r="H860" s="26"/>
      <c r="I860" s="229"/>
      <c r="J860" s="232"/>
      <c r="K860" s="77">
        <v>3</v>
      </c>
      <c r="L860" s="113"/>
      <c r="M860" s="29">
        <f ca="1"/>
        <v>-0.29570725634909911</v>
      </c>
      <c r="N860" s="29"/>
      <c r="O860" s="32"/>
      <c r="P860" s="113"/>
      <c r="Q860" s="29">
        <f ca="1"/>
        <v>-1.1967498384610546</v>
      </c>
      <c r="R860" s="29"/>
      <c r="S860" s="32"/>
      <c r="T860" s="113"/>
      <c r="U860" s="29">
        <f ca="1"/>
        <v>-0.35613954137525283</v>
      </c>
      <c r="V860" s="29"/>
      <c r="W860" s="32"/>
      <c r="X860" s="113"/>
      <c r="Y860" s="29">
        <f ca="1"/>
        <v>-0.60090625255096242</v>
      </c>
      <c r="Z860" s="29"/>
      <c r="AA860" s="32"/>
      <c r="AB860" s="113"/>
      <c r="AC860" s="29">
        <f ca="1"/>
        <v>-0.70285935914738507</v>
      </c>
      <c r="AD860" s="29"/>
      <c r="AE860" s="32"/>
      <c r="AF860" s="113"/>
      <c r="AG860" s="29">
        <f ca="1"/>
        <v>-1.1639273120428175</v>
      </c>
      <c r="AH860" s="29"/>
      <c r="AI860" s="32"/>
      <c r="AJ860" s="27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</row>
    <row r="861" spans="1:69" ht="13.5" customHeight="1" x14ac:dyDescent="0.15">
      <c r="H861" s="5"/>
      <c r="I861" s="229"/>
      <c r="J861" s="233" t="s">
        <v>16</v>
      </c>
      <c r="K861" s="53">
        <v>1</v>
      </c>
      <c r="L861" s="114"/>
      <c r="M861" s="43">
        <f t="array" aca="1" ref="M861:M863" ca="1">1/(1+EXP(-M858:M860))</f>
        <v>0.3385359889565665</v>
      </c>
      <c r="N861" s="43"/>
      <c r="O861" s="44"/>
      <c r="P861" s="114"/>
      <c r="Q861" s="43">
        <f t="array" aca="1" ref="Q861:Q863" ca="1">1/(1+EXP(-Q858:Q860))</f>
        <v>0.28835488106685037</v>
      </c>
      <c r="R861" s="43"/>
      <c r="S861" s="44"/>
      <c r="T861" s="114"/>
      <c r="U861" s="43">
        <f t="array" aca="1" ref="U861:U863" ca="1">1/(1+EXP(-U858:U860))</f>
        <v>0.5185942501589631</v>
      </c>
      <c r="V861" s="43"/>
      <c r="W861" s="44"/>
      <c r="X861" s="114"/>
      <c r="Y861" s="43">
        <f t="array" aca="1" ref="Y861:Y863" ca="1">1/(1+EXP(-Y858:Y860))</f>
        <v>0.24574251222633117</v>
      </c>
      <c r="Z861" s="43"/>
      <c r="AA861" s="44"/>
      <c r="AB861" s="114"/>
      <c r="AC861" s="43">
        <f t="array" aca="1" ref="AC861:AC863" ca="1">1/(1+EXP(-AC858:AC860))</f>
        <v>0.61426913536838124</v>
      </c>
      <c r="AD861" s="43"/>
      <c r="AE861" s="44"/>
      <c r="AF861" s="114"/>
      <c r="AG861" s="43">
        <f t="array" aca="1" ref="AG861:AG863" ca="1">1/(1+EXP(-AG858:AG860))</f>
        <v>0.19068087944816065</v>
      </c>
      <c r="AH861" s="43"/>
      <c r="AI861" s="44"/>
      <c r="AJ861" s="27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</row>
    <row r="862" spans="1:69" ht="13.5" customHeight="1" x14ac:dyDescent="0.15">
      <c r="I862" s="229"/>
      <c r="J862" s="234"/>
      <c r="K862" s="23">
        <v>2</v>
      </c>
      <c r="L862" s="113"/>
      <c r="M862" s="29">
        <f ca="1"/>
        <v>0.16870638649950206</v>
      </c>
      <c r="N862" s="29"/>
      <c r="O862" s="32"/>
      <c r="P862" s="113"/>
      <c r="Q862" s="29">
        <f ca="1"/>
        <v>0.58779859440444537</v>
      </c>
      <c r="R862" s="29"/>
      <c r="S862" s="32"/>
      <c r="T862" s="113"/>
      <c r="U862" s="29">
        <f ca="1"/>
        <v>0.35869873403822272</v>
      </c>
      <c r="V862" s="29"/>
      <c r="W862" s="32"/>
      <c r="X862" s="113"/>
      <c r="Y862" s="29">
        <f ca="1"/>
        <v>0.20305565584409241</v>
      </c>
      <c r="Z862" s="29"/>
      <c r="AA862" s="32"/>
      <c r="AB862" s="113"/>
      <c r="AC862" s="29">
        <f ca="1"/>
        <v>0.67434108318419228</v>
      </c>
      <c r="AD862" s="29"/>
      <c r="AE862" s="32"/>
      <c r="AF862" s="113"/>
      <c r="AG862" s="29">
        <f ca="1"/>
        <v>0.4119028749233673</v>
      </c>
      <c r="AH862" s="29"/>
      <c r="AI862" s="32"/>
      <c r="AJ862" s="27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</row>
    <row r="863" spans="1:69" ht="13.5" customHeight="1" x14ac:dyDescent="0.15">
      <c r="H863" s="5"/>
      <c r="I863" s="229"/>
      <c r="J863" s="235"/>
      <c r="K863" s="54">
        <v>3</v>
      </c>
      <c r="L863" s="113"/>
      <c r="M863" s="29">
        <f ca="1"/>
        <v>0.4266072138964741</v>
      </c>
      <c r="N863" s="29"/>
      <c r="O863" s="32"/>
      <c r="P863" s="113"/>
      <c r="Q863" s="29">
        <f ca="1"/>
        <v>0.23205390671180487</v>
      </c>
      <c r="R863" s="29"/>
      <c r="S863" s="32"/>
      <c r="T863" s="113"/>
      <c r="U863" s="29">
        <f ca="1"/>
        <v>0.41189439428772884</v>
      </c>
      <c r="V863" s="29"/>
      <c r="W863" s="32"/>
      <c r="X863" s="113"/>
      <c r="Y863" s="29">
        <f ca="1"/>
        <v>0.354136384851927</v>
      </c>
      <c r="Z863" s="29"/>
      <c r="AA863" s="32"/>
      <c r="AB863" s="113"/>
      <c r="AC863" s="29">
        <f ca="1"/>
        <v>0.33117857626011349</v>
      </c>
      <c r="AD863" s="29"/>
      <c r="AE863" s="32"/>
      <c r="AF863" s="113"/>
      <c r="AG863" s="29">
        <f ca="1"/>
        <v>0.23795440465972431</v>
      </c>
      <c r="AH863" s="29"/>
      <c r="AI863" s="32"/>
      <c r="AJ863" s="27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</row>
    <row r="864" spans="1:69" ht="13.5" customHeight="1" x14ac:dyDescent="0.15">
      <c r="H864" s="5"/>
      <c r="I864" s="229"/>
      <c r="J864" s="236" t="s">
        <v>18</v>
      </c>
      <c r="K864" s="53">
        <v>1</v>
      </c>
      <c r="L864" s="114"/>
      <c r="M864" s="43">
        <f t="array" aca="1" ref="M864:M866" ca="1">M861:M863*(1-M861:M863)</f>
        <v>0.22392937313776601</v>
      </c>
      <c r="N864" s="43"/>
      <c r="O864" s="44"/>
      <c r="P864" s="114"/>
      <c r="Q864" s="43">
        <f t="array" aca="1" ref="Q864:Q866" ca="1">Q861:Q863*(1-Q861:Q863)</f>
        <v>0.20520634363177295</v>
      </c>
      <c r="R864" s="43"/>
      <c r="S864" s="44"/>
      <c r="T864" s="114"/>
      <c r="U864" s="43">
        <f t="array" aca="1" ref="U864:U866" ca="1">U861:U863*(1-U861:U863)</f>
        <v>0.24965425386102591</v>
      </c>
      <c r="V864" s="43"/>
      <c r="W864" s="44"/>
      <c r="X864" s="114"/>
      <c r="Y864" s="43">
        <f t="array" aca="1" ref="Y864:Y866" ca="1">Y861:Y863*(1-Y861:Y863)</f>
        <v>0.18535312991102265</v>
      </c>
      <c r="Z864" s="43"/>
      <c r="AA864" s="44"/>
      <c r="AB864" s="114"/>
      <c r="AC864" s="43">
        <f t="array" aca="1" ref="AC864:AC866" ca="1">AC861:AC863*(1-AC861:AC863)</f>
        <v>0.23694256470216257</v>
      </c>
      <c r="AD864" s="43"/>
      <c r="AE864" s="44"/>
      <c r="AF864" s="114"/>
      <c r="AG864" s="43">
        <f t="array" aca="1" ref="AG864:AG866" ca="1">AG861:AG863*(1-AG861:AG863)</f>
        <v>0.15432168166103666</v>
      </c>
      <c r="AH864" s="43"/>
      <c r="AI864" s="44"/>
      <c r="AJ864" s="27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</row>
    <row r="865" spans="1:69" ht="13.5" customHeight="1" x14ac:dyDescent="0.15">
      <c r="H865" s="5"/>
      <c r="I865" s="229"/>
      <c r="J865" s="237"/>
      <c r="K865" s="23">
        <v>2</v>
      </c>
      <c r="L865" s="113"/>
      <c r="M865" s="29">
        <f ca="1"/>
        <v>0.14024454165378269</v>
      </c>
      <c r="N865" s="29"/>
      <c r="O865" s="32"/>
      <c r="P865" s="113"/>
      <c r="Q865" s="29">
        <f ca="1"/>
        <v>0.24229140682060368</v>
      </c>
      <c r="R865" s="29"/>
      <c r="S865" s="32"/>
      <c r="T865" s="113"/>
      <c r="U865" s="29">
        <f ca="1"/>
        <v>0.23003395223759909</v>
      </c>
      <c r="V865" s="29"/>
      <c r="W865" s="32"/>
      <c r="X865" s="113"/>
      <c r="Y865" s="29">
        <f ca="1"/>
        <v>0.16182405647381792</v>
      </c>
      <c r="Z865" s="29"/>
      <c r="AA865" s="32"/>
      <c r="AB865" s="113"/>
      <c r="AC865" s="29">
        <f ca="1"/>
        <v>0.21960518671416254</v>
      </c>
      <c r="AD865" s="29"/>
      <c r="AE865" s="32"/>
      <c r="AF865" s="113"/>
      <c r="AG865" s="29">
        <f ca="1"/>
        <v>0.24223889655323214</v>
      </c>
      <c r="AH865" s="29"/>
      <c r="AI865" s="32"/>
      <c r="AJ865" s="27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</row>
    <row r="866" spans="1:69" ht="13.5" customHeight="1" thickBot="1" x14ac:dyDescent="0.2">
      <c r="H866" s="5"/>
      <c r="I866" s="230"/>
      <c r="J866" s="238"/>
      <c r="K866" s="54">
        <v>3</v>
      </c>
      <c r="L866" s="115"/>
      <c r="M866" s="33">
        <f ca="1"/>
        <v>0.24461349894796211</v>
      </c>
      <c r="N866" s="33"/>
      <c r="O866" s="34"/>
      <c r="P866" s="115"/>
      <c r="Q866" s="33">
        <f ca="1"/>
        <v>0.17820489109159385</v>
      </c>
      <c r="R866" s="33"/>
      <c r="S866" s="34"/>
      <c r="T866" s="115"/>
      <c r="U866" s="33">
        <f ca="1"/>
        <v>0.2422374022420738</v>
      </c>
      <c r="V866" s="33"/>
      <c r="W866" s="34"/>
      <c r="X866" s="115"/>
      <c r="Y866" s="33">
        <f ca="1"/>
        <v>0.22872380577593485</v>
      </c>
      <c r="Z866" s="33"/>
      <c r="AA866" s="34"/>
      <c r="AB866" s="115"/>
      <c r="AC866" s="33">
        <f ca="1"/>
        <v>0.22149932688643767</v>
      </c>
      <c r="AD866" s="33"/>
      <c r="AE866" s="34"/>
      <c r="AF866" s="115"/>
      <c r="AG866" s="33">
        <f ca="1"/>
        <v>0.1813321059627605</v>
      </c>
      <c r="AH866" s="33"/>
      <c r="AI866" s="34"/>
      <c r="AJ866" s="27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</row>
    <row r="867" spans="1:69" ht="15.75" customHeight="1" x14ac:dyDescent="0.15">
      <c r="H867" s="5"/>
      <c r="I867" s="95" t="s">
        <v>26</v>
      </c>
      <c r="J867" s="91"/>
      <c r="K867" s="125" t="s">
        <v>17</v>
      </c>
      <c r="L867" s="116" t="s">
        <v>22</v>
      </c>
      <c r="M867" s="87" t="s">
        <v>23</v>
      </c>
      <c r="N867" s="87" t="s">
        <v>25</v>
      </c>
      <c r="O867" s="31"/>
      <c r="P867" s="116" t="s">
        <v>30</v>
      </c>
      <c r="Q867" s="87" t="s">
        <v>31</v>
      </c>
      <c r="R867" s="87" t="s">
        <v>24</v>
      </c>
      <c r="S867" s="31"/>
      <c r="T867" s="116" t="s">
        <v>30</v>
      </c>
      <c r="U867" s="87" t="s">
        <v>31</v>
      </c>
      <c r="V867" s="87" t="s">
        <v>24</v>
      </c>
      <c r="W867" s="31"/>
      <c r="X867" s="116" t="s">
        <v>30</v>
      </c>
      <c r="Y867" s="87" t="s">
        <v>31</v>
      </c>
      <c r="Z867" s="87" t="s">
        <v>24</v>
      </c>
      <c r="AA867" s="31"/>
      <c r="AB867" s="116" t="s">
        <v>30</v>
      </c>
      <c r="AC867" s="87" t="s">
        <v>31</v>
      </c>
      <c r="AD867" s="87" t="s">
        <v>24</v>
      </c>
      <c r="AE867" s="31"/>
      <c r="AF867" s="116" t="s">
        <v>30</v>
      </c>
      <c r="AG867" s="87" t="s">
        <v>31</v>
      </c>
      <c r="AH867" s="87" t="s">
        <v>24</v>
      </c>
      <c r="AI867" s="31"/>
      <c r="AJ867" s="27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</row>
    <row r="868" spans="1:69" ht="13.5" customHeight="1" x14ac:dyDescent="0.15">
      <c r="H868" s="5"/>
      <c r="I868" s="117"/>
      <c r="J868" s="76"/>
      <c r="K868" s="53">
        <v>1</v>
      </c>
      <c r="L868" s="113">
        <f t="array" aca="1" ref="L868:L869" ca="1">M868:M869*$D856:$D857*L856:L857</f>
        <v>2.0210426228824532E-2</v>
      </c>
      <c r="M868" s="29">
        <f t="array" aca="1" ref="M868:M869" ca="1">MMULT(TRANSPOSE($D858:$E860),N868:N870)*M856:M857</f>
        <v>5.6054462398011429E-2</v>
      </c>
      <c r="N868" s="29">
        <f t="array" aca="1" ref="N868:N870" ca="1">(M861:M863-N$5:N$7)*M864:M866</f>
        <v>7.5808151791617609E-2</v>
      </c>
      <c r="O868" s="32"/>
      <c r="P868" s="113">
        <f t="array" aca="1" ref="P868:P869" ca="1">Q868:Q869*$D856:$D857*P856:P857</f>
        <v>8.3675766760071355E-3</v>
      </c>
      <c r="Q868" s="29">
        <f t="array" aca="1" ref="Q868:Q869" ca="1">MMULT(TRANSPOSE($D858:$E860),R868:R870)*Q856:Q857</f>
        <v>2.3207823864633031E-2</v>
      </c>
      <c r="R868" s="29">
        <f t="array" aca="1" ref="R868:R870" ca="1">(Q861:Q863-R$5:R$7)*Q864:Q866</f>
        <v>5.9172250812103117E-2</v>
      </c>
      <c r="S868" s="32"/>
      <c r="T868" s="113">
        <f t="array" aca="1" ref="T868:T869" ca="1">U868:U869*$D856:$D857*T856:T857</f>
        <v>-3.0487932273254938E-2</v>
      </c>
      <c r="U868" s="29">
        <f t="array" aca="1" ref="U868:U869" ca="1">MMULT(TRANSPOSE($D858:$E860),V868:V870)*U856:U857</f>
        <v>-6.8892310036343191E-2</v>
      </c>
      <c r="V868" s="29">
        <f t="array" aca="1" ref="V868:V870" ca="1">(U861:U863-V$5:V$7)*U864:U866</f>
        <v>-0.12018499328097176</v>
      </c>
      <c r="W868" s="32"/>
      <c r="X868" s="113">
        <f t="array" aca="1" ref="X868:X869" ca="1">Y868:Y869*$D856:$D857*X856:X857</f>
        <v>1.8566566799856479E-2</v>
      </c>
      <c r="Y868" s="29">
        <f t="array" aca="1" ref="Y868:Y869" ca="1">MMULT(TRANSPOSE($D858:$E860),Z868:Z870)*Y856:Y857</f>
        <v>1.9693760715619103E-2</v>
      </c>
      <c r="Z868" s="29">
        <f t="array" aca="1" ref="Z868:Z870" ca="1">(Y861:Y863-Z$5:Z$7)*Y864:Y866</f>
        <v>4.5549143793348235E-2</v>
      </c>
      <c r="AA868" s="32"/>
      <c r="AB868" s="113">
        <f t="array" aca="1" ref="AB868:AB869" ca="1">AC868:AC869*$D856:$D857*AB856:AB857</f>
        <v>-7.787529234713572E-3</v>
      </c>
      <c r="AC868" s="29">
        <f t="array" aca="1" ref="AC868:AC869" ca="1">MMULT(TRANSPOSE($D858:$E860),AD868:AD870)*AC856:AC857</f>
        <v>-8.2603175356858634E-3</v>
      </c>
      <c r="AD868" s="29">
        <f t="array" aca="1" ref="AD868:AD870" ca="1">(AC861:AC863-AD$5:AD$7)*AC864:AC866</f>
        <v>-9.139606035059844E-2</v>
      </c>
      <c r="AE868" s="32"/>
      <c r="AF868" s="113">
        <f t="array" aca="1" ref="AF868:AF869" ca="1">AG868:AG869*$D856:$D857*AF856:AF857</f>
        <v>-5.912508480151491E-3</v>
      </c>
      <c r="AG868" s="29">
        <f t="array" aca="1" ref="AG868:AG869" ca="1">MMULT(TRANSPOSE($D858:$E860),AH868:AH870)*AG856:AG857</f>
        <v>-1.3360249021033986E-2</v>
      </c>
      <c r="AH868" s="29">
        <f t="array" aca="1" ref="AH868:AH870" ca="1">(AG861:AG863-AH$5:AH$7)*AG864:AG866</f>
        <v>2.9426193977045555E-2</v>
      </c>
      <c r="AI868" s="32"/>
      <c r="AJ868" s="27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</row>
    <row r="869" spans="1:69" ht="13.5" customHeight="1" x14ac:dyDescent="0.15">
      <c r="H869" s="5"/>
      <c r="I869" s="97"/>
      <c r="J869" s="76"/>
      <c r="K869" s="23">
        <v>2</v>
      </c>
      <c r="L869" s="113">
        <f ca="1"/>
        <v>2.6143607986400079E-2</v>
      </c>
      <c r="M869" s="29">
        <f ca="1"/>
        <v>5.4706078642686139E-2</v>
      </c>
      <c r="N869" s="29">
        <f ca="1"/>
        <v>2.366014984868858E-2</v>
      </c>
      <c r="O869" s="32"/>
      <c r="P869" s="113">
        <f ca="1"/>
        <v>-2.1002200068371786E-2</v>
      </c>
      <c r="Q869" s="29">
        <f ca="1"/>
        <v>-4.394756872148093E-2</v>
      </c>
      <c r="R869" s="29">
        <f ca="1"/>
        <v>-9.9872858455177183E-2</v>
      </c>
      <c r="S869" s="32"/>
      <c r="T869" s="113">
        <f ca="1"/>
        <v>-2.4816073998384113E-3</v>
      </c>
      <c r="U869" s="29">
        <f ca="1"/>
        <v>-4.6936972529691328E-3</v>
      </c>
      <c r="V869" s="29">
        <f ca="1"/>
        <v>8.2512887453435782E-2</v>
      </c>
      <c r="W869" s="32"/>
      <c r="X869" s="113">
        <f ca="1"/>
        <v>1.6314083869543975E-2</v>
      </c>
      <c r="Y869" s="29">
        <f ca="1"/>
        <v>7.2099175666161114E-2</v>
      </c>
      <c r="Z869" s="29">
        <f ca="1"/>
        <v>3.2859289918642544E-2</v>
      </c>
      <c r="AA869" s="32"/>
      <c r="AB869" s="113">
        <f ca="1"/>
        <v>1.5310643822794458E-2</v>
      </c>
      <c r="AC869" s="29">
        <f ca="1"/>
        <v>6.7664528843233096E-2</v>
      </c>
      <c r="AD869" s="29">
        <f ca="1"/>
        <v>0.14808879948169515</v>
      </c>
      <c r="AE869" s="32"/>
      <c r="AF869" s="113">
        <f ca="1"/>
        <v>-6.6233813823267262E-2</v>
      </c>
      <c r="AG869" s="29">
        <f ca="1"/>
        <v>-0.12527423556851958</v>
      </c>
      <c r="AH869" s="29">
        <f ca="1"/>
        <v>-0.14245999864469164</v>
      </c>
      <c r="AI869" s="32"/>
      <c r="AJ869" s="27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</row>
    <row r="870" spans="1:69" ht="13.5" customHeight="1" thickBot="1" x14ac:dyDescent="0.2">
      <c r="B870" s="135" t="s">
        <v>19</v>
      </c>
      <c r="C870" s="136"/>
      <c r="D870" s="195">
        <v>1</v>
      </c>
      <c r="E870" s="196">
        <v>2</v>
      </c>
      <c r="F870" s="196">
        <v>3</v>
      </c>
      <c r="G870" s="184" t="s">
        <v>3</v>
      </c>
      <c r="H870" s="5"/>
      <c r="I870" s="93"/>
      <c r="J870" s="88"/>
      <c r="K870" s="54">
        <v>3</v>
      </c>
      <c r="L870" s="132"/>
      <c r="M870" s="133"/>
      <c r="N870" s="33">
        <f ca="1"/>
        <v>-0.1402596156803039</v>
      </c>
      <c r="O870" s="34"/>
      <c r="P870" s="132"/>
      <c r="Q870" s="133"/>
      <c r="R870" s="33">
        <f ca="1"/>
        <v>4.1353141172956062E-2</v>
      </c>
      <c r="S870" s="34"/>
      <c r="T870" s="132"/>
      <c r="U870" s="133"/>
      <c r="V870" s="33">
        <f ca="1"/>
        <v>9.9776228070331915E-2</v>
      </c>
      <c r="W870" s="34"/>
      <c r="X870" s="132"/>
      <c r="Y870" s="133"/>
      <c r="Z870" s="33">
        <f ca="1"/>
        <v>-0.14772438406887098</v>
      </c>
      <c r="AA870" s="34"/>
      <c r="AB870" s="132"/>
      <c r="AC870" s="133"/>
      <c r="AD870" s="33">
        <f ca="1"/>
        <v>7.3355831720823897E-2</v>
      </c>
      <c r="AE870" s="34"/>
      <c r="AF870" s="132"/>
      <c r="AG870" s="133"/>
      <c r="AH870" s="33">
        <f ca="1"/>
        <v>4.3148773320062721E-2</v>
      </c>
      <c r="AI870" s="34"/>
      <c r="AJ870" s="27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</row>
    <row r="871" spans="1:69" ht="13.5" customHeight="1" x14ac:dyDescent="0.15">
      <c r="B871" s="241" t="s">
        <v>35</v>
      </c>
      <c r="C871" s="100">
        <v>1</v>
      </c>
      <c r="D871" s="152">
        <f t="array" aca="1" ref="D871:G872" ca="1">L871:O872+P871:S872+T871:W872+X871:AA872+AB871:AE872+AF871:AI872</f>
        <v>3.4911514599416785E-2</v>
      </c>
      <c r="E871" s="153">
        <f ca="1"/>
        <v>-2.0588100731888546E-3</v>
      </c>
      <c r="F871" s="153">
        <f ca="1"/>
        <v>-2.1452934424459263E-2</v>
      </c>
      <c r="G871" s="154">
        <f ca="1"/>
        <v>-1.139977010176866E-2</v>
      </c>
      <c r="H871" s="7"/>
      <c r="I871" s="239" t="s">
        <v>19</v>
      </c>
      <c r="J871" s="99" t="s">
        <v>13</v>
      </c>
      <c r="K871" s="92"/>
      <c r="L871" s="176">
        <f t="array" aca="1" ref="L871:O872" ca="1">MMULT(L868:M869,TRANSPOSE(L$5:M$8))</f>
        <v>2.0210426228824532E-2</v>
      </c>
      <c r="M871" s="176">
        <f ca="1"/>
        <v>5.6054462398011429E-2</v>
      </c>
      <c r="N871" s="79">
        <f ca="1"/>
        <v>0</v>
      </c>
      <c r="O871" s="80">
        <f ca="1"/>
        <v>-7.6264888626835961E-2</v>
      </c>
      <c r="P871" s="176">
        <f t="array" aca="1" ref="P871:S872" ca="1">MMULT(P868:Q869,TRANSPOSE(P$5:Q$8))</f>
        <v>8.3675766760071355E-3</v>
      </c>
      <c r="Q871" s="176">
        <f ca="1"/>
        <v>0</v>
      </c>
      <c r="R871" s="79">
        <f ca="1"/>
        <v>2.3207823864633031E-2</v>
      </c>
      <c r="S871" s="80">
        <f ca="1"/>
        <v>-3.1575400540640168E-2</v>
      </c>
      <c r="T871" s="176">
        <f t="array" aca="1" ref="T871:W872" ca="1">MMULT(T868:U869,TRANSPOSE(T$5:U$8))</f>
        <v>0</v>
      </c>
      <c r="U871" s="176">
        <f ca="1"/>
        <v>-6.8892310036343191E-2</v>
      </c>
      <c r="V871" s="79">
        <f ca="1"/>
        <v>-3.0487932273254938E-2</v>
      </c>
      <c r="W871" s="80">
        <f ca="1"/>
        <v>9.9380242309598132E-2</v>
      </c>
      <c r="X871" s="176">
        <f t="array" aca="1" ref="X871:AA872" ca="1">MMULT(X868:Y869,TRANSPOSE(X$5:Y$8))</f>
        <v>1.9693760715619103E-2</v>
      </c>
      <c r="Y871" s="176">
        <f ca="1"/>
        <v>1.8566566799856479E-2</v>
      </c>
      <c r="Z871" s="79">
        <f ca="1"/>
        <v>0</v>
      </c>
      <c r="AA871" s="80">
        <f ca="1"/>
        <v>-3.8260327515475583E-2</v>
      </c>
      <c r="AB871" s="176">
        <f t="array" aca="1" ref="AB871:AE872" ca="1">MMULT(AB868:AC869,TRANSPOSE(AB$5:AC$8))</f>
        <v>0</v>
      </c>
      <c r="AC871" s="176">
        <f ca="1"/>
        <v>-7.787529234713572E-3</v>
      </c>
      <c r="AD871" s="79">
        <f ca="1"/>
        <v>-8.2603175356858634E-3</v>
      </c>
      <c r="AE871" s="80">
        <f ca="1"/>
        <v>1.6047846770399436E-2</v>
      </c>
      <c r="AF871" s="176">
        <f t="array" aca="1" ref="AF871:AI872" ca="1">MMULT(AF868:AG869,TRANSPOSE(AF$5:AG$8))</f>
        <v>-1.3360249021033986E-2</v>
      </c>
      <c r="AG871" s="176">
        <f ca="1"/>
        <v>0</v>
      </c>
      <c r="AH871" s="79">
        <f ca="1"/>
        <v>-5.912508480151491E-3</v>
      </c>
      <c r="AI871" s="80">
        <f ca="1"/>
        <v>1.9272757501185477E-2</v>
      </c>
      <c r="AJ871" s="27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</row>
    <row r="872" spans="1:69" ht="13.5" customHeight="1" x14ac:dyDescent="0.15">
      <c r="B872" s="243"/>
      <c r="C872" s="74">
        <v>2</v>
      </c>
      <c r="D872" s="155">
        <f ca="1"/>
        <v>-4.803365198433017E-2</v>
      </c>
      <c r="E872" s="156">
        <f ca="1"/>
        <v>8.1637109082055431E-2</v>
      </c>
      <c r="F872" s="156">
        <f ca="1"/>
        <v>-4.4998461101353505E-2</v>
      </c>
      <c r="G872" s="157">
        <f ca="1"/>
        <v>1.1395004003628251E-2</v>
      </c>
      <c r="H872" s="5"/>
      <c r="I872" s="240"/>
      <c r="J872" s="88"/>
      <c r="K872" s="94"/>
      <c r="L872" s="156">
        <f ca="1"/>
        <v>2.6143607986400079E-2</v>
      </c>
      <c r="M872" s="156">
        <f ca="1"/>
        <v>5.4706078642686139E-2</v>
      </c>
      <c r="N872" s="89">
        <f ca="1"/>
        <v>0</v>
      </c>
      <c r="O872" s="90">
        <f ca="1"/>
        <v>-8.0849686629086218E-2</v>
      </c>
      <c r="P872" s="156">
        <f ca="1"/>
        <v>-2.1002200068371786E-2</v>
      </c>
      <c r="Q872" s="156">
        <f ca="1"/>
        <v>0</v>
      </c>
      <c r="R872" s="89">
        <f ca="1"/>
        <v>-4.394756872148093E-2</v>
      </c>
      <c r="S872" s="90">
        <f ca="1"/>
        <v>6.4949768789852716E-2</v>
      </c>
      <c r="T872" s="156">
        <f ca="1"/>
        <v>0</v>
      </c>
      <c r="U872" s="156">
        <f ca="1"/>
        <v>-4.6936972529691328E-3</v>
      </c>
      <c r="V872" s="89">
        <f ca="1"/>
        <v>-2.4816073998384113E-3</v>
      </c>
      <c r="W872" s="90">
        <f ca="1"/>
        <v>7.1753046528075445E-3</v>
      </c>
      <c r="X872" s="156">
        <f ca="1"/>
        <v>7.2099175666161114E-2</v>
      </c>
      <c r="Y872" s="156">
        <f ca="1"/>
        <v>1.6314083869543975E-2</v>
      </c>
      <c r="Z872" s="89">
        <f ca="1"/>
        <v>0</v>
      </c>
      <c r="AA872" s="90">
        <f ca="1"/>
        <v>-8.8413259535705085E-2</v>
      </c>
      <c r="AB872" s="156">
        <f ca="1"/>
        <v>0</v>
      </c>
      <c r="AC872" s="156">
        <f ca="1"/>
        <v>1.5310643822794458E-2</v>
      </c>
      <c r="AD872" s="89">
        <f ca="1"/>
        <v>6.7664528843233096E-2</v>
      </c>
      <c r="AE872" s="90">
        <f ca="1"/>
        <v>-8.2975172666027552E-2</v>
      </c>
      <c r="AF872" s="156">
        <f ca="1"/>
        <v>-0.12527423556851958</v>
      </c>
      <c r="AG872" s="156">
        <f ca="1"/>
        <v>0</v>
      </c>
      <c r="AH872" s="89">
        <f ca="1"/>
        <v>-6.6233813823267262E-2</v>
      </c>
      <c r="AI872" s="90">
        <f ca="1"/>
        <v>0.19150804939178684</v>
      </c>
      <c r="AJ872" s="27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</row>
    <row r="873" spans="1:69" ht="13.5" customHeight="1" x14ac:dyDescent="0.15">
      <c r="B873" s="241" t="s">
        <v>47</v>
      </c>
      <c r="C873" s="100" t="s">
        <v>32</v>
      </c>
      <c r="D873" s="158">
        <f t="array" aca="1" ref="D873:D874" ca="1">L873:L874+P873:P874+T873:T874+X873:X874+AB873:AB874+AF873:AF874</f>
        <v>2.784484814895924E-3</v>
      </c>
      <c r="E873" s="10"/>
      <c r="F873" s="10"/>
      <c r="G873" s="153"/>
      <c r="H873" s="5"/>
      <c r="I873" s="240"/>
      <c r="J873" s="99" t="s">
        <v>20</v>
      </c>
      <c r="K873" s="92"/>
      <c r="L873" s="85">
        <f t="array" aca="1" ref="L873:L874" ca="1">M868:M869*L854:L855</f>
        <v>5.9882163164488543E-3</v>
      </c>
      <c r="M873" s="85"/>
      <c r="N873" s="85"/>
      <c r="O873" s="96"/>
      <c r="P873" s="85">
        <f t="array" aca="1" ref="P873:P874" ca="1">Q868:Q869*P854:P855</f>
        <v>2.4792579143600316E-3</v>
      </c>
      <c r="Q873" s="85"/>
      <c r="R873" s="85"/>
      <c r="S873" s="96"/>
      <c r="T873" s="85">
        <f t="array" aca="1" ref="T873:T874" ca="1">U868:U869*T854:T855</f>
        <v>-9.3326085872594104E-3</v>
      </c>
      <c r="U873" s="85"/>
      <c r="V873" s="85"/>
      <c r="W873" s="96"/>
      <c r="X873" s="85">
        <f t="array" aca="1" ref="X873:X874" ca="1">Y868:Y869*X854:X855</f>
        <v>9.4038015213216749E-3</v>
      </c>
      <c r="Y873" s="85"/>
      <c r="Z873" s="85"/>
      <c r="AA873" s="96"/>
      <c r="AB873" s="85">
        <f t="array" aca="1" ref="AB873:AB874" ca="1">AC868:AC869*AB854:AB855</f>
        <v>-3.9443145334388148E-3</v>
      </c>
      <c r="AC873" s="85"/>
      <c r="AD873" s="85"/>
      <c r="AE873" s="96"/>
      <c r="AF873" s="85">
        <f t="array" aca="1" ref="AF873:AF874" ca="1">AG868:AG869*AF854:AF855</f>
        <v>-1.8098678165364107E-3</v>
      </c>
      <c r="AG873" s="85"/>
      <c r="AH873" s="85"/>
      <c r="AI873" s="96"/>
      <c r="AJ873" s="27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</row>
    <row r="874" spans="1:69" ht="13.5" customHeight="1" x14ac:dyDescent="0.15">
      <c r="B874" s="243"/>
      <c r="C874" s="74" t="s">
        <v>33</v>
      </c>
      <c r="D874" s="159">
        <f ca="1"/>
        <v>-7.419426049756514E-2</v>
      </c>
      <c r="E874" s="10"/>
      <c r="F874" s="191" t="s">
        <v>5</v>
      </c>
      <c r="G874" s="10"/>
      <c r="H874" s="5"/>
      <c r="I874" s="240"/>
      <c r="J874" s="88"/>
      <c r="K874" s="94"/>
      <c r="L874" s="89">
        <f ca="1"/>
        <v>1.395361574297955E-2</v>
      </c>
      <c r="M874" s="89"/>
      <c r="N874" s="89"/>
      <c r="O874" s="90"/>
      <c r="P874" s="89">
        <f ca="1"/>
        <v>-1.1209494483840447E-2</v>
      </c>
      <c r="Q874" s="89"/>
      <c r="R874" s="89"/>
      <c r="S874" s="90"/>
      <c r="T874" s="89">
        <f ca="1"/>
        <v>-3.2830970612977442E-3</v>
      </c>
      <c r="U874" s="89"/>
      <c r="V874" s="89"/>
      <c r="W874" s="90"/>
      <c r="X874" s="89">
        <f ca="1"/>
        <v>7.206732013358615E-3</v>
      </c>
      <c r="Y874" s="89"/>
      <c r="Z874" s="89"/>
      <c r="AA874" s="90"/>
      <c r="AB874" s="89">
        <f ca="1"/>
        <v>6.7634632667821657E-3</v>
      </c>
      <c r="AC874" s="89"/>
      <c r="AD874" s="89"/>
      <c r="AE874" s="90"/>
      <c r="AF874" s="89">
        <f ca="1"/>
        <v>-8.7625479975547274E-2</v>
      </c>
      <c r="AG874" s="89"/>
      <c r="AH874" s="89"/>
      <c r="AI874" s="90"/>
      <c r="AJ874" s="27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</row>
    <row r="875" spans="1:69" ht="13.5" customHeight="1" x14ac:dyDescent="0.15">
      <c r="B875" s="241" t="s">
        <v>4</v>
      </c>
      <c r="C875" s="100">
        <v>1</v>
      </c>
      <c r="D875" s="152">
        <f t="array" aca="1" ref="D875:F877" ca="1">L875:N877+P875:R877+T875:V877+X875:Z877+AB875:AD877+AF875:AH877</f>
        <v>-3.8048449837819992E-2</v>
      </c>
      <c r="E875" s="154">
        <f ca="1"/>
        <v>-2.066522225929179E-2</v>
      </c>
      <c r="F875" s="153">
        <f ca="1"/>
        <v>1.6253132574556746E-3</v>
      </c>
      <c r="G875" s="160"/>
      <c r="H875" s="5"/>
      <c r="I875" s="240"/>
      <c r="J875" s="99" t="s">
        <v>4</v>
      </c>
      <c r="K875" s="92"/>
      <c r="L875" s="78">
        <f t="array" aca="1" ref="L875:L877" ca="1">M854*N868:N870</f>
        <v>4.3799554776836752E-2</v>
      </c>
      <c r="M875" s="78">
        <f t="array" aca="1" ref="M875:M877" ca="1">M855*N868:N870</f>
        <v>1.3205290539563638E-2</v>
      </c>
      <c r="N875" s="78">
        <f t="array" aca="1" ref="N875:N877" ca="1">-1*N868:N870</f>
        <v>-7.5808151791617609E-2</v>
      </c>
      <c r="O875" s="81"/>
      <c r="P875" s="78">
        <f t="array" aca="1" ref="P875:P877" ca="1">Q854*R868:R870</f>
        <v>1.1244724286716919E-2</v>
      </c>
      <c r="Q875" s="78">
        <f t="array" aca="1" ref="Q875:Q877" ca="1">Q855*R868:R870</f>
        <v>4.8256235796078677E-2</v>
      </c>
      <c r="R875" s="78">
        <f t="array" aca="1" ref="R875:R877" ca="1">-1*R868:R870</f>
        <v>-5.9172250812103117E-2</v>
      </c>
      <c r="S875" s="81"/>
      <c r="T875" s="78">
        <f t="array" aca="1" ref="T875:T877" ca="1">U854*V868:V870</f>
        <v>-7.2582365905670895E-2</v>
      </c>
      <c r="U875" s="78">
        <f t="array" aca="1" ref="U875:U877" ca="1">U855*V868:V870</f>
        <v>-4.7125517871361072E-2</v>
      </c>
      <c r="V875" s="78">
        <f t="array" aca="1" ref="V875:V877" ca="1">-1*V868:V870</f>
        <v>0.12018499328097176</v>
      </c>
      <c r="W875" s="81"/>
      <c r="X875" s="78">
        <f t="array" aca="1" ref="X875:X877" ca="1">Y854*Z868:Z870</f>
        <v>1.9170132200359985E-2</v>
      </c>
      <c r="Y875" s="78">
        <f t="array" aca="1" ref="Y875:Y877" ca="1">Y855*Z868:Z870</f>
        <v>1.3923640545942799E-2</v>
      </c>
      <c r="Z875" s="78">
        <f t="array" aca="1" ref="Z875:Z877" ca="1">-1*Z868:Z870</f>
        <v>-4.5549143793348235E-2</v>
      </c>
      <c r="AA875" s="81"/>
      <c r="AB875" s="78">
        <f t="array" aca="1" ref="AB875:AB877" ca="1">AC854*AD868:AD870</f>
        <v>-4.4575766151604773E-2</v>
      </c>
      <c r="AC875" s="78">
        <f t="array" aca="1" ref="AC875:AC877" ca="1">AC855*AD868:AD870</f>
        <v>-6.8505232422687343E-2</v>
      </c>
      <c r="AD875" s="78">
        <f t="array" aca="1" ref="AD875:AD877" ca="1">-1*AD868:AD870</f>
        <v>9.139606035059844E-2</v>
      </c>
      <c r="AE875" s="81"/>
      <c r="AF875" s="78">
        <f t="array" aca="1" ref="AF875:AF877" ca="1">AG854*AH868:AH870</f>
        <v>4.895270955542019E-3</v>
      </c>
      <c r="AG875" s="78">
        <f t="array" aca="1" ref="AG875:AG877" ca="1">AG855*AH868:AH870</f>
        <v>1.9580361153171511E-2</v>
      </c>
      <c r="AH875" s="78">
        <f t="array" aca="1" ref="AH875:AH877" ca="1">-1*AH868:AH870</f>
        <v>-2.9426193977045555E-2</v>
      </c>
      <c r="AI875" s="81"/>
      <c r="AJ875" s="27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</row>
    <row r="876" spans="1:69" ht="13.5" customHeight="1" x14ac:dyDescent="0.15">
      <c r="B876" s="242"/>
      <c r="C876" s="72">
        <v>2</v>
      </c>
      <c r="D876" s="160">
        <f ca="1"/>
        <v>0.10687831124101849</v>
      </c>
      <c r="E876" s="164">
        <f ca="1"/>
        <v>-1.8723336450792008E-2</v>
      </c>
      <c r="F876" s="10">
        <f ca="1"/>
        <v>-4.4788269602593245E-2</v>
      </c>
      <c r="G876" s="160"/>
      <c r="H876" s="5"/>
      <c r="I876" s="240"/>
      <c r="J876" s="76"/>
      <c r="K876" s="98"/>
      <c r="L876" s="78">
        <f ca="1"/>
        <v>1.3670086987140997E-2</v>
      </c>
      <c r="M876" s="78">
        <f ca="1"/>
        <v>4.1214453271513855E-3</v>
      </c>
      <c r="N876" s="78">
        <f ca="1"/>
        <v>-2.366014984868858E-2</v>
      </c>
      <c r="O876" s="81"/>
      <c r="P876" s="78">
        <f ca="1"/>
        <v>-1.8979213087920336E-2</v>
      </c>
      <c r="Q876" s="78">
        <f ca="1"/>
        <v>-8.1448451615358186E-2</v>
      </c>
      <c r="R876" s="78">
        <f ca="1"/>
        <v>9.9872858455177183E-2</v>
      </c>
      <c r="S876" s="81"/>
      <c r="T876" s="78">
        <f ca="1"/>
        <v>4.9831351032965612E-2</v>
      </c>
      <c r="U876" s="78">
        <f ca="1"/>
        <v>3.2353977365659446E-2</v>
      </c>
      <c r="V876" s="78">
        <f ca="1"/>
        <v>-8.2512887453435782E-2</v>
      </c>
      <c r="W876" s="81"/>
      <c r="X876" s="78">
        <f ca="1"/>
        <v>1.3829391274799846E-2</v>
      </c>
      <c r="Y876" s="78">
        <f ca="1"/>
        <v>1.0044556347707128E-2</v>
      </c>
      <c r="Z876" s="78">
        <f ca="1"/>
        <v>-3.2859289918642544E-2</v>
      </c>
      <c r="AA876" s="81"/>
      <c r="AB876" s="78">
        <f ca="1"/>
        <v>7.2225998254690754E-2</v>
      </c>
      <c r="AC876" s="78">
        <f ca="1"/>
        <v>0.11099885037466871</v>
      </c>
      <c r="AD876" s="78">
        <f ca="1"/>
        <v>-0.14808879948169515</v>
      </c>
      <c r="AE876" s="81"/>
      <c r="AF876" s="78">
        <f ca="1"/>
        <v>-2.3699303220658392E-2</v>
      </c>
      <c r="AG876" s="78">
        <f ca="1"/>
        <v>-9.4793714250620498E-2</v>
      </c>
      <c r="AH876" s="78">
        <f ca="1"/>
        <v>0.14245999864469164</v>
      </c>
      <c r="AI876" s="81"/>
      <c r="AJ876" s="27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</row>
    <row r="877" spans="1:69" ht="13.5" customHeight="1" thickBot="1" x14ac:dyDescent="0.2">
      <c r="B877" s="243"/>
      <c r="C877" s="74">
        <v>3</v>
      </c>
      <c r="D877" s="160">
        <f ca="1"/>
        <v>-3.2139043265888803E-2</v>
      </c>
      <c r="E877" s="157">
        <f ca="1"/>
        <v>8.6952917570676219E-2</v>
      </c>
      <c r="F877" s="156">
        <f ca="1"/>
        <v>3.0350025465000284E-2</v>
      </c>
      <c r="G877" s="160"/>
      <c r="H877" s="5"/>
      <c r="I877" s="245"/>
      <c r="J877" s="88"/>
      <c r="K877" s="94"/>
      <c r="L877" s="82">
        <f ca="1"/>
        <v>-8.1037574123352135E-2</v>
      </c>
      <c r="M877" s="82">
        <f ca="1"/>
        <v>-2.4432319377963651E-2</v>
      </c>
      <c r="N877" s="82">
        <f ca="1"/>
        <v>0.1402596156803039</v>
      </c>
      <c r="O877" s="83"/>
      <c r="P877" s="82">
        <f ca="1"/>
        <v>7.858492190134167E-3</v>
      </c>
      <c r="Q877" s="82">
        <f ca="1"/>
        <v>3.3724370865786418E-2</v>
      </c>
      <c r="R877" s="82">
        <f ca="1"/>
        <v>-4.1353141172956062E-2</v>
      </c>
      <c r="S877" s="83"/>
      <c r="T877" s="82">
        <f ca="1"/>
        <v>6.0257062856075301E-2</v>
      </c>
      <c r="U877" s="82">
        <f ca="1"/>
        <v>3.912307427661077E-2</v>
      </c>
      <c r="V877" s="82">
        <f ca="1"/>
        <v>-9.9776228070331915E-2</v>
      </c>
      <c r="W877" s="83"/>
      <c r="X877" s="82">
        <f ca="1"/>
        <v>-6.2172320618473727E-2</v>
      </c>
      <c r="Y877" s="82">
        <f ca="1"/>
        <v>-4.5156967888958038E-2</v>
      </c>
      <c r="Z877" s="82">
        <f ca="1"/>
        <v>0.14772438406887098</v>
      </c>
      <c r="AA877" s="83"/>
      <c r="AB877" s="82">
        <f ca="1"/>
        <v>3.5777170132941155E-2</v>
      </c>
      <c r="AC877" s="82">
        <f ca="1"/>
        <v>5.4983314185726585E-2</v>
      </c>
      <c r="AD877" s="82">
        <f ca="1"/>
        <v>-7.3355831720823897E-2</v>
      </c>
      <c r="AE877" s="83"/>
      <c r="AF877" s="82">
        <f ca="1"/>
        <v>7.1781262967864383E-3</v>
      </c>
      <c r="AG877" s="82">
        <f ca="1"/>
        <v>2.8711445509474135E-2</v>
      </c>
      <c r="AH877" s="82">
        <f ca="1"/>
        <v>-4.3148773320062721E-2</v>
      </c>
      <c r="AI877" s="83"/>
      <c r="AJ877" s="27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</row>
    <row r="878" spans="1:69" ht="13.5" customHeight="1" thickBot="1" x14ac:dyDescent="0.2">
      <c r="B878" s="246" t="s">
        <v>29</v>
      </c>
      <c r="C878" s="227"/>
      <c r="D878" s="102">
        <f ca="1">SUM(L878:AI878)</f>
        <v>1.4898162656574923</v>
      </c>
      <c r="E878" s="192"/>
      <c r="H878" s="5"/>
      <c r="I878" s="225" t="s">
        <v>45</v>
      </c>
      <c r="J878" s="226"/>
      <c r="K878" s="227"/>
      <c r="L878" s="134">
        <f ca="1">SUMXMY2(N$5:N$7,M861:M863)/2</f>
        <v>0.23592387391004188</v>
      </c>
      <c r="M878" s="78"/>
      <c r="N878" s="78"/>
      <c r="O878" s="78"/>
      <c r="P878" s="134">
        <f ca="1">SUMXMY2(R$5:R$7,Q861:Q863)/2</f>
        <v>0.15345377591511972</v>
      </c>
      <c r="Q878" s="78"/>
      <c r="R878" s="78"/>
      <c r="S878" s="78"/>
      <c r="T878" s="134">
        <f ca="1">SUMXMY2(V$5:V$7,U861:U863)/2</f>
        <v>0.26503663491314483</v>
      </c>
      <c r="U878" s="78"/>
      <c r="V878" s="78"/>
      <c r="W878" s="78"/>
      <c r="X878" s="134">
        <f ca="1">SUMXMY2(Z$5:Z$7,Y861:Y863)/2</f>
        <v>0.25938039552886061</v>
      </c>
      <c r="Y878" s="78"/>
      <c r="Z878" s="78"/>
      <c r="AA878" s="78"/>
      <c r="AB878" s="134">
        <f ca="1">SUMXMY2(AD$5:AD$7,AC861:AC863)/2</f>
        <v>0.35660172288658087</v>
      </c>
      <c r="AC878" s="78"/>
      <c r="AD878" s="78"/>
      <c r="AE878" s="78"/>
      <c r="AF878" s="134">
        <f ca="1">SUMXMY2(AH$5:AH$7,AG861:AG863)/2</f>
        <v>0.21941986250374421</v>
      </c>
      <c r="AG878" s="78"/>
      <c r="AH878" s="78"/>
      <c r="AI878" s="78"/>
      <c r="AJ878" s="27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</row>
    <row r="880" spans="1:69" ht="15.75" customHeight="1" x14ac:dyDescent="0.15">
      <c r="A880" s="163"/>
      <c r="B880" s="162">
        <f>B850+1</f>
        <v>30</v>
      </c>
      <c r="C880" s="163" t="s">
        <v>28</v>
      </c>
      <c r="D880" s="189"/>
      <c r="E880" s="189"/>
      <c r="F880" s="189"/>
      <c r="G880" s="189"/>
      <c r="H880" s="163"/>
      <c r="I880" s="167"/>
      <c r="J880" s="163"/>
      <c r="K880" s="163"/>
      <c r="L880" s="163"/>
      <c r="M880" s="163"/>
      <c r="N880" s="163"/>
      <c r="O880" s="163"/>
      <c r="P880" s="163"/>
      <c r="Q880" s="163"/>
      <c r="R880" s="163"/>
      <c r="S880" s="163"/>
      <c r="T880" s="163"/>
      <c r="U880" s="163"/>
      <c r="V880" s="163"/>
      <c r="W880" s="163"/>
      <c r="X880" s="163"/>
      <c r="Y880" s="163"/>
      <c r="Z880" s="163"/>
      <c r="AA880" s="163"/>
      <c r="AB880" s="163"/>
      <c r="AC880" s="163"/>
      <c r="AD880" s="163"/>
      <c r="AE880" s="163"/>
      <c r="AF880" s="163"/>
      <c r="AG880" s="163"/>
      <c r="AH880" s="163"/>
      <c r="AI880" s="163"/>
      <c r="AJ880" s="27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</row>
    <row r="881" spans="1:69" s="24" customFormat="1" ht="13.5" customHeight="1" thickBot="1" x14ac:dyDescent="0.2">
      <c r="A881"/>
      <c r="D881" s="166"/>
      <c r="E881" s="166"/>
      <c r="F881" s="166"/>
      <c r="G881" s="166"/>
      <c r="H881" s="27"/>
      <c r="I881" s="5"/>
      <c r="J881" s="223"/>
      <c r="K881" s="224"/>
      <c r="L881" s="57">
        <v>1</v>
      </c>
      <c r="M881" s="57">
        <v>2</v>
      </c>
      <c r="N881" s="57">
        <v>3</v>
      </c>
      <c r="O881" s="107"/>
      <c r="P881" s="84">
        <v>1</v>
      </c>
      <c r="Q881" s="57">
        <v>2</v>
      </c>
      <c r="R881" s="57">
        <v>3</v>
      </c>
      <c r="S881" s="57"/>
      <c r="T881" s="57">
        <v>1</v>
      </c>
      <c r="U881" s="57">
        <v>2</v>
      </c>
      <c r="V881" s="57">
        <v>3</v>
      </c>
      <c r="W881" s="107"/>
      <c r="X881" s="84">
        <v>1</v>
      </c>
      <c r="Y881" s="57">
        <v>2</v>
      </c>
      <c r="Z881" s="57">
        <v>3</v>
      </c>
      <c r="AA881" s="57"/>
      <c r="AB881" s="57">
        <v>1</v>
      </c>
      <c r="AC881" s="57">
        <v>2</v>
      </c>
      <c r="AD881" s="57">
        <v>3</v>
      </c>
      <c r="AE881" s="57"/>
      <c r="AF881" s="57">
        <v>1</v>
      </c>
      <c r="AG881" s="57">
        <v>2</v>
      </c>
      <c r="AH881" s="57">
        <v>3</v>
      </c>
      <c r="AI881" s="57"/>
      <c r="AJ881" s="27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</row>
    <row r="882" spans="1:69" ht="13.5" customHeight="1" x14ac:dyDescent="0.15">
      <c r="B882" t="s">
        <v>0</v>
      </c>
      <c r="G882" s="156"/>
      <c r="H882" s="27"/>
      <c r="I882" s="254" t="s">
        <v>14</v>
      </c>
      <c r="J882" s="239" t="s">
        <v>11</v>
      </c>
      <c r="K882" s="22">
        <v>1</v>
      </c>
      <c r="L882" s="108">
        <f t="array" aca="1" ref="L882:L883" ca="1">MMULT($D884:$G885,L$5:L$8)</f>
        <v>-2.132815716169115</v>
      </c>
      <c r="M882" s="50">
        <f t="array" aca="1" ref="M882:M883" ca="1">MMULT($D884:$G885,M$5:M$8)+$D886:$D887*L884:L885</f>
        <v>0.30836457071712864</v>
      </c>
      <c r="N882" s="50"/>
      <c r="O882" s="51"/>
      <c r="P882" s="108">
        <f t="array" aca="1" ref="P882:P883" ca="1">MMULT($D884:$G885,P$5:P$8)</f>
        <v>-2.132815716169115</v>
      </c>
      <c r="Q882" s="50">
        <f t="array" aca="1" ref="Q882:Q883" ca="1">MMULT($D884:$G885,Q$5:Q$8)+$D886:$D887*P884:P885</f>
        <v>-1.4511666728950545</v>
      </c>
      <c r="R882" s="50"/>
      <c r="S882" s="51"/>
      <c r="T882" s="108">
        <f t="array" aca="1" ref="T882:T883" ca="1">MMULT($D884:$G885,T$5:T$8)</f>
        <v>-1.8514539952039719</v>
      </c>
      <c r="U882" s="50">
        <f t="array" aca="1" ref="U882:U883" ca="1">MMULT($D884:$G885,U$5:U$8)+$D886:$D887*T884:T885</f>
        <v>0.42078072503131481</v>
      </c>
      <c r="V882" s="50"/>
      <c r="W882" s="51"/>
      <c r="X882" s="108">
        <f t="array" aca="1" ref="X882:X883" ca="1">MMULT($D884:$G885,X$5:X$8)</f>
        <v>-9.1922751591788643E-2</v>
      </c>
      <c r="Y882" s="50">
        <f t="array" aca="1" ref="Y882:Y883" ca="1">MMULT($D884:$G885,Y$5:Y$8)+$D886:$D887*X884:X885</f>
        <v>-0.33050433130595125</v>
      </c>
      <c r="Z882" s="50"/>
      <c r="AA882" s="51"/>
      <c r="AB882" s="108">
        <f t="array" aca="1" ref="AB882:AB883" ca="1">MMULT($D884:$G885,AB$5:AB$8)</f>
        <v>-9.1922751591788643E-2</v>
      </c>
      <c r="AC882" s="50">
        <f t="array" aca="1" ref="AC882:AC883" ca="1">MMULT($D884:$G885,AC$5:AC$8)+$D886:$D887*AB884:AB885</f>
        <v>-4.9142610340808135E-2</v>
      </c>
      <c r="AD882" s="50"/>
      <c r="AE882" s="51"/>
      <c r="AF882" s="108">
        <f t="array" aca="1" ref="AF882:AF883" ca="1">MMULT($D884:$G885,AF$5:AF$8)</f>
        <v>-1.8514539952039719</v>
      </c>
      <c r="AG882" s="50">
        <f t="array" aca="1" ref="AG882:AG883" ca="1">MMULT($D884:$G885,AG$5:AG$8)+$D886:$D887*AF884:AF885</f>
        <v>-1.6201122395460117</v>
      </c>
      <c r="AH882" s="50"/>
      <c r="AI882" s="51"/>
      <c r="AJ882" s="27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</row>
    <row r="883" spans="1:69" ht="13.5" customHeight="1" x14ac:dyDescent="0.15">
      <c r="B883" s="66"/>
      <c r="C883" s="66"/>
      <c r="D883" s="195">
        <v>1</v>
      </c>
      <c r="E883" s="196">
        <v>2</v>
      </c>
      <c r="F883" s="196">
        <v>3</v>
      </c>
      <c r="G883" s="184" t="s">
        <v>3</v>
      </c>
      <c r="H883" s="27"/>
      <c r="I883" s="255"/>
      <c r="J883" s="240"/>
      <c r="K883" s="23">
        <v>2</v>
      </c>
      <c r="L883" s="109">
        <f ca="1"/>
        <v>-1.0598918781917157</v>
      </c>
      <c r="M883" s="28">
        <f ca="1"/>
        <v>-1.5607267584212021</v>
      </c>
      <c r="N883" s="28"/>
      <c r="O883" s="40"/>
      <c r="P883" s="109">
        <f ca="1"/>
        <v>-1.0598918781917157</v>
      </c>
      <c r="Q883" s="28">
        <f ca="1"/>
        <v>1.5070878721213967</v>
      </c>
      <c r="R883" s="28"/>
      <c r="S883" s="40"/>
      <c r="T883" s="109">
        <f ca="1"/>
        <v>0.85605061425023132</v>
      </c>
      <c r="U883" s="28">
        <f ca="1"/>
        <v>-0.43614348758859145</v>
      </c>
      <c r="V883" s="28"/>
      <c r="W883" s="40"/>
      <c r="X883" s="109">
        <f ca="1"/>
        <v>-2.2117640162923675</v>
      </c>
      <c r="Y883" s="28">
        <f ca="1"/>
        <v>-0.81018635336036493</v>
      </c>
      <c r="Z883" s="28"/>
      <c r="AA883" s="40"/>
      <c r="AB883" s="109">
        <f ca="1"/>
        <v>-2.2117640162923675</v>
      </c>
      <c r="AC883" s="28">
        <f ca="1"/>
        <v>1.1057561390815822</v>
      </c>
      <c r="AD883" s="28"/>
      <c r="AE883" s="40"/>
      <c r="AF883" s="109">
        <f ca="1"/>
        <v>0.85605061425023132</v>
      </c>
      <c r="AG883" s="28">
        <f ca="1"/>
        <v>0.71572865051206036</v>
      </c>
      <c r="AH883" s="28"/>
      <c r="AI883" s="40"/>
      <c r="AJ883" s="27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</row>
    <row r="884" spans="1:69" ht="13.5" customHeight="1" x14ac:dyDescent="0.15">
      <c r="B884" s="239" t="s">
        <v>7</v>
      </c>
      <c r="C884" s="100">
        <v>1</v>
      </c>
      <c r="D884" s="137">
        <f t="array" aca="1" ref="D884:G885" ca="1">D854:G855-$G$3*D871:G872</f>
        <v>1.485283412655257</v>
      </c>
      <c r="E884" s="138">
        <f ca="1"/>
        <v>3.5261763772325834</v>
      </c>
      <c r="F884" s="138">
        <f ca="1"/>
        <v>1.7666451336204001</v>
      </c>
      <c r="G884" s="139">
        <f ca="1"/>
        <v>3.618099128824372</v>
      </c>
      <c r="I884" s="255"/>
      <c r="J884" s="252" t="s">
        <v>12</v>
      </c>
      <c r="K884" s="22">
        <v>1</v>
      </c>
      <c r="L884" s="110">
        <f t="array" aca="1" ref="L884:L885" ca="1">1/(1+EXP(-L882:L883))</f>
        <v>0.10594798249078251</v>
      </c>
      <c r="M884" s="38">
        <f t="array" aca="1" ref="M884:M885" ca="1">1/(1+EXP(-M882:M883))</f>
        <v>0.57648602128379589</v>
      </c>
      <c r="N884" s="38"/>
      <c r="O884" s="39"/>
      <c r="P884" s="110">
        <f t="array" aca="1" ref="P884:P885" ca="1">1/(1+EXP(-P882:P883))</f>
        <v>0.10594798249078251</v>
      </c>
      <c r="Q884" s="38">
        <f t="array" aca="1" ref="Q884:Q885" ca="1">1/(1+EXP(-Q882:Q883))</f>
        <v>0.18982207885890873</v>
      </c>
      <c r="R884" s="38"/>
      <c r="S884" s="39"/>
      <c r="T884" s="110">
        <f t="array" aca="1" ref="T884:T885" ca="1">1/(1+EXP(-T882:T883))</f>
        <v>0.13570227168550472</v>
      </c>
      <c r="U884" s="38">
        <f t="array" aca="1" ref="U884:U885" ca="1">1/(1+EXP(-U882:U883))</f>
        <v>0.60367005540573482</v>
      </c>
      <c r="V884" s="38"/>
      <c r="W884" s="39"/>
      <c r="X884" s="110">
        <f t="array" aca="1" ref="X884:X885" ca="1">1/(1+EXP(-X882:X883))</f>
        <v>0.47703548027697951</v>
      </c>
      <c r="Y884" s="38">
        <f t="array" aca="1" ref="Y884:Y885" ca="1">1/(1+EXP(-Y882:Y883))</f>
        <v>0.41811791664481418</v>
      </c>
      <c r="Z884" s="38"/>
      <c r="AA884" s="39"/>
      <c r="AB884" s="110">
        <f t="array" aca="1" ref="AB884:AB885" ca="1">1/(1+EXP(-AB882:AB883))</f>
        <v>0.47703548027697951</v>
      </c>
      <c r="AC884" s="38">
        <f t="array" aca="1" ref="AC884:AC885" ca="1">1/(1+EXP(-AC882:AC883))</f>
        <v>0.48771681930148231</v>
      </c>
      <c r="AD884" s="38"/>
      <c r="AE884" s="39"/>
      <c r="AF884" s="110">
        <f t="array" aca="1" ref="AF884:AF885" ca="1">1/(1+EXP(-AF882:AF883))</f>
        <v>0.13570227168550472</v>
      </c>
      <c r="AG884" s="38">
        <f t="array" aca="1" ref="AG884:AG885" ca="1">1/(1+EXP(-AG882:AG883))</f>
        <v>0.16518939156719423</v>
      </c>
      <c r="AH884" s="38"/>
      <c r="AI884" s="39"/>
      <c r="AJ884" s="27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</row>
    <row r="885" spans="1:69" ht="13.5" customHeight="1" x14ac:dyDescent="0.15">
      <c r="B885" s="244"/>
      <c r="C885" s="74">
        <v>2</v>
      </c>
      <c r="D885" s="140">
        <f ca="1"/>
        <v>2.1003266519846013</v>
      </c>
      <c r="E885" s="141">
        <f ca="1"/>
        <v>0.94845451388394963</v>
      </c>
      <c r="F885" s="141">
        <f ca="1"/>
        <v>4.0162691444265484</v>
      </c>
      <c r="G885" s="142">
        <f ca="1"/>
        <v>3.160218530176317</v>
      </c>
      <c r="I885" s="255"/>
      <c r="J885" s="253"/>
      <c r="K885" s="54">
        <v>2</v>
      </c>
      <c r="L885" s="109">
        <f ca="1"/>
        <v>0.25733011745752504</v>
      </c>
      <c r="M885" s="28">
        <f ca="1"/>
        <v>0.17354238665055616</v>
      </c>
      <c r="N885" s="28"/>
      <c r="O885" s="40"/>
      <c r="P885" s="109">
        <f ca="1"/>
        <v>0.25733011745752504</v>
      </c>
      <c r="Q885" s="28">
        <f ca="1"/>
        <v>0.81862922858663589</v>
      </c>
      <c r="R885" s="28"/>
      <c r="S885" s="40"/>
      <c r="T885" s="109">
        <f ca="1"/>
        <v>0.70183485459100425</v>
      </c>
      <c r="U885" s="28">
        <f ca="1"/>
        <v>0.39266028163811267</v>
      </c>
      <c r="V885" s="28"/>
      <c r="W885" s="40"/>
      <c r="X885" s="109">
        <f ca="1"/>
        <v>9.8699039506215627E-2</v>
      </c>
      <c r="Y885" s="28">
        <f ca="1"/>
        <v>0.30785078634844526</v>
      </c>
      <c r="Z885" s="28"/>
      <c r="AA885" s="40"/>
      <c r="AB885" s="109">
        <f ca="1"/>
        <v>9.8699039506215627E-2</v>
      </c>
      <c r="AC885" s="28">
        <f ca="1"/>
        <v>0.75133707829426177</v>
      </c>
      <c r="AD885" s="28"/>
      <c r="AE885" s="40"/>
      <c r="AF885" s="109">
        <f ca="1"/>
        <v>0.70183485459100425</v>
      </c>
      <c r="AG885" s="28">
        <f ca="1"/>
        <v>0.67166574425359193</v>
      </c>
      <c r="AH885" s="28"/>
      <c r="AI885" s="40"/>
      <c r="AJ885" s="27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</row>
    <row r="886" spans="1:69" ht="13.5" customHeight="1" x14ac:dyDescent="0.15">
      <c r="B886" s="241" t="s">
        <v>47</v>
      </c>
      <c r="C886" s="100" t="s">
        <v>32</v>
      </c>
      <c r="D886" s="139">
        <f t="array" aca="1" ref="D886:D887" ca="1">D856:D857-$G$3*D873:D874</f>
        <v>3.7781495494144246</v>
      </c>
      <c r="E886" s="190"/>
      <c r="F886" s="190"/>
      <c r="I886" s="255"/>
      <c r="J886" s="236" t="s">
        <v>18</v>
      </c>
      <c r="K886" s="22">
        <v>1</v>
      </c>
      <c r="L886" s="110">
        <f t="array" aca="1" ref="L886:L887" ca="1">L884:L885*(1-L884:L885)</f>
        <v>9.4723007496915354E-2</v>
      </c>
      <c r="M886" s="38">
        <f t="array" aca="1" ref="M886:M887" ca="1">M884:M885*(1-M884:M885)</f>
        <v>0.24414988854817471</v>
      </c>
      <c r="N886" s="38"/>
      <c r="O886" s="39"/>
      <c r="P886" s="110">
        <f t="array" aca="1" ref="P886:P887" ca="1">P884:P885*(1-P884:P885)</f>
        <v>9.4723007496915354E-2</v>
      </c>
      <c r="Q886" s="38">
        <f t="array" aca="1" ref="Q886:Q887" ca="1">Q884:Q885*(1-Q884:Q885)</f>
        <v>0.15378965723659097</v>
      </c>
      <c r="R886" s="38"/>
      <c r="S886" s="39"/>
      <c r="T886" s="110">
        <f t="array" aca="1" ref="T886:T887" ca="1">T884:T885*(1-T884:T885)</f>
        <v>0.11728716514489818</v>
      </c>
      <c r="U886" s="38">
        <f t="array" aca="1" ref="U886:U887" ca="1">U884:U885*(1-U884:U885)</f>
        <v>0.23925251961217187</v>
      </c>
      <c r="V886" s="38"/>
      <c r="W886" s="39"/>
      <c r="X886" s="110">
        <f t="array" aca="1" ref="X886:X887" ca="1">X884:X885*(1-X884:X885)</f>
        <v>0.24947263083389101</v>
      </c>
      <c r="Y886" s="38">
        <f t="array" aca="1" ref="Y886:Y887" ca="1">Y884:Y885*(1-Y884:Y885)</f>
        <v>0.24329532442541443</v>
      </c>
      <c r="Z886" s="38"/>
      <c r="AA886" s="39"/>
      <c r="AB886" s="110">
        <f t="array" aca="1" ref="AB886:AB887" ca="1">AB884:AB885*(1-AB884:AB885)</f>
        <v>0.24947263083389101</v>
      </c>
      <c r="AC886" s="38">
        <f t="array" aca="1" ref="AC886:AC887" ca="1">AC884:AC885*(1-AC884:AC885)</f>
        <v>0.24984912347192759</v>
      </c>
      <c r="AD886" s="38"/>
      <c r="AE886" s="39"/>
      <c r="AF886" s="110">
        <f t="array" aca="1" ref="AF886:AF887" ca="1">AF884:AF885*(1-AF884:AF885)</f>
        <v>0.11728716514489818</v>
      </c>
      <c r="AG886" s="38">
        <f t="array" aca="1" ref="AG886:AG887" ca="1">AG884:AG885*(1-AG884:AG885)</f>
        <v>0.1379018564808544</v>
      </c>
      <c r="AH886" s="38"/>
      <c r="AI886" s="39"/>
      <c r="AJ886" s="27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</row>
    <row r="887" spans="1:69" ht="13.5" customHeight="1" thickBot="1" x14ac:dyDescent="0.2">
      <c r="B887" s="243"/>
      <c r="C887" s="74" t="s">
        <v>33</v>
      </c>
      <c r="D887" s="142">
        <f ca="1"/>
        <v>2.5299691474264594</v>
      </c>
      <c r="F887" s="191" t="s">
        <v>5</v>
      </c>
      <c r="I887" s="256"/>
      <c r="J887" s="244"/>
      <c r="K887" s="54">
        <v>2</v>
      </c>
      <c r="L887" s="111">
        <f ca="1"/>
        <v>0.19111132810682138</v>
      </c>
      <c r="M887" s="41">
        <f ca="1"/>
        <v>0.14342542668618505</v>
      </c>
      <c r="N887" s="41"/>
      <c r="O887" s="42"/>
      <c r="P887" s="111">
        <f ca="1"/>
        <v>0.19111132810682138</v>
      </c>
      <c r="Q887" s="41">
        <f ca="1"/>
        <v>0.14847541469028533</v>
      </c>
      <c r="R887" s="41"/>
      <c r="S887" s="42"/>
      <c r="T887" s="111">
        <f ca="1"/>
        <v>0.20926269147222817</v>
      </c>
      <c r="U887" s="41">
        <f ca="1"/>
        <v>0.23847818486199074</v>
      </c>
      <c r="V887" s="41"/>
      <c r="W887" s="42"/>
      <c r="X887" s="111">
        <f ca="1"/>
        <v>8.8957539106766112E-2</v>
      </c>
      <c r="Y887" s="41">
        <f ca="1"/>
        <v>0.21307867969308919</v>
      </c>
      <c r="Z887" s="41"/>
      <c r="AA887" s="42"/>
      <c r="AB887" s="111">
        <f ca="1"/>
        <v>8.8957539106766112E-2</v>
      </c>
      <c r="AC887" s="41">
        <f ca="1"/>
        <v>0.18682967307450413</v>
      </c>
      <c r="AD887" s="41"/>
      <c r="AE887" s="42"/>
      <c r="AF887" s="111">
        <f ca="1"/>
        <v>0.20926269147222817</v>
      </c>
      <c r="AG887" s="41">
        <f ca="1"/>
        <v>0.22053087224986037</v>
      </c>
      <c r="AH887" s="41"/>
      <c r="AI887" s="42"/>
      <c r="AJ887" s="27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</row>
    <row r="888" spans="1:69" ht="13.5" customHeight="1" x14ac:dyDescent="0.15">
      <c r="B888" s="239" t="s">
        <v>4</v>
      </c>
      <c r="C888" s="100">
        <v>1</v>
      </c>
      <c r="D888" s="143">
        <f t="array" aca="1" ref="D888:F890" ca="1">D858:F860-$G$3*D875:F877</f>
        <v>5.2235325685871468</v>
      </c>
      <c r="E888" s="144">
        <f ca="1"/>
        <v>2.7933957794163606</v>
      </c>
      <c r="F888" s="145">
        <f ca="1"/>
        <v>4.1689670970410795</v>
      </c>
      <c r="H888" s="26"/>
      <c r="I888" s="228" t="s">
        <v>4</v>
      </c>
      <c r="J888" s="231" t="s">
        <v>11</v>
      </c>
      <c r="K888" s="161">
        <v>1</v>
      </c>
      <c r="L888" s="112"/>
      <c r="M888" s="30">
        <f t="array" aca="1" ref="M888:M890" ca="1">MMULT($D888:$E890,M884:M885)-$F888:$F890</f>
        <v>-0.67290101911044253</v>
      </c>
      <c r="N888" s="30"/>
      <c r="O888" s="31"/>
      <c r="P888" s="112"/>
      <c r="Q888" s="30">
        <f t="array" aca="1" ref="Q888:Q890" ca="1">MMULT($D888:$E890,Q884:Q885)-$F888:$F890</f>
        <v>-0.89066985384387198</v>
      </c>
      <c r="R888" s="30"/>
      <c r="S888" s="31"/>
      <c r="T888" s="112"/>
      <c r="U888" s="30">
        <f t="array" aca="1" ref="U888:U890" ca="1">MMULT($D888:$E890,U884:U885)-$F888:$F890</f>
        <v>8.1178671523927548E-2</v>
      </c>
      <c r="V888" s="30"/>
      <c r="W888" s="31"/>
      <c r="X888" s="112"/>
      <c r="Y888" s="30">
        <f t="array" aca="1" ref="Y888:Y890" ca="1">MMULT($D888:$E890,Y884:Y885)-$F888:$F890</f>
        <v>-1.1249654546613317</v>
      </c>
      <c r="Z888" s="30"/>
      <c r="AA888" s="31"/>
      <c r="AB888" s="112"/>
      <c r="AC888" s="30">
        <f t="array" aca="1" ref="AC888:AC890" ca="1">MMULT($D888:$E890,AC884:AC885)-$F888:$F890</f>
        <v>0.47741941625415585</v>
      </c>
      <c r="AD888" s="30"/>
      <c r="AE888" s="31"/>
      <c r="AF888" s="112"/>
      <c r="AG888" s="30">
        <f t="array" aca="1" ref="AG888:AG890" ca="1">MMULT($D888:$E890,AG884:AG885)-$F888:$F890</f>
        <v>-1.429866675028213</v>
      </c>
      <c r="AH888" s="30"/>
      <c r="AI888" s="31"/>
      <c r="AJ888" s="27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</row>
    <row r="889" spans="1:69" ht="13.5" customHeight="1" x14ac:dyDescent="0.15">
      <c r="B889" s="240"/>
      <c r="C889" s="72">
        <v>2</v>
      </c>
      <c r="D889" s="146">
        <f ca="1"/>
        <v>2.2036067610498571</v>
      </c>
      <c r="E889" s="147">
        <f ca="1"/>
        <v>4.3890186650721299</v>
      </c>
      <c r="F889" s="148">
        <f ca="1"/>
        <v>3.6531918209475878</v>
      </c>
      <c r="H889" s="26"/>
      <c r="I889" s="229"/>
      <c r="J889" s="232"/>
      <c r="K889" s="77">
        <v>2</v>
      </c>
      <c r="L889" s="113"/>
      <c r="M889" s="29">
        <f ca="1"/>
        <v>-1.6211625526054281</v>
      </c>
      <c r="N889" s="29"/>
      <c r="O889" s="32"/>
      <c r="P889" s="113"/>
      <c r="Q889" s="29">
        <f ca="1"/>
        <v>0.35808035946278682</v>
      </c>
      <c r="R889" s="29"/>
      <c r="S889" s="32"/>
      <c r="T889" s="113"/>
      <c r="U889" s="29">
        <f ca="1"/>
        <v>-0.59954710027001301</v>
      </c>
      <c r="V889" s="29"/>
      <c r="W889" s="32"/>
      <c r="X889" s="113"/>
      <c r="Y889" s="29">
        <f ca="1"/>
        <v>-1.3806615055725358</v>
      </c>
      <c r="Z889" s="29"/>
      <c r="AA889" s="32"/>
      <c r="AB889" s="113"/>
      <c r="AC889" s="29">
        <f ca="1"/>
        <v>0.71917671993716503</v>
      </c>
      <c r="AD889" s="29"/>
      <c r="AE889" s="32"/>
      <c r="AF889" s="113"/>
      <c r="AG889" s="29">
        <f ca="1"/>
        <v>-0.34122587261782789</v>
      </c>
      <c r="AH889" s="29"/>
      <c r="AI889" s="32"/>
      <c r="AJ889" s="27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</row>
    <row r="890" spans="1:69" ht="13.5" customHeight="1" x14ac:dyDescent="0.15">
      <c r="B890" s="245"/>
      <c r="C890" s="74">
        <v>3</v>
      </c>
      <c r="D890" s="149">
        <f ca="1"/>
        <v>1.5626587716461497</v>
      </c>
      <c r="E890" s="150">
        <f ca="1"/>
        <v>-0.48148691657832676</v>
      </c>
      <c r="F890" s="151">
        <f ca="1"/>
        <v>1.107935744577508</v>
      </c>
      <c r="H890" s="26"/>
      <c r="I890" s="229"/>
      <c r="J890" s="232"/>
      <c r="K890" s="77">
        <v>3</v>
      </c>
      <c r="L890" s="113"/>
      <c r="M890" s="29">
        <f ca="1"/>
        <v>-0.29064319533101546</v>
      </c>
      <c r="N890" s="29"/>
      <c r="O890" s="32"/>
      <c r="P890" s="113"/>
      <c r="Q890" s="29">
        <f ca="1"/>
        <v>-1.2054678710896005</v>
      </c>
      <c r="R890" s="29"/>
      <c r="S890" s="32"/>
      <c r="T890" s="113"/>
      <c r="U890" s="29">
        <f ca="1"/>
        <v>-0.35366622558633143</v>
      </c>
      <c r="V890" s="29"/>
      <c r="W890" s="32"/>
      <c r="X890" s="113"/>
      <c r="Y890" s="29">
        <f ca="1"/>
        <v>-0.60278624043520157</v>
      </c>
      <c r="Z890" s="29"/>
      <c r="AA890" s="32"/>
      <c r="AB890" s="113"/>
      <c r="AC890" s="29">
        <f ca="1"/>
        <v>-0.70755975195555942</v>
      </c>
      <c r="AD890" s="29"/>
      <c r="AE890" s="32"/>
      <c r="AF890" s="113"/>
      <c r="AG890" s="29">
        <f ca="1"/>
        <v>-1.1731993610340905</v>
      </c>
      <c r="AH890" s="29"/>
      <c r="AI890" s="32"/>
      <c r="AJ890" s="27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</row>
    <row r="891" spans="1:69" ht="13.5" customHeight="1" x14ac:dyDescent="0.15">
      <c r="H891" s="5"/>
      <c r="I891" s="229"/>
      <c r="J891" s="233" t="s">
        <v>16</v>
      </c>
      <c r="K891" s="53">
        <v>1</v>
      </c>
      <c r="L891" s="114"/>
      <c r="M891" s="43">
        <f t="array" aca="1" ref="M891:M893" ca="1">1/(1+EXP(-M888:M890))</f>
        <v>0.33784755874484557</v>
      </c>
      <c r="N891" s="43"/>
      <c r="O891" s="44"/>
      <c r="P891" s="114"/>
      <c r="Q891" s="43">
        <f t="array" aca="1" ref="Q891:Q893" ca="1">1/(1+EXP(-Q888:Q890))</f>
        <v>0.29097161246020531</v>
      </c>
      <c r="R891" s="43"/>
      <c r="S891" s="44"/>
      <c r="T891" s="114"/>
      <c r="U891" s="43">
        <f t="array" aca="1" ref="U891:U893" ca="1">1/(1+EXP(-U888:U890))</f>
        <v>0.52028353010496931</v>
      </c>
      <c r="V891" s="43"/>
      <c r="W891" s="44"/>
      <c r="X891" s="114"/>
      <c r="Y891" s="43">
        <f t="array" aca="1" ref="Y891:Y893" ca="1">1/(1+EXP(-Y888:Y890))</f>
        <v>0.24509140471019844</v>
      </c>
      <c r="Z891" s="43"/>
      <c r="AA891" s="44"/>
      <c r="AB891" s="114"/>
      <c r="AC891" s="43">
        <f t="array" aca="1" ref="AC891:AC893" ca="1">1/(1+EXP(-AC888:AC890))</f>
        <v>0.61713832261698132</v>
      </c>
      <c r="AD891" s="43"/>
      <c r="AE891" s="44"/>
      <c r="AF891" s="114"/>
      <c r="AG891" s="43">
        <f t="array" aca="1" ref="AG891:AG893" ca="1">1/(1+EXP(-AG888:AG890))</f>
        <v>0.19311945865805044</v>
      </c>
      <c r="AH891" s="43"/>
      <c r="AI891" s="44"/>
      <c r="AJ891" s="27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</row>
    <row r="892" spans="1:69" ht="13.5" customHeight="1" x14ac:dyDescent="0.15">
      <c r="I892" s="229"/>
      <c r="J892" s="234"/>
      <c r="K892" s="23">
        <v>2</v>
      </c>
      <c r="L892" s="113"/>
      <c r="M892" s="29">
        <f ca="1"/>
        <v>0.1650446023757064</v>
      </c>
      <c r="N892" s="29"/>
      <c r="O892" s="32"/>
      <c r="P892" s="113"/>
      <c r="Q892" s="29">
        <f ca="1"/>
        <v>0.58857566391794869</v>
      </c>
      <c r="R892" s="29"/>
      <c r="S892" s="32"/>
      <c r="T892" s="113"/>
      <c r="U892" s="29">
        <f ca="1"/>
        <v>0.35444731692894282</v>
      </c>
      <c r="V892" s="29"/>
      <c r="W892" s="32"/>
      <c r="X892" s="113"/>
      <c r="Y892" s="29">
        <f ca="1"/>
        <v>0.20090278006946438</v>
      </c>
      <c r="Z892" s="29"/>
      <c r="AA892" s="32"/>
      <c r="AB892" s="113"/>
      <c r="AC892" s="29">
        <f ca="1"/>
        <v>0.67242569942937636</v>
      </c>
      <c r="AD892" s="29"/>
      <c r="AE892" s="32"/>
      <c r="AF892" s="113"/>
      <c r="AG892" s="29">
        <f ca="1"/>
        <v>0.41551172871633402</v>
      </c>
      <c r="AH892" s="29"/>
      <c r="AI892" s="32"/>
      <c r="AJ892" s="27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</row>
    <row r="893" spans="1:69" ht="13.5" customHeight="1" x14ac:dyDescent="0.15">
      <c r="H893" s="5"/>
      <c r="I893" s="229"/>
      <c r="J893" s="235"/>
      <c r="K893" s="54">
        <v>3</v>
      </c>
      <c r="L893" s="113"/>
      <c r="M893" s="29">
        <f ca="1"/>
        <v>0.4278464094990716</v>
      </c>
      <c r="N893" s="29"/>
      <c r="O893" s="32"/>
      <c r="P893" s="113"/>
      <c r="Q893" s="29">
        <f ca="1"/>
        <v>0.23050394113556932</v>
      </c>
      <c r="R893" s="29"/>
      <c r="S893" s="32"/>
      <c r="T893" s="113"/>
      <c r="U893" s="29">
        <f ca="1"/>
        <v>0.41249365416038231</v>
      </c>
      <c r="V893" s="29"/>
      <c r="W893" s="32"/>
      <c r="X893" s="113"/>
      <c r="Y893" s="29">
        <f ca="1"/>
        <v>0.35370650487731642</v>
      </c>
      <c r="Z893" s="29"/>
      <c r="AA893" s="32"/>
      <c r="AB893" s="113"/>
      <c r="AC893" s="29">
        <f ca="1"/>
        <v>0.33013826984358724</v>
      </c>
      <c r="AD893" s="29"/>
      <c r="AE893" s="32"/>
      <c r="AF893" s="113"/>
      <c r="AG893" s="29">
        <f ca="1"/>
        <v>0.23627717167793258</v>
      </c>
      <c r="AH893" s="29"/>
      <c r="AI893" s="32"/>
      <c r="AJ893" s="27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</row>
    <row r="894" spans="1:69" ht="13.5" customHeight="1" x14ac:dyDescent="0.15">
      <c r="H894" s="5"/>
      <c r="I894" s="229"/>
      <c r="J894" s="236" t="s">
        <v>18</v>
      </c>
      <c r="K894" s="53">
        <v>1</v>
      </c>
      <c r="L894" s="114"/>
      <c r="M894" s="43">
        <f t="array" aca="1" ref="M894:M896" ca="1">M891:M893*(1-M891:M893)</f>
        <v>0.2237065857949937</v>
      </c>
      <c r="N894" s="43"/>
      <c r="O894" s="44"/>
      <c r="P894" s="114"/>
      <c r="Q894" s="43">
        <f t="array" aca="1" ref="Q894:Q896" ca="1">Q891:Q893*(1-Q891:Q893)</f>
        <v>0.2063071332025134</v>
      </c>
      <c r="R894" s="43"/>
      <c r="S894" s="44"/>
      <c r="T894" s="114"/>
      <c r="U894" s="43">
        <f t="array" aca="1" ref="U894:U896" ca="1">U891:U893*(1-U891:U893)</f>
        <v>0.2495885784064808</v>
      </c>
      <c r="V894" s="43"/>
      <c r="W894" s="44"/>
      <c r="X894" s="114"/>
      <c r="Y894" s="43">
        <f t="array" aca="1" ref="Y894:Y896" ca="1">Y891:Y893*(1-Y891:Y893)</f>
        <v>0.18502160804738016</v>
      </c>
      <c r="Z894" s="43"/>
      <c r="AA894" s="44"/>
      <c r="AB894" s="114"/>
      <c r="AC894" s="43">
        <f t="array" aca="1" ref="AC894:AC896" ca="1">AC891:AC893*(1-AC891:AC893)</f>
        <v>0.23627861337448</v>
      </c>
      <c r="AD894" s="43"/>
      <c r="AE894" s="44"/>
      <c r="AF894" s="114"/>
      <c r="AG894" s="43">
        <f t="array" aca="1" ref="AG894:AG896" ca="1">AG891:AG893*(1-AG891:AG893)</f>
        <v>0.15582433334567197</v>
      </c>
      <c r="AH894" s="43"/>
      <c r="AI894" s="44"/>
      <c r="AJ894" s="27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</row>
    <row r="895" spans="1:69" ht="13.5" customHeight="1" x14ac:dyDescent="0.15">
      <c r="H895" s="5"/>
      <c r="I895" s="229"/>
      <c r="J895" s="237"/>
      <c r="K895" s="23">
        <v>2</v>
      </c>
      <c r="L895" s="113"/>
      <c r="M895" s="29">
        <f ca="1"/>
        <v>0.13780488160235135</v>
      </c>
      <c r="N895" s="29"/>
      <c r="O895" s="32"/>
      <c r="P895" s="113"/>
      <c r="Q895" s="29">
        <f ca="1"/>
        <v>0.24215435176149461</v>
      </c>
      <c r="R895" s="29"/>
      <c r="S895" s="32"/>
      <c r="T895" s="113"/>
      <c r="U895" s="29">
        <f ca="1"/>
        <v>0.22881441645081638</v>
      </c>
      <c r="V895" s="29"/>
      <c r="W895" s="32"/>
      <c r="X895" s="113"/>
      <c r="Y895" s="29">
        <f ca="1"/>
        <v>0.16054085302982482</v>
      </c>
      <c r="Z895" s="29"/>
      <c r="AA895" s="32"/>
      <c r="AB895" s="113"/>
      <c r="AC895" s="29">
        <f ca="1"/>
        <v>0.22026937817629036</v>
      </c>
      <c r="AD895" s="29"/>
      <c r="AE895" s="32"/>
      <c r="AF895" s="113"/>
      <c r="AG895" s="29">
        <f ca="1"/>
        <v>0.24286173201549766</v>
      </c>
      <c r="AH895" s="29"/>
      <c r="AI895" s="32"/>
      <c r="AJ895" s="27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</row>
    <row r="896" spans="1:69" ht="13.5" customHeight="1" thickBot="1" x14ac:dyDescent="0.2">
      <c r="H896" s="5"/>
      <c r="I896" s="230"/>
      <c r="J896" s="238"/>
      <c r="K896" s="54">
        <v>3</v>
      </c>
      <c r="L896" s="115"/>
      <c r="M896" s="33">
        <f ca="1"/>
        <v>0.24479385937782433</v>
      </c>
      <c r="N896" s="33"/>
      <c r="O896" s="34"/>
      <c r="P896" s="115"/>
      <c r="Q896" s="33">
        <f ca="1"/>
        <v>0.1773718742565393</v>
      </c>
      <c r="R896" s="33"/>
      <c r="S896" s="34"/>
      <c r="T896" s="115"/>
      <c r="U896" s="33">
        <f ca="1"/>
        <v>0.24234263943779721</v>
      </c>
      <c r="V896" s="33"/>
      <c r="W896" s="34"/>
      <c r="X896" s="115"/>
      <c r="Y896" s="33">
        <f ca="1"/>
        <v>0.22859821328478933</v>
      </c>
      <c r="Z896" s="33"/>
      <c r="AA896" s="34"/>
      <c r="AB896" s="115"/>
      <c r="AC896" s="33">
        <f ca="1"/>
        <v>0.22114699262827001</v>
      </c>
      <c r="AD896" s="33"/>
      <c r="AE896" s="34"/>
      <c r="AF896" s="115"/>
      <c r="AG896" s="33">
        <f ca="1"/>
        <v>0.18045026982180934</v>
      </c>
      <c r="AH896" s="33"/>
      <c r="AI896" s="34"/>
      <c r="AJ896" s="27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</row>
    <row r="897" spans="1:69" ht="15.75" customHeight="1" x14ac:dyDescent="0.15">
      <c r="H897" s="5"/>
      <c r="I897" s="95" t="s">
        <v>26</v>
      </c>
      <c r="J897" s="91"/>
      <c r="K897" s="125" t="s">
        <v>17</v>
      </c>
      <c r="L897" s="116" t="s">
        <v>22</v>
      </c>
      <c r="M897" s="87" t="s">
        <v>23</v>
      </c>
      <c r="N897" s="87" t="s">
        <v>25</v>
      </c>
      <c r="O897" s="31"/>
      <c r="P897" s="116" t="s">
        <v>30</v>
      </c>
      <c r="Q897" s="87" t="s">
        <v>31</v>
      </c>
      <c r="R897" s="87" t="s">
        <v>24</v>
      </c>
      <c r="S897" s="31"/>
      <c r="T897" s="116" t="s">
        <v>30</v>
      </c>
      <c r="U897" s="87" t="s">
        <v>31</v>
      </c>
      <c r="V897" s="87" t="s">
        <v>24</v>
      </c>
      <c r="W897" s="31"/>
      <c r="X897" s="116" t="s">
        <v>30</v>
      </c>
      <c r="Y897" s="87" t="s">
        <v>31</v>
      </c>
      <c r="Z897" s="87" t="s">
        <v>24</v>
      </c>
      <c r="AA897" s="31"/>
      <c r="AB897" s="116" t="s">
        <v>30</v>
      </c>
      <c r="AC897" s="87" t="s">
        <v>31</v>
      </c>
      <c r="AD897" s="87" t="s">
        <v>24</v>
      </c>
      <c r="AE897" s="31"/>
      <c r="AF897" s="116" t="s">
        <v>30</v>
      </c>
      <c r="AG897" s="87" t="s">
        <v>31</v>
      </c>
      <c r="AH897" s="87" t="s">
        <v>24</v>
      </c>
      <c r="AI897" s="31"/>
      <c r="AJ897" s="27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</row>
    <row r="898" spans="1:69" ht="13.5" customHeight="1" x14ac:dyDescent="0.15">
      <c r="H898" s="5"/>
      <c r="I898" s="117"/>
      <c r="J898" s="76"/>
      <c r="K898" s="53">
        <v>1</v>
      </c>
      <c r="L898" s="113">
        <f t="array" aca="1" ref="L898:L899" ca="1">M898:M899*$D886:$D887*L886:L887</f>
        <v>1.9750526279228027E-2</v>
      </c>
      <c r="M898" s="29">
        <f t="array" aca="1" ref="M898:M899" ca="1">MMULT(TRANSPOSE($D888:$E890),N898:N900)*M886:M887</f>
        <v>5.5187922958917973E-2</v>
      </c>
      <c r="N898" s="29">
        <f t="array" aca="1" ref="N898:N900" ca="1">(M891:M893-N$5:N$7)*M894:M896</f>
        <v>7.5578723885982968E-2</v>
      </c>
      <c r="O898" s="32"/>
      <c r="P898" s="113">
        <f t="array" aca="1" ref="P898:P899" ca="1">Q898:Q899*$D886:$D887*P886:P887</f>
        <v>8.6912507283255901E-3</v>
      </c>
      <c r="Q898" s="29">
        <f t="array" aca="1" ref="Q898:Q899" ca="1">MMULT(TRANSPOSE($D888:$E890),R898:R900)*Q886:Q887</f>
        <v>2.428553390579424E-2</v>
      </c>
      <c r="R898" s="29">
        <f t="array" aca="1" ref="R898:R900" ca="1">(Q891:Q893-R$5:R$7)*Q894:Q896</f>
        <v>6.0029519209977684E-2</v>
      </c>
      <c r="S898" s="32"/>
      <c r="T898" s="113">
        <f t="array" aca="1" ref="T898:T899" ca="1">U898:U899*$D886:$D887*T886:T887</f>
        <v>-3.0798001051884825E-2</v>
      </c>
      <c r="U898" s="29">
        <f t="array" aca="1" ref="U898:U899" ca="1">MMULT(TRANSPOSE($D888:$E890),V898:V900)*U886:U887</f>
        <v>-6.9501294809341002E-2</v>
      </c>
      <c r="V898" s="29">
        <f t="array" aca="1" ref="V898:V900" ca="1">(U891:U893-V$5:V$7)*U894:U896</f>
        <v>-0.11973175175927606</v>
      </c>
      <c r="W898" s="32"/>
      <c r="X898" s="113">
        <f t="array" aca="1" ref="X898:X899" ca="1">Y898:Y899*$D886:$D887*X886:X887</f>
        <v>1.7674854420549939E-2</v>
      </c>
      <c r="Y898" s="29">
        <f t="array" aca="1" ref="Y898:Y899" ca="1">MMULT(TRANSPOSE($D888:$E890),Z898:Z900)*Y886:Y887</f>
        <v>1.8752267690087494E-2</v>
      </c>
      <c r="Z898" s="29">
        <f t="array" aca="1" ref="Z898:Z900" ca="1">(Y891:Y893-Z$5:Z$7)*Y894:Y896</f>
        <v>4.534720581807216E-2</v>
      </c>
      <c r="AA898" s="32"/>
      <c r="AB898" s="113">
        <f t="array" aca="1" ref="AB898:AB899" ca="1">AC898:AC899*$D886:$D887*AB886:AB887</f>
        <v>-7.5490665099714445E-3</v>
      </c>
      <c r="AC898" s="29">
        <f t="array" aca="1" ref="AC898:AC899" ca="1">MMULT(TRANSPOSE($D888:$E890),AD898:AD900)*AC886:AC887</f>
        <v>-8.0092380189943583E-3</v>
      </c>
      <c r="AD898" s="29">
        <f t="array" aca="1" ref="AD898:AD900" ca="1">(AC891:AC893-AD$5:AD$7)*AC894:AC896</f>
        <v>-9.0462026246287172E-2</v>
      </c>
      <c r="AE898" s="32"/>
      <c r="AF898" s="113">
        <f t="array" aca="1" ref="AF898:AF899" ca="1">AG898:AG899*$D886:$D887*AF886:AF887</f>
        <v>-5.4377409578005576E-3</v>
      </c>
      <c r="AG898" s="29">
        <f t="array" aca="1" ref="AG898:AG899" ca="1">MMULT(TRANSPOSE($D888:$E890),AH898:AH900)*AG886:AG887</f>
        <v>-1.2271252175367913E-2</v>
      </c>
      <c r="AH898" s="29">
        <f t="array" aca="1" ref="AH898:AH900" ca="1">(AG891:AG893-AH$5:AH$7)*AG894:AG896</f>
        <v>3.009271090146777E-2</v>
      </c>
      <c r="AI898" s="32"/>
      <c r="AJ898" s="27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</row>
    <row r="899" spans="1:69" ht="13.5" customHeight="1" x14ac:dyDescent="0.15">
      <c r="H899" s="5"/>
      <c r="I899" s="97"/>
      <c r="J899" s="76"/>
      <c r="K899" s="23">
        <v>2</v>
      </c>
      <c r="L899" s="113">
        <f ca="1"/>
        <v>2.62396520870215E-2</v>
      </c>
      <c r="M899" s="29">
        <f ca="1"/>
        <v>5.4269574531965223E-2</v>
      </c>
      <c r="N899" s="29">
        <f ca="1"/>
        <v>2.2743951889491378E-2</v>
      </c>
      <c r="O899" s="32"/>
      <c r="P899" s="113">
        <f ca="1"/>
        <v>-2.0766275805069883E-2</v>
      </c>
      <c r="Q899" s="29">
        <f ca="1"/>
        <v>-4.2949386250132664E-2</v>
      </c>
      <c r="R899" s="29">
        <f ca="1"/>
        <v>-9.9628193402852436E-2</v>
      </c>
      <c r="S899" s="32"/>
      <c r="T899" s="113">
        <f ca="1"/>
        <v>-3.3620795444792681E-3</v>
      </c>
      <c r="U899" s="29">
        <f ca="1"/>
        <v>-6.3503981127350506E-3</v>
      </c>
      <c r="V899" s="29">
        <f ca="1"/>
        <v>8.1102655985653624E-2</v>
      </c>
      <c r="W899" s="32"/>
      <c r="X899" s="113">
        <f ca="1"/>
        <v>1.6274535290886197E-2</v>
      </c>
      <c r="Y899" s="29">
        <f ca="1"/>
        <v>7.2312039586820837E-2</v>
      </c>
      <c r="Z899" s="29">
        <f ca="1"/>
        <v>3.2253103688415101E-2</v>
      </c>
      <c r="AA899" s="32"/>
      <c r="AB899" s="113">
        <f ca="1"/>
        <v>1.5230969853058976E-2</v>
      </c>
      <c r="AC899" s="29">
        <f ca="1"/>
        <v>6.7675203947411874E-2</v>
      </c>
      <c r="AD899" s="29">
        <f ca="1"/>
        <v>0.14811479068306585</v>
      </c>
      <c r="AE899" s="32"/>
      <c r="AF899" s="113">
        <f ca="1"/>
        <v>-6.5323212813945056E-2</v>
      </c>
      <c r="AG899" s="29">
        <f ca="1"/>
        <v>-0.12338447139141587</v>
      </c>
      <c r="AH899" s="29">
        <f ca="1"/>
        <v>-0.14194983390669519</v>
      </c>
      <c r="AI899" s="32"/>
      <c r="AJ899" s="27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</row>
    <row r="900" spans="1:69" ht="13.5" customHeight="1" thickBot="1" x14ac:dyDescent="0.2">
      <c r="B900" s="135" t="s">
        <v>19</v>
      </c>
      <c r="C900" s="136"/>
      <c r="D900" s="195">
        <v>1</v>
      </c>
      <c r="E900" s="196">
        <v>2</v>
      </c>
      <c r="F900" s="196">
        <v>3</v>
      </c>
      <c r="G900" s="184" t="s">
        <v>3</v>
      </c>
      <c r="H900" s="5"/>
      <c r="I900" s="93"/>
      <c r="J900" s="88"/>
      <c r="K900" s="54">
        <v>3</v>
      </c>
      <c r="L900" s="132"/>
      <c r="M900" s="133"/>
      <c r="N900" s="33">
        <f ca="1"/>
        <v>-0.14005968557560156</v>
      </c>
      <c r="O900" s="34"/>
      <c r="P900" s="132"/>
      <c r="Q900" s="133"/>
      <c r="R900" s="33">
        <f ca="1"/>
        <v>4.0884916062734943E-2</v>
      </c>
      <c r="S900" s="34"/>
      <c r="T900" s="132"/>
      <c r="U900" s="133"/>
      <c r="V900" s="33">
        <f ca="1"/>
        <v>9.9964800900568945E-2</v>
      </c>
      <c r="W900" s="34"/>
      <c r="X900" s="132"/>
      <c r="Y900" s="133"/>
      <c r="Z900" s="33">
        <f ca="1"/>
        <v>-0.14774153824262715</v>
      </c>
      <c r="AA900" s="34"/>
      <c r="AB900" s="132"/>
      <c r="AC900" s="133"/>
      <c r="AD900" s="33">
        <f ca="1"/>
        <v>7.3009085527409603E-2</v>
      </c>
      <c r="AE900" s="34"/>
      <c r="AF900" s="132"/>
      <c r="AG900" s="133"/>
      <c r="AH900" s="33">
        <f ca="1"/>
        <v>4.2636279382016903E-2</v>
      </c>
      <c r="AI900" s="34"/>
      <c r="AJ900" s="27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</row>
    <row r="901" spans="1:69" ht="13.5" customHeight="1" x14ac:dyDescent="0.15">
      <c r="B901" s="241" t="s">
        <v>35</v>
      </c>
      <c r="C901" s="100">
        <v>1</v>
      </c>
      <c r="D901" s="152">
        <f t="array" aca="1" ref="D901:G902" ca="1">L901:O902+P901:S902+T901:W902+X901:AA902+AB901:AE902+AF901:AI902</f>
        <v>3.4922792522273205E-2</v>
      </c>
      <c r="E901" s="153">
        <f ca="1"/>
        <v>-4.1875839398445346E-3</v>
      </c>
      <c r="F901" s="153">
        <f ca="1"/>
        <v>-1.9959446122885499E-2</v>
      </c>
      <c r="G901" s="154">
        <f ca="1"/>
        <v>-1.0775762459543155E-2</v>
      </c>
      <c r="H901" s="7"/>
      <c r="I901" s="239" t="s">
        <v>19</v>
      </c>
      <c r="J901" s="99" t="s">
        <v>13</v>
      </c>
      <c r="K901" s="92"/>
      <c r="L901" s="176">
        <f t="array" aca="1" ref="L901:O902" ca="1">MMULT(L898:M899,TRANSPOSE(L$5:M$8))</f>
        <v>1.9750526279228027E-2</v>
      </c>
      <c r="M901" s="176">
        <f ca="1"/>
        <v>5.5187922958917973E-2</v>
      </c>
      <c r="N901" s="79">
        <f ca="1"/>
        <v>0</v>
      </c>
      <c r="O901" s="80">
        <f ca="1"/>
        <v>-7.4938449238145993E-2</v>
      </c>
      <c r="P901" s="176">
        <f t="array" aca="1" ref="P901:S902" ca="1">MMULT(P898:Q899,TRANSPOSE(P$5:Q$8))</f>
        <v>8.6912507283255901E-3</v>
      </c>
      <c r="Q901" s="176">
        <f ca="1"/>
        <v>0</v>
      </c>
      <c r="R901" s="79">
        <f ca="1"/>
        <v>2.428553390579424E-2</v>
      </c>
      <c r="S901" s="80">
        <f ca="1"/>
        <v>-3.2976784634119828E-2</v>
      </c>
      <c r="T901" s="176">
        <f t="array" aca="1" ref="T901:W902" ca="1">MMULT(T898:U899,TRANSPOSE(T$5:U$8))</f>
        <v>0</v>
      </c>
      <c r="U901" s="176">
        <f ca="1"/>
        <v>-6.9501294809341002E-2</v>
      </c>
      <c r="V901" s="79">
        <f ca="1"/>
        <v>-3.0798001051884825E-2</v>
      </c>
      <c r="W901" s="80">
        <f ca="1"/>
        <v>0.10029929586122582</v>
      </c>
      <c r="X901" s="176">
        <f t="array" aca="1" ref="X901:AA902" ca="1">MMULT(X898:Y899,TRANSPOSE(X$5:Y$8))</f>
        <v>1.8752267690087494E-2</v>
      </c>
      <c r="Y901" s="176">
        <f ca="1"/>
        <v>1.7674854420549939E-2</v>
      </c>
      <c r="Z901" s="79">
        <f ca="1"/>
        <v>0</v>
      </c>
      <c r="AA901" s="80">
        <f ca="1"/>
        <v>-3.6427122110637436E-2</v>
      </c>
      <c r="AB901" s="176">
        <f t="array" aca="1" ref="AB901:AE902" ca="1">MMULT(AB898:AC899,TRANSPOSE(AB$5:AC$8))</f>
        <v>0</v>
      </c>
      <c r="AC901" s="176">
        <f ca="1"/>
        <v>-7.5490665099714445E-3</v>
      </c>
      <c r="AD901" s="79">
        <f ca="1"/>
        <v>-8.0092380189943583E-3</v>
      </c>
      <c r="AE901" s="80">
        <f ca="1"/>
        <v>1.5558304528965804E-2</v>
      </c>
      <c r="AF901" s="176">
        <f t="array" aca="1" ref="AF901:AI902" ca="1">MMULT(AF898:AG899,TRANSPOSE(AF$5:AG$8))</f>
        <v>-1.2271252175367913E-2</v>
      </c>
      <c r="AG901" s="176">
        <f ca="1"/>
        <v>0</v>
      </c>
      <c r="AH901" s="79">
        <f ca="1"/>
        <v>-5.4377409578005576E-3</v>
      </c>
      <c r="AI901" s="80">
        <f ca="1"/>
        <v>1.7708993133168469E-2</v>
      </c>
      <c r="AJ901" s="27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</row>
    <row r="902" spans="1:69" ht="13.5" customHeight="1" x14ac:dyDescent="0.15">
      <c r="B902" s="243"/>
      <c r="C902" s="74">
        <v>2</v>
      </c>
      <c r="D902" s="155">
        <f ca="1"/>
        <v>-4.5599055522643414E-2</v>
      </c>
      <c r="E902" s="156">
        <f ca="1"/>
        <v>7.9424681563175351E-2</v>
      </c>
      <c r="F902" s="156">
        <f ca="1"/>
        <v>-4.3959474661145116E-2</v>
      </c>
      <c r="G902" s="157">
        <f ca="1"/>
        <v>1.0133848620613173E-2</v>
      </c>
      <c r="H902" s="5"/>
      <c r="I902" s="240"/>
      <c r="J902" s="88"/>
      <c r="K902" s="94"/>
      <c r="L902" s="156">
        <f ca="1"/>
        <v>2.62396520870215E-2</v>
      </c>
      <c r="M902" s="156">
        <f ca="1"/>
        <v>5.4269574531965223E-2</v>
      </c>
      <c r="N902" s="89">
        <f ca="1"/>
        <v>0</v>
      </c>
      <c r="O902" s="90">
        <f ca="1"/>
        <v>-8.0509226618986726E-2</v>
      </c>
      <c r="P902" s="156">
        <f ca="1"/>
        <v>-2.0766275805069883E-2</v>
      </c>
      <c r="Q902" s="156">
        <f ca="1"/>
        <v>0</v>
      </c>
      <c r="R902" s="89">
        <f ca="1"/>
        <v>-4.2949386250132664E-2</v>
      </c>
      <c r="S902" s="90">
        <f ca="1"/>
        <v>6.3715662055202543E-2</v>
      </c>
      <c r="T902" s="156">
        <f ca="1"/>
        <v>0</v>
      </c>
      <c r="U902" s="156">
        <f ca="1"/>
        <v>-6.3503981127350506E-3</v>
      </c>
      <c r="V902" s="89">
        <f ca="1"/>
        <v>-3.3620795444792681E-3</v>
      </c>
      <c r="W902" s="90">
        <f ca="1"/>
        <v>9.7124776572143183E-3</v>
      </c>
      <c r="X902" s="156">
        <f ca="1"/>
        <v>7.2312039586820837E-2</v>
      </c>
      <c r="Y902" s="156">
        <f ca="1"/>
        <v>1.6274535290886197E-2</v>
      </c>
      <c r="Z902" s="89">
        <f ca="1"/>
        <v>0</v>
      </c>
      <c r="AA902" s="90">
        <f ca="1"/>
        <v>-8.8586574877707033E-2</v>
      </c>
      <c r="AB902" s="156">
        <f ca="1"/>
        <v>0</v>
      </c>
      <c r="AC902" s="156">
        <f ca="1"/>
        <v>1.5230969853058976E-2</v>
      </c>
      <c r="AD902" s="89">
        <f ca="1"/>
        <v>6.7675203947411874E-2</v>
      </c>
      <c r="AE902" s="90">
        <f ca="1"/>
        <v>-8.2906173800470856E-2</v>
      </c>
      <c r="AF902" s="156">
        <f ca="1"/>
        <v>-0.12338447139141587</v>
      </c>
      <c r="AG902" s="156">
        <f ca="1"/>
        <v>0</v>
      </c>
      <c r="AH902" s="89">
        <f ca="1"/>
        <v>-6.5323212813945056E-2</v>
      </c>
      <c r="AI902" s="90">
        <f ca="1"/>
        <v>0.18870768420536094</v>
      </c>
      <c r="AJ902" s="27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</row>
    <row r="903" spans="1:69" ht="13.5" customHeight="1" x14ac:dyDescent="0.15">
      <c r="B903" s="241" t="s">
        <v>47</v>
      </c>
      <c r="C903" s="100" t="s">
        <v>32</v>
      </c>
      <c r="D903" s="158">
        <f t="array" aca="1" ref="D903:D904" ca="1">L903:L904+P903:P904+T903:T904+X903:X904+AB903:AB904+AF903:AF904</f>
        <v>2.4481383478295745E-3</v>
      </c>
      <c r="E903" s="10"/>
      <c r="F903" s="10"/>
      <c r="G903" s="153"/>
      <c r="H903" s="5"/>
      <c r="I903" s="240"/>
      <c r="J903" s="99" t="s">
        <v>20</v>
      </c>
      <c r="K903" s="92"/>
      <c r="L903" s="85">
        <f t="array" aca="1" ref="L903:L904" ca="1">M898:M899*L884:L885</f>
        <v>5.8470490953540953E-3</v>
      </c>
      <c r="M903" s="85"/>
      <c r="N903" s="85"/>
      <c r="O903" s="96"/>
      <c r="P903" s="85">
        <f t="array" aca="1" ref="P903:P904" ca="1">Q898:Q899*P884:P885</f>
        <v>2.5730033210303932E-3</v>
      </c>
      <c r="Q903" s="85"/>
      <c r="R903" s="85"/>
      <c r="S903" s="96"/>
      <c r="T903" s="85">
        <f t="array" aca="1" ref="T903:T904" ca="1">U898:U899*T884:T885</f>
        <v>-9.4314835907115518E-3</v>
      </c>
      <c r="U903" s="85"/>
      <c r="V903" s="85"/>
      <c r="W903" s="96"/>
      <c r="X903" s="85">
        <f t="array" aca="1" ref="X903:X904" ca="1">Y898:Y899*X884:X885</f>
        <v>8.9454970238233723E-3</v>
      </c>
      <c r="Y903" s="85"/>
      <c r="Z903" s="85"/>
      <c r="AA903" s="96"/>
      <c r="AB903" s="85">
        <f t="array" aca="1" ref="AB903:AB904" ca="1">AC898:AC899*AB884:AB885</f>
        <v>-3.8206907050436175E-3</v>
      </c>
      <c r="AC903" s="85"/>
      <c r="AD903" s="85"/>
      <c r="AE903" s="96"/>
      <c r="AF903" s="85">
        <f t="array" aca="1" ref="AF903:AF904" ca="1">AG898:AG899*AF884:AF885</f>
        <v>-1.6652367966231174E-3</v>
      </c>
      <c r="AG903" s="85"/>
      <c r="AH903" s="85"/>
      <c r="AI903" s="96"/>
      <c r="AJ903" s="27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</row>
    <row r="904" spans="1:69" ht="13.5" customHeight="1" x14ac:dyDescent="0.15">
      <c r="B904" s="243"/>
      <c r="C904" s="74" t="s">
        <v>33</v>
      </c>
      <c r="D904" s="159">
        <f ca="1"/>
        <v>-7.4322821413671941E-2</v>
      </c>
      <c r="E904" s="10"/>
      <c r="F904" s="191" t="s">
        <v>5</v>
      </c>
      <c r="G904" s="10"/>
      <c r="H904" s="5"/>
      <c r="I904" s="240"/>
      <c r="J904" s="88"/>
      <c r="K904" s="94"/>
      <c r="L904" s="89">
        <f ca="1"/>
        <v>1.3965195988680521E-2</v>
      </c>
      <c r="M904" s="89"/>
      <c r="N904" s="89"/>
      <c r="O904" s="90"/>
      <c r="P904" s="89">
        <f ca="1"/>
        <v>-1.1052170608475249E-2</v>
      </c>
      <c r="Q904" s="89"/>
      <c r="R904" s="89"/>
      <c r="S904" s="90"/>
      <c r="T904" s="89">
        <f ca="1"/>
        <v>-4.4569307360463918E-3</v>
      </c>
      <c r="U904" s="89"/>
      <c r="V904" s="89"/>
      <c r="W904" s="90"/>
      <c r="X904" s="89">
        <f ca="1"/>
        <v>7.1371288519546583E-3</v>
      </c>
      <c r="Y904" s="89"/>
      <c r="Z904" s="89"/>
      <c r="AA904" s="90"/>
      <c r="AB904" s="89">
        <f ca="1"/>
        <v>6.6794776279968044E-3</v>
      </c>
      <c r="AC904" s="89"/>
      <c r="AD904" s="89"/>
      <c r="AE904" s="90"/>
      <c r="AF904" s="89">
        <f ca="1"/>
        <v>-8.6595522537782285E-2</v>
      </c>
      <c r="AG904" s="89"/>
      <c r="AH904" s="89"/>
      <c r="AI904" s="90"/>
      <c r="AJ904" s="27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</row>
    <row r="905" spans="1:69" ht="13.5" customHeight="1" x14ac:dyDescent="0.15">
      <c r="B905" s="241" t="s">
        <v>4</v>
      </c>
      <c r="C905" s="100">
        <v>1</v>
      </c>
      <c r="D905" s="152">
        <f t="array" aca="1" ref="D905:F907" ca="1">L905:N907+P905:R907+T905:V907+X905:Z907+AB905:AD907+AF905:AH907</f>
        <v>-3.7501843143941727E-2</v>
      </c>
      <c r="E905" s="154">
        <f ca="1"/>
        <v>-1.8550930702777777E-2</v>
      </c>
      <c r="F905" s="153">
        <f ca="1"/>
        <v>-8.5438180993734764E-4</v>
      </c>
      <c r="G905" s="160"/>
      <c r="H905" s="5"/>
      <c r="I905" s="240"/>
      <c r="J905" s="99" t="s">
        <v>4</v>
      </c>
      <c r="K905" s="92"/>
      <c r="L905" s="78">
        <f t="array" aca="1" ref="L905:L907" ca="1">M884*N898:N900</f>
        <v>4.3570077826736907E-2</v>
      </c>
      <c r="M905" s="78">
        <f t="array" aca="1" ref="M905:M907" ca="1">M885*N898:N900</f>
        <v>1.3116112123176881E-2</v>
      </c>
      <c r="N905" s="78">
        <f t="array" aca="1" ref="N905:N907" ca="1">-1*N898:N900</f>
        <v>-7.5578723885982968E-2</v>
      </c>
      <c r="O905" s="81"/>
      <c r="P905" s="78">
        <f t="array" aca="1" ref="P905:P907" ca="1">Q884*R898:R900</f>
        <v>1.1394928129338761E-2</v>
      </c>
      <c r="Q905" s="78">
        <f t="array" aca="1" ref="Q905:Q907" ca="1">Q885*R898:R900</f>
        <v>4.9141919003290672E-2</v>
      </c>
      <c r="R905" s="78">
        <f t="array" aca="1" ref="R905:R907" ca="1">-1*R898:R900</f>
        <v>-6.0029519209977684E-2</v>
      </c>
      <c r="S905" s="81"/>
      <c r="T905" s="78">
        <f t="array" aca="1" ref="T905:T907" ca="1">U884*V898:V900</f>
        <v>-7.2278473218347863E-2</v>
      </c>
      <c r="U905" s="78">
        <f t="array" aca="1" ref="U905:U907" ca="1">U885*V898:V900</f>
        <v>-4.701390336682193E-2</v>
      </c>
      <c r="V905" s="78">
        <f t="array" aca="1" ref="V905:V907" ca="1">-1*V898:V900</f>
        <v>0.11973175175927606</v>
      </c>
      <c r="W905" s="81"/>
      <c r="X905" s="78">
        <f t="array" aca="1" ref="X905:X907" ca="1">Y884*Z898:Z900</f>
        <v>1.8960479222315928E-2</v>
      </c>
      <c r="Y905" s="78">
        <f t="array" aca="1" ref="Y905:Y907" ca="1">Y885*Z898:Z900</f>
        <v>1.3960172969798306E-2</v>
      </c>
      <c r="Z905" s="78">
        <f t="array" aca="1" ref="Z905:Z907" ca="1">-1*Z898:Z900</f>
        <v>-4.534720581807216E-2</v>
      </c>
      <c r="AA905" s="81"/>
      <c r="AB905" s="78">
        <f t="array" aca="1" ref="AB905:AB907" ca="1">AC884*AD898:AD900</f>
        <v>-4.4119851708406391E-2</v>
      </c>
      <c r="AC905" s="78">
        <f t="array" aca="1" ref="AC905:AC907" ca="1">AC885*AD898:AD900</f>
        <v>-6.7967474496464231E-2</v>
      </c>
      <c r="AD905" s="78">
        <f t="array" aca="1" ref="AD905:AD907" ca="1">-1*AD898:AD900</f>
        <v>9.0462026246287172E-2</v>
      </c>
      <c r="AE905" s="81"/>
      <c r="AF905" s="78">
        <f t="array" aca="1" ref="AF905:AF907" ca="1">AG884*AH898:AH900</f>
        <v>4.9709966044209335E-3</v>
      </c>
      <c r="AG905" s="78">
        <f t="array" aca="1" ref="AG905:AG907" ca="1">AG885*AH898:AH900</f>
        <v>2.0212243064242529E-2</v>
      </c>
      <c r="AH905" s="78">
        <f t="array" aca="1" ref="AH905:AH907" ca="1">-1*AH898:AH900</f>
        <v>-3.009271090146777E-2</v>
      </c>
      <c r="AI905" s="81"/>
      <c r="AJ905" s="27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</row>
    <row r="906" spans="1:69" ht="13.5" customHeight="1" x14ac:dyDescent="0.15">
      <c r="B906" s="242"/>
      <c r="C906" s="72">
        <v>2</v>
      </c>
      <c r="D906" s="160">
        <f ca="1"/>
        <v>0.1054342528076356</v>
      </c>
      <c r="E906" s="164">
        <f ca="1"/>
        <v>-1.9895283098140593E-2</v>
      </c>
      <c r="F906" s="10">
        <f ca="1"/>
        <v>-4.2636474937078339E-2</v>
      </c>
      <c r="G906" s="160"/>
      <c r="H906" s="5"/>
      <c r="I906" s="240"/>
      <c r="J906" s="76"/>
      <c r="K906" s="98"/>
      <c r="L906" s="78">
        <f ca="1"/>
        <v>1.3111570333042957E-2</v>
      </c>
      <c r="M906" s="78">
        <f ca="1"/>
        <v>3.9470396927677601E-3</v>
      </c>
      <c r="N906" s="78">
        <f ca="1"/>
        <v>-2.2743951889491378E-2</v>
      </c>
      <c r="O906" s="81"/>
      <c r="P906" s="78">
        <f ca="1"/>
        <v>-1.8911630784686866E-2</v>
      </c>
      <c r="Q906" s="78">
        <f ca="1"/>
        <v>-8.1558551110857261E-2</v>
      </c>
      <c r="R906" s="78">
        <f ca="1"/>
        <v>9.9628193402852436E-2</v>
      </c>
      <c r="S906" s="81"/>
      <c r="T906" s="78">
        <f ca="1"/>
        <v>4.895924483241177E-2</v>
      </c>
      <c r="U906" s="78">
        <f ca="1"/>
        <v>3.1845791740925715E-2</v>
      </c>
      <c r="V906" s="78">
        <f ca="1"/>
        <v>-8.1102655985653624E-2</v>
      </c>
      <c r="W906" s="81"/>
      <c r="X906" s="78">
        <f ca="1"/>
        <v>1.3485600519529293E-2</v>
      </c>
      <c r="Y906" s="78">
        <f ca="1"/>
        <v>9.9291433326565287E-3</v>
      </c>
      <c r="Z906" s="78">
        <f ca="1"/>
        <v>-3.2253103688415101E-2</v>
      </c>
      <c r="AA906" s="81"/>
      <c r="AB906" s="78">
        <f ca="1"/>
        <v>7.2238074603449706E-2</v>
      </c>
      <c r="AC906" s="78">
        <f ca="1"/>
        <v>0.11128413408398084</v>
      </c>
      <c r="AD906" s="78">
        <f ca="1"/>
        <v>-0.14811479068306585</v>
      </c>
      <c r="AE906" s="81"/>
      <c r="AF906" s="78">
        <f ca="1"/>
        <v>-2.3448606696111256E-2</v>
      </c>
      <c r="AG906" s="78">
        <f ca="1"/>
        <v>-9.5342840837614184E-2</v>
      </c>
      <c r="AH906" s="78">
        <f ca="1"/>
        <v>0.14194983390669519</v>
      </c>
      <c r="AI906" s="81"/>
      <c r="AJ906" s="27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</row>
    <row r="907" spans="1:69" ht="13.5" customHeight="1" thickBot="1" x14ac:dyDescent="0.2">
      <c r="B907" s="243"/>
      <c r="C907" s="74">
        <v>3</v>
      </c>
      <c r="D907" s="160">
        <f ca="1"/>
        <v>-3.1758398369032978E-2</v>
      </c>
      <c r="E907" s="157">
        <f ca="1"/>
        <v>8.6424914672569561E-2</v>
      </c>
      <c r="F907" s="156">
        <f ca="1"/>
        <v>3.13061419454983E-2</v>
      </c>
      <c r="G907" s="160"/>
      <c r="H907" s="5"/>
      <c r="I907" s="245"/>
      <c r="J907" s="88"/>
      <c r="K907" s="94"/>
      <c r="L907" s="82">
        <f ca="1"/>
        <v>-8.0742450879737998E-2</v>
      </c>
      <c r="M907" s="82">
        <f ca="1"/>
        <v>-2.430629210831637E-2</v>
      </c>
      <c r="N907" s="82">
        <f ca="1"/>
        <v>0.14005968557560156</v>
      </c>
      <c r="O907" s="83"/>
      <c r="P907" s="82">
        <f ca="1"/>
        <v>7.7608597610003367E-3</v>
      </c>
      <c r="Q907" s="82">
        <f ca="1"/>
        <v>3.3469587297266068E-2</v>
      </c>
      <c r="R907" s="82">
        <f ca="1"/>
        <v>-4.0884916062734943E-2</v>
      </c>
      <c r="S907" s="83"/>
      <c r="T907" s="82">
        <f ca="1"/>
        <v>6.0345756898269702E-2</v>
      </c>
      <c r="U907" s="82">
        <f ca="1"/>
        <v>3.9252206875515262E-2</v>
      </c>
      <c r="V907" s="82">
        <f ca="1"/>
        <v>-9.9964800900568945E-2</v>
      </c>
      <c r="W907" s="83"/>
      <c r="X907" s="82">
        <f ca="1"/>
        <v>-6.1773384171907406E-2</v>
      </c>
      <c r="Y907" s="82">
        <f ca="1"/>
        <v>-4.5482348724321664E-2</v>
      </c>
      <c r="Z907" s="82">
        <f ca="1"/>
        <v>0.14774153824262715</v>
      </c>
      <c r="AA907" s="83"/>
      <c r="AB907" s="82">
        <f ca="1"/>
        <v>3.5607758973538094E-2</v>
      </c>
      <c r="AC907" s="82">
        <f ca="1"/>
        <v>5.4854433009099805E-2</v>
      </c>
      <c r="AD907" s="82">
        <f ca="1"/>
        <v>-7.3009085527409603E-2</v>
      </c>
      <c r="AE907" s="83"/>
      <c r="AF907" s="82">
        <f ca="1"/>
        <v>7.0430610498042803E-3</v>
      </c>
      <c r="AG907" s="82">
        <f ca="1"/>
        <v>2.8637328323326459E-2</v>
      </c>
      <c r="AH907" s="82">
        <f ca="1"/>
        <v>-4.2636279382016903E-2</v>
      </c>
      <c r="AI907" s="83"/>
      <c r="AJ907" s="27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</row>
    <row r="908" spans="1:69" ht="13.5" customHeight="1" thickBot="1" x14ac:dyDescent="0.2">
      <c r="B908" s="246" t="s">
        <v>29</v>
      </c>
      <c r="C908" s="227"/>
      <c r="D908" s="102">
        <f ca="1">SUM(L908:AI908)</f>
        <v>1.4811624982234075</v>
      </c>
      <c r="E908" s="192"/>
      <c r="H908" s="5"/>
      <c r="I908" s="225" t="s">
        <v>45</v>
      </c>
      <c r="J908" s="226"/>
      <c r="K908" s="227"/>
      <c r="L908" s="134">
        <f ca="1">SUMXMY2(N$5:N$7,M891:M893)/2</f>
        <v>0.23437021242315548</v>
      </c>
      <c r="M908" s="78"/>
      <c r="N908" s="78"/>
      <c r="O908" s="78"/>
      <c r="P908" s="134">
        <f ca="1">SUMXMY2(R$5:R$7,Q891:Q893)/2</f>
        <v>0.1535332652286393</v>
      </c>
      <c r="Q908" s="78"/>
      <c r="R908" s="78"/>
      <c r="S908" s="78"/>
      <c r="T908" s="134">
        <f ca="1">SUMXMY2(V$5:V$7,U891:U893)/2</f>
        <v>0.2629559033446307</v>
      </c>
      <c r="U908" s="78"/>
      <c r="V908" s="78"/>
      <c r="W908" s="78"/>
      <c r="X908" s="134">
        <f ca="1">SUMXMY2(Z$5:Z$7,Y891:Y893)/2</f>
        <v>0.25906350277017604</v>
      </c>
      <c r="Y908" s="78"/>
      <c r="Z908" s="78"/>
      <c r="AA908" s="78"/>
      <c r="AB908" s="134">
        <f ca="1">SUMXMY2(AD$5:AD$7,AC891:AC893)/2</f>
        <v>0.35386533123847091</v>
      </c>
      <c r="AC908" s="78"/>
      <c r="AD908" s="78"/>
      <c r="AE908" s="78"/>
      <c r="AF908" s="134">
        <f ca="1">SUMXMY2(AH$5:AH$7,AG891:AG893)/2</f>
        <v>0.21737428321833499</v>
      </c>
      <c r="AG908" s="78"/>
      <c r="AH908" s="78"/>
      <c r="AI908" s="78"/>
      <c r="AJ908" s="27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</row>
    <row r="909" spans="1:69" ht="15.75" customHeight="1" x14ac:dyDescent="0.15">
      <c r="I909" s="5"/>
      <c r="J909" s="165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7"/>
      <c r="AK909" s="5"/>
      <c r="AL909" s="5"/>
      <c r="AM909" s="5"/>
      <c r="AN909" s="5"/>
      <c r="AO909" s="5"/>
      <c r="AP909" s="5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</row>
    <row r="910" spans="1:69" ht="15.75" customHeight="1" x14ac:dyDescent="0.15">
      <c r="A910" s="163"/>
      <c r="B910" s="162">
        <f>B880+1</f>
        <v>31</v>
      </c>
      <c r="C910" s="163" t="s">
        <v>28</v>
      </c>
      <c r="D910" s="189"/>
      <c r="E910" s="189"/>
      <c r="F910" s="189"/>
      <c r="G910" s="189"/>
      <c r="H910" s="163"/>
      <c r="I910" s="167"/>
      <c r="J910" s="163"/>
      <c r="K910" s="163"/>
      <c r="L910" s="163"/>
      <c r="M910" s="163"/>
      <c r="N910" s="163"/>
      <c r="O910" s="163"/>
      <c r="P910" s="163"/>
      <c r="Q910" s="163"/>
      <c r="R910" s="163"/>
      <c r="S910" s="163"/>
      <c r="T910" s="163"/>
      <c r="U910" s="163"/>
      <c r="V910" s="163"/>
      <c r="W910" s="163"/>
      <c r="X910" s="163"/>
      <c r="Y910" s="163"/>
      <c r="Z910" s="163"/>
      <c r="AA910" s="163"/>
      <c r="AB910" s="163"/>
      <c r="AC910" s="163"/>
      <c r="AD910" s="163"/>
      <c r="AE910" s="163"/>
      <c r="AF910" s="163"/>
      <c r="AG910" s="163"/>
      <c r="AH910" s="163"/>
      <c r="AI910" s="163"/>
      <c r="AJ910" s="27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</row>
    <row r="911" spans="1:69" s="24" customFormat="1" ht="13.5" customHeight="1" thickBot="1" x14ac:dyDescent="0.2">
      <c r="A911"/>
      <c r="D911" s="166"/>
      <c r="E911" s="166"/>
      <c r="F911" s="166"/>
      <c r="G911" s="166"/>
      <c r="H911" s="27"/>
      <c r="I911" s="5"/>
      <c r="J911" s="223"/>
      <c r="K911" s="224"/>
      <c r="L911" s="57">
        <v>1</v>
      </c>
      <c r="M911" s="57">
        <v>2</v>
      </c>
      <c r="N911" s="57">
        <v>3</v>
      </c>
      <c r="O911" s="107"/>
      <c r="P911" s="84">
        <v>1</v>
      </c>
      <c r="Q911" s="57">
        <v>2</v>
      </c>
      <c r="R911" s="57">
        <v>3</v>
      </c>
      <c r="S911" s="57"/>
      <c r="T911" s="57">
        <v>1</v>
      </c>
      <c r="U911" s="57">
        <v>2</v>
      </c>
      <c r="V911" s="57">
        <v>3</v>
      </c>
      <c r="W911" s="107"/>
      <c r="X911" s="84">
        <v>1</v>
      </c>
      <c r="Y911" s="57">
        <v>2</v>
      </c>
      <c r="Z911" s="57">
        <v>3</v>
      </c>
      <c r="AA911" s="57"/>
      <c r="AB911" s="57">
        <v>1</v>
      </c>
      <c r="AC911" s="57">
        <v>2</v>
      </c>
      <c r="AD911" s="57">
        <v>3</v>
      </c>
      <c r="AE911" s="57"/>
      <c r="AF911" s="57">
        <v>1</v>
      </c>
      <c r="AG911" s="57">
        <v>2</v>
      </c>
      <c r="AH911" s="57">
        <v>3</v>
      </c>
      <c r="AI911" s="57"/>
      <c r="AJ911" s="27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</row>
    <row r="912" spans="1:69" ht="13.5" customHeight="1" x14ac:dyDescent="0.15">
      <c r="B912" t="s">
        <v>0</v>
      </c>
      <c r="G912" s="156"/>
      <c r="H912" s="27"/>
      <c r="I912" s="254" t="s">
        <v>14</v>
      </c>
      <c r="J912" s="239" t="s">
        <v>11</v>
      </c>
      <c r="K912" s="22">
        <v>1</v>
      </c>
      <c r="L912" s="108">
        <f t="array" aca="1" ref="L912:L913" ca="1">MMULT($D914:$G915,L$5:L$8)</f>
        <v>-2.1419554271654784</v>
      </c>
      <c r="M912" s="50">
        <f t="array" aca="1" ref="M912:M913" ca="1">MMULT($D914:$G915,M$5:M$8)+$D916:$D917*L914:L915</f>
        <v>0.3037363442183833</v>
      </c>
      <c r="N912" s="50"/>
      <c r="O912" s="51"/>
      <c r="P912" s="108">
        <f t="array" aca="1" ref="P912:P913" ca="1">MMULT($D914:$G915,P$5:P$8)</f>
        <v>-2.1419554271654784</v>
      </c>
      <c r="Q912" s="50">
        <f t="array" aca="1" ref="Q912:Q913" ca="1">MMULT($D914:$G915,Q$5:Q$8)+$D916:$D917*P914:P915</f>
        <v>-1.4526405269571918</v>
      </c>
      <c r="R912" s="50"/>
      <c r="S912" s="51"/>
      <c r="T912" s="108">
        <f t="array" aca="1" ref="T912:T913" ca="1">MMULT($D914:$G915,T$5:T$8)</f>
        <v>-1.8496172584713033</v>
      </c>
      <c r="U912" s="50">
        <f t="array" aca="1" ref="U912:U913" ca="1">MMULT($D914:$G915,U$5:U$8)+$D916:$D917*T914:T915</f>
        <v>0.42021099523144134</v>
      </c>
      <c r="V912" s="50"/>
      <c r="W912" s="51"/>
      <c r="X912" s="108">
        <f t="array" aca="1" ref="X912:X913" ca="1">MMULT($D914:$G915,X$5:X$8)</f>
        <v>-9.3240387295728144E-2</v>
      </c>
      <c r="Y912" s="50">
        <f t="array" aca="1" ref="Y912:Y913" ca="1">MMULT($D914:$G915,Y$5:Y$8)+$D916:$D917*X914:X915</f>
        <v>-0.34111934419531664</v>
      </c>
      <c r="Z912" s="50"/>
      <c r="AA912" s="51"/>
      <c r="AB912" s="108">
        <f t="array" aca="1" ref="AB912:AB913" ca="1">MMULT($D914:$G915,AB$5:AB$8)</f>
        <v>-9.3240387295728144E-2</v>
      </c>
      <c r="AC912" s="50">
        <f t="array" aca="1" ref="AC912:AC913" ca="1">MMULT($D914:$G915,AC$5:AC$8)+$D916:$D917*AB914:AB915</f>
        <v>-4.8781175501141583E-2</v>
      </c>
      <c r="AD912" s="50"/>
      <c r="AE912" s="51"/>
      <c r="AF912" s="108">
        <f t="array" aca="1" ref="AF912:AF913" ca="1">MMULT($D914:$G915,AF$5:AF$8)</f>
        <v>-1.8496172584713033</v>
      </c>
      <c r="AG912" s="50">
        <f t="array" aca="1" ref="AG912:AG913" ca="1">MMULT($D914:$G915,AG$5:AG$8)+$D916:$D917*AF914:AF915</f>
        <v>-1.628504044638309</v>
      </c>
      <c r="AH912" s="50"/>
      <c r="AI912" s="51"/>
      <c r="AJ912" s="27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</row>
    <row r="913" spans="2:69" ht="13.5" customHeight="1" x14ac:dyDescent="0.15">
      <c r="B913" s="66"/>
      <c r="C913" s="66"/>
      <c r="D913" s="195">
        <v>1</v>
      </c>
      <c r="E913" s="196">
        <v>2</v>
      </c>
      <c r="F913" s="196">
        <v>3</v>
      </c>
      <c r="G913" s="184" t="s">
        <v>3</v>
      </c>
      <c r="H913" s="27"/>
      <c r="I913" s="255"/>
      <c r="J913" s="240"/>
      <c r="K913" s="23">
        <v>2</v>
      </c>
      <c r="L913" s="109">
        <f ca="1"/>
        <v>-1.0487452973630647</v>
      </c>
      <c r="M913" s="28">
        <f ca="1"/>
        <v>-1.5653240767124577</v>
      </c>
      <c r="N913" s="28"/>
      <c r="O913" s="40"/>
      <c r="P913" s="109">
        <f ca="1"/>
        <v>-1.0487452973630647</v>
      </c>
      <c r="Q913" s="28">
        <f ca="1"/>
        <v>1.5271673850750052</v>
      </c>
      <c r="R913" s="28"/>
      <c r="S913" s="40"/>
      <c r="T913" s="109">
        <f ca="1"/>
        <v>0.86686927890658305</v>
      </c>
      <c r="U913" s="28">
        <f ca="1"/>
        <v>-0.43382043563788497</v>
      </c>
      <c r="V913" s="28"/>
      <c r="W913" s="40"/>
      <c r="X913" s="109">
        <f ca="1"/>
        <v>-2.2256221828808798</v>
      </c>
      <c r="Y913" s="28">
        <f ca="1"/>
        <v>-0.80069249549560029</v>
      </c>
      <c r="Z913" s="28"/>
      <c r="AA913" s="40"/>
      <c r="AB913" s="109">
        <f ca="1"/>
        <v>-2.2256221828808798</v>
      </c>
      <c r="AC913" s="28">
        <f ca="1"/>
        <v>1.1149220807740474</v>
      </c>
      <c r="AD913" s="28"/>
      <c r="AE913" s="40"/>
      <c r="AF913" s="109">
        <f ca="1"/>
        <v>0.86686927890658305</v>
      </c>
      <c r="AG913" s="28">
        <f ca="1"/>
        <v>0.74305644987993014</v>
      </c>
      <c r="AH913" s="28"/>
      <c r="AI913" s="40"/>
      <c r="AJ913" s="27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</row>
    <row r="914" spans="2:69" ht="13.5" customHeight="1" x14ac:dyDescent="0.15">
      <c r="B914" s="239" t="s">
        <v>7</v>
      </c>
      <c r="C914" s="100">
        <v>1</v>
      </c>
      <c r="D914" s="137">
        <f t="array" aca="1" ref="D914:G915" ca="1">D884:G885-$G$3*D901:G902</f>
        <v>1.4782988541508024</v>
      </c>
      <c r="E914" s="138">
        <f ca="1"/>
        <v>3.5270138940205524</v>
      </c>
      <c r="F914" s="138">
        <f ca="1"/>
        <v>1.7706370228449773</v>
      </c>
      <c r="G914" s="139">
        <f ca="1"/>
        <v>3.6202542813162806</v>
      </c>
      <c r="I914" s="255"/>
      <c r="J914" s="252" t="s">
        <v>12</v>
      </c>
      <c r="K914" s="22">
        <v>1</v>
      </c>
      <c r="L914" s="110">
        <f t="array" aca="1" ref="L914:L915" ca="1">1/(1+EXP(-L912:L913))</f>
        <v>0.10508535435628953</v>
      </c>
      <c r="M914" s="38">
        <f t="array" aca="1" ref="M914:M915" ca="1">1/(1+EXP(-M912:M913))</f>
        <v>0.57535564216958579</v>
      </c>
      <c r="N914" s="38"/>
      <c r="O914" s="39"/>
      <c r="P914" s="110">
        <f t="array" aca="1" ref="P914:P915" ca="1">1/(1+EXP(-P912:P913))</f>
        <v>0.10508535435628953</v>
      </c>
      <c r="Q914" s="38">
        <f t="array" aca="1" ref="Q914:Q915" ca="1">1/(1+EXP(-Q912:Q913))</f>
        <v>0.18959551896232801</v>
      </c>
      <c r="R914" s="38"/>
      <c r="S914" s="39"/>
      <c r="T914" s="110">
        <f t="array" aca="1" ref="T914:T915" ca="1">1/(1+EXP(-T912:T913))</f>
        <v>0.13591784151126343</v>
      </c>
      <c r="U914" s="38">
        <f t="array" aca="1" ref="U914:U915" ca="1">1/(1+EXP(-U912:U913))</f>
        <v>0.60353373806786803</v>
      </c>
      <c r="V914" s="38"/>
      <c r="W914" s="39"/>
      <c r="X914" s="110">
        <f t="array" aca="1" ref="X914:X915" ca="1">1/(1+EXP(-X912:X913))</f>
        <v>0.47670677622520763</v>
      </c>
      <c r="Y914" s="38">
        <f t="array" aca="1" ref="Y914:Y915" ca="1">1/(1+EXP(-Y912:Y913))</f>
        <v>0.41553760062636708</v>
      </c>
      <c r="Z914" s="38"/>
      <c r="AA914" s="39"/>
      <c r="AB914" s="110">
        <f t="array" aca="1" ref="AB914:AB915" ca="1">1/(1+EXP(-AB912:AB913))</f>
        <v>0.47670677622520763</v>
      </c>
      <c r="AC914" s="38">
        <f t="array" aca="1" ref="AC914:AC915" ca="1">1/(1+EXP(-AC912:AC913))</f>
        <v>0.48780712387929553</v>
      </c>
      <c r="AD914" s="38"/>
      <c r="AE914" s="39"/>
      <c r="AF914" s="110">
        <f t="array" aca="1" ref="AF914:AF915" ca="1">1/(1+EXP(-AF912:AF913))</f>
        <v>0.13591784151126343</v>
      </c>
      <c r="AG914" s="38">
        <f t="array" aca="1" ref="AG914:AG915" ca="1">1/(1+EXP(-AG912:AG913))</f>
        <v>0.16403539518167867</v>
      </c>
      <c r="AH914" s="38"/>
      <c r="AI914" s="39"/>
      <c r="AJ914" s="27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</row>
    <row r="915" spans="2:69" ht="13.5" customHeight="1" x14ac:dyDescent="0.15">
      <c r="B915" s="244"/>
      <c r="C915" s="74">
        <v>2</v>
      </c>
      <c r="D915" s="140">
        <f ca="1"/>
        <v>2.1094464630891299</v>
      </c>
      <c r="E915" s="141">
        <f ca="1"/>
        <v>0.93256957757131453</v>
      </c>
      <c r="F915" s="141">
        <f ca="1"/>
        <v>4.0250610393587776</v>
      </c>
      <c r="G915" s="142">
        <f ca="1"/>
        <v>3.1581917604521945</v>
      </c>
      <c r="I915" s="255"/>
      <c r="J915" s="253"/>
      <c r="K915" s="54">
        <v>2</v>
      </c>
      <c r="L915" s="109">
        <f ca="1"/>
        <v>0.25946611094087718</v>
      </c>
      <c r="M915" s="28">
        <f ca="1"/>
        <v>0.17288400359336797</v>
      </c>
      <c r="N915" s="28"/>
      <c r="O915" s="40"/>
      <c r="P915" s="109">
        <f ca="1"/>
        <v>0.25946611094087718</v>
      </c>
      <c r="Q915" s="28">
        <f ca="1"/>
        <v>0.82159149075555571</v>
      </c>
      <c r="R915" s="28"/>
      <c r="S915" s="40"/>
      <c r="T915" s="109">
        <f ca="1"/>
        <v>0.70409384275232734</v>
      </c>
      <c r="U915" s="28">
        <f ca="1"/>
        <v>0.39321441677823393</v>
      </c>
      <c r="V915" s="28"/>
      <c r="W915" s="40"/>
      <c r="X915" s="109">
        <f ca="1"/>
        <v>9.7473088605409888E-2</v>
      </c>
      <c r="Y915" s="28">
        <f ca="1"/>
        <v>0.30987740686209453</v>
      </c>
      <c r="Z915" s="28"/>
      <c r="AA915" s="40"/>
      <c r="AB915" s="109">
        <f ca="1"/>
        <v>9.7473088605409888E-2</v>
      </c>
      <c r="AC915" s="28">
        <f ca="1"/>
        <v>0.75304560023034373</v>
      </c>
      <c r="AD915" s="28"/>
      <c r="AE915" s="40"/>
      <c r="AF915" s="109">
        <f ca="1"/>
        <v>0.70409384275232734</v>
      </c>
      <c r="AG915" s="28">
        <f ca="1"/>
        <v>0.6776638557799145</v>
      </c>
      <c r="AH915" s="28"/>
      <c r="AI915" s="40"/>
      <c r="AJ915" s="27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</row>
    <row r="916" spans="2:69" ht="13.5" customHeight="1" x14ac:dyDescent="0.15">
      <c r="B916" s="241" t="s">
        <v>47</v>
      </c>
      <c r="C916" s="100" t="s">
        <v>32</v>
      </c>
      <c r="D916" s="139">
        <f t="array" aca="1" ref="D916:D917" ca="1">D886:D887-$G$3*D903:D904</f>
        <v>3.7776599217448585</v>
      </c>
      <c r="E916" s="190"/>
      <c r="F916" s="190"/>
      <c r="I916" s="255"/>
      <c r="J916" s="236" t="s">
        <v>18</v>
      </c>
      <c r="K916" s="22">
        <v>1</v>
      </c>
      <c r="L916" s="110">
        <f t="array" aca="1" ref="L916:L917" ca="1">L914:L915*(1-L914:L915)</f>
        <v>9.4042422656102589E-2</v>
      </c>
      <c r="M916" s="38">
        <f t="array" aca="1" ref="M916:M917" ca="1">M914:M915*(1-M914:M915)</f>
        <v>0.24432152719320935</v>
      </c>
      <c r="N916" s="38"/>
      <c r="O916" s="39"/>
      <c r="P916" s="110">
        <f t="array" aca="1" ref="P916:P917" ca="1">P914:P915*(1-P914:P915)</f>
        <v>9.4042422656102589E-2</v>
      </c>
      <c r="Q916" s="38">
        <f t="array" aca="1" ref="Q916:Q917" ca="1">Q914:Q915*(1-Q914:Q915)</f>
        <v>0.15364905815173355</v>
      </c>
      <c r="R916" s="38"/>
      <c r="S916" s="39"/>
      <c r="T916" s="110">
        <f t="array" aca="1" ref="T916:T917" ca="1">T914:T915*(1-T914:T915)</f>
        <v>0.1174441818701825</v>
      </c>
      <c r="U916" s="38">
        <f t="array" aca="1" ref="U916:U917" ca="1">U914:U915*(1-U914:U915)</f>
        <v>0.2392807650816941</v>
      </c>
      <c r="V916" s="38"/>
      <c r="W916" s="39"/>
      <c r="X916" s="110">
        <f t="array" aca="1" ref="X916:X917" ca="1">X914:X915*(1-X914:X915)</f>
        <v>0.24945742572617743</v>
      </c>
      <c r="Y916" s="38">
        <f t="array" aca="1" ref="Y916:Y917" ca="1">Y914:Y915*(1-Y914:Y915)</f>
        <v>0.2428661030920489</v>
      </c>
      <c r="Z916" s="38"/>
      <c r="AA916" s="39"/>
      <c r="AB916" s="110">
        <f t="array" aca="1" ref="AB916:AB917" ca="1">AB914:AB915*(1-AB914:AB915)</f>
        <v>0.24945742572617743</v>
      </c>
      <c r="AC916" s="38">
        <f t="array" aca="1" ref="AC916:AC917" ca="1">AC914:AC915*(1-AC914:AC915)</f>
        <v>0.24985133377190513</v>
      </c>
      <c r="AD916" s="38"/>
      <c r="AE916" s="39"/>
      <c r="AF916" s="110">
        <f t="array" aca="1" ref="AF916:AF917" ca="1">AF914:AF915*(1-AF914:AF915)</f>
        <v>0.1174441818701825</v>
      </c>
      <c r="AG916" s="38">
        <f t="array" aca="1" ref="AG916:AG917" ca="1">AG914:AG915*(1-AG914:AG915)</f>
        <v>0.1371277843092692</v>
      </c>
      <c r="AH916" s="38"/>
      <c r="AI916" s="39"/>
      <c r="AJ916" s="27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</row>
    <row r="917" spans="2:69" ht="13.5" customHeight="1" thickBot="1" x14ac:dyDescent="0.2">
      <c r="B917" s="243"/>
      <c r="C917" s="74" t="s">
        <v>33</v>
      </c>
      <c r="D917" s="142">
        <f ca="1"/>
        <v>2.5448337117091939</v>
      </c>
      <c r="F917" s="191" t="s">
        <v>5</v>
      </c>
      <c r="I917" s="256"/>
      <c r="J917" s="244"/>
      <c r="K917" s="54">
        <v>2</v>
      </c>
      <c r="L917" s="111">
        <f ca="1"/>
        <v>0.1921434482140936</v>
      </c>
      <c r="M917" s="41">
        <f ca="1"/>
        <v>0.1429951248948963</v>
      </c>
      <c r="N917" s="41"/>
      <c r="O917" s="42"/>
      <c r="P917" s="111">
        <f ca="1"/>
        <v>0.1921434482140936</v>
      </c>
      <c r="Q917" s="41">
        <f ca="1"/>
        <v>0.14657891307361934</v>
      </c>
      <c r="R917" s="41"/>
      <c r="S917" s="42"/>
      <c r="T917" s="111">
        <f ca="1"/>
        <v>0.20834570335058827</v>
      </c>
      <c r="U917" s="41">
        <f ca="1"/>
        <v>0.23859683921598729</v>
      </c>
      <c r="V917" s="41"/>
      <c r="W917" s="42"/>
      <c r="X917" s="111">
        <f ca="1"/>
        <v>8.79720856031318E-2</v>
      </c>
      <c r="Y917" s="41">
        <f ca="1"/>
        <v>0.21385339957851845</v>
      </c>
      <c r="Z917" s="41"/>
      <c r="AA917" s="42"/>
      <c r="AB917" s="111">
        <f ca="1"/>
        <v>8.79720856031318E-2</v>
      </c>
      <c r="AC917" s="41">
        <f ca="1"/>
        <v>0.18596792420406508</v>
      </c>
      <c r="AD917" s="41"/>
      <c r="AE917" s="42"/>
      <c r="AF917" s="111">
        <f ca="1"/>
        <v>0.20834570335058827</v>
      </c>
      <c r="AG917" s="41">
        <f ca="1"/>
        <v>0.21843555434941375</v>
      </c>
      <c r="AH917" s="41"/>
      <c r="AI917" s="42"/>
      <c r="AJ917" s="27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</row>
    <row r="918" spans="2:69" ht="13.5" customHeight="1" x14ac:dyDescent="0.15">
      <c r="B918" s="239" t="s">
        <v>4</v>
      </c>
      <c r="C918" s="100">
        <v>1</v>
      </c>
      <c r="D918" s="143">
        <f t="array" aca="1" ref="D918:F920" ca="1">D888:F890-$G$3*D905:F907</f>
        <v>5.231032937215935</v>
      </c>
      <c r="E918" s="144">
        <f ca="1"/>
        <v>2.7971059655569164</v>
      </c>
      <c r="F918" s="145">
        <f ca="1"/>
        <v>4.1691379734030667</v>
      </c>
      <c r="H918" s="26"/>
      <c r="I918" s="228" t="s">
        <v>4</v>
      </c>
      <c r="J918" s="231" t="s">
        <v>11</v>
      </c>
      <c r="K918" s="161">
        <v>1</v>
      </c>
      <c r="L918" s="112"/>
      <c r="M918" s="30">
        <f t="array" aca="1" ref="M918:M920" ca="1">MMULT($D918:$E920,M914:M915)-$F918:$F920</f>
        <v>-0.67585878080056494</v>
      </c>
      <c r="N918" s="30"/>
      <c r="O918" s="31"/>
      <c r="P918" s="112"/>
      <c r="Q918" s="30">
        <f t="array" aca="1" ref="Q918:Q920" ca="1">MMULT($D918:$E920,Q914:Q915)-$F918:$F920</f>
        <v>-0.87927910891941519</v>
      </c>
      <c r="R918" s="30"/>
      <c r="S918" s="31"/>
      <c r="T918" s="112"/>
      <c r="U918" s="30">
        <f t="array" aca="1" ref="U918:U920" ca="1">MMULT($D918:$E920,U914:U915)-$F918:$F920</f>
        <v>8.7829280064387838E-2</v>
      </c>
      <c r="V918" s="30"/>
      <c r="W918" s="31"/>
      <c r="X918" s="112"/>
      <c r="Y918" s="30">
        <f t="array" aca="1" ref="Y918:Y920" ca="1">MMULT($D918:$E920,Y914:Y915)-$F918:$F920</f>
        <v>-1.1286871545495876</v>
      </c>
      <c r="Z918" s="30"/>
      <c r="AA918" s="31"/>
      <c r="AB918" s="112"/>
      <c r="AC918" s="30">
        <f t="array" aca="1" ref="AC918:AC920" ca="1">MMULT($D918:$E920,AC914:AC915)-$F918:$F920</f>
        <v>0.48894549935878562</v>
      </c>
      <c r="AD918" s="30"/>
      <c r="AE918" s="31"/>
      <c r="AF918" s="112"/>
      <c r="AG918" s="30">
        <f t="array" aca="1" ref="AG918:AG920" ca="1">MMULT($D918:$E920,AG914:AG915)-$F918:$F920</f>
        <v>-1.4155658046941726</v>
      </c>
      <c r="AH918" s="30"/>
      <c r="AI918" s="31"/>
      <c r="AJ918" s="27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</row>
    <row r="919" spans="2:69" ht="13.5" customHeight="1" x14ac:dyDescent="0.15">
      <c r="B919" s="240"/>
      <c r="C919" s="72">
        <v>2</v>
      </c>
      <c r="D919" s="146">
        <f ca="1"/>
        <v>2.1825199104883302</v>
      </c>
      <c r="E919" s="147">
        <f ca="1"/>
        <v>4.3929977216917582</v>
      </c>
      <c r="F919" s="148">
        <f ca="1"/>
        <v>3.6617191159350035</v>
      </c>
      <c r="H919" s="26"/>
      <c r="I919" s="229"/>
      <c r="J919" s="232"/>
      <c r="K919" s="77">
        <v>2</v>
      </c>
      <c r="L919" s="113"/>
      <c r="M919" s="29">
        <f ca="1"/>
        <v>-1.6465149373854682</v>
      </c>
      <c r="N919" s="29"/>
      <c r="O919" s="32"/>
      <c r="P919" s="113"/>
      <c r="Q919" s="29">
        <f ca="1"/>
        <v>0.36132642619013655</v>
      </c>
      <c r="R919" s="29"/>
      <c r="S919" s="32"/>
      <c r="T919" s="113"/>
      <c r="U919" s="29">
        <f ca="1"/>
        <v>-0.61710467890729781</v>
      </c>
      <c r="V919" s="29"/>
      <c r="W919" s="32"/>
      <c r="X919" s="113"/>
      <c r="Y919" s="29">
        <f ca="1"/>
        <v>-1.3935092866624781</v>
      </c>
      <c r="Z919" s="29"/>
      <c r="AA919" s="32"/>
      <c r="AB919" s="113"/>
      <c r="AC919" s="29">
        <f ca="1"/>
        <v>0.7110572505515087</v>
      </c>
      <c r="AD919" s="29"/>
      <c r="AE919" s="32"/>
      <c r="AF919" s="113"/>
      <c r="AG919" s="29">
        <f ca="1"/>
        <v>-0.32673282541215176</v>
      </c>
      <c r="AH919" s="29"/>
      <c r="AI919" s="32"/>
      <c r="AJ919" s="27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</row>
    <row r="920" spans="2:69" ht="13.5" customHeight="1" x14ac:dyDescent="0.15">
      <c r="B920" s="245"/>
      <c r="C920" s="74">
        <v>3</v>
      </c>
      <c r="D920" s="149">
        <f ca="1"/>
        <v>1.5690104513199563</v>
      </c>
      <c r="E920" s="150">
        <f ca="1"/>
        <v>-0.49877189951284068</v>
      </c>
      <c r="F920" s="151">
        <f ca="1"/>
        <v>1.1016745161884083</v>
      </c>
      <c r="H920" s="26"/>
      <c r="I920" s="229"/>
      <c r="J920" s="232"/>
      <c r="K920" s="77">
        <v>3</v>
      </c>
      <c r="L920" s="113"/>
      <c r="M920" s="29">
        <f ca="1"/>
        <v>-0.2851651832660721</v>
      </c>
      <c r="N920" s="29"/>
      <c r="O920" s="32"/>
      <c r="P920" s="113"/>
      <c r="Q920" s="29">
        <f ca="1"/>
        <v>-1.2139839138808197</v>
      </c>
      <c r="R920" s="29"/>
      <c r="S920" s="32"/>
      <c r="T920" s="113"/>
      <c r="U920" s="29">
        <f ca="1"/>
        <v>-0.35084807500803594</v>
      </c>
      <c r="V920" s="29"/>
      <c r="W920" s="32"/>
      <c r="X920" s="113"/>
      <c r="Y920" s="29">
        <f ca="1"/>
        <v>-0.60424982072594058</v>
      </c>
      <c r="Z920" s="29"/>
      <c r="AA920" s="32"/>
      <c r="AB920" s="113"/>
      <c r="AC920" s="29">
        <f ca="1"/>
        <v>-0.71189802504014077</v>
      </c>
      <c r="AD920" s="29"/>
      <c r="AE920" s="32"/>
      <c r="AF920" s="113"/>
      <c r="AG920" s="29">
        <f ca="1"/>
        <v>-1.1823009553404988</v>
      </c>
      <c r="AH920" s="29"/>
      <c r="AI920" s="32"/>
      <c r="AJ920" s="27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</row>
    <row r="921" spans="2:69" ht="13.5" customHeight="1" x14ac:dyDescent="0.15">
      <c r="H921" s="5"/>
      <c r="I921" s="229"/>
      <c r="J921" s="233" t="s">
        <v>16</v>
      </c>
      <c r="K921" s="53">
        <v>1</v>
      </c>
      <c r="L921" s="114"/>
      <c r="M921" s="43">
        <f t="array" aca="1" ref="M921:M923" ca="1">1/(1+EXP(-M918:M920))</f>
        <v>0.3371862056481193</v>
      </c>
      <c r="N921" s="43"/>
      <c r="O921" s="44"/>
      <c r="P921" s="114"/>
      <c r="Q921" s="43">
        <f t="array" aca="1" ref="Q921:Q923" ca="1">1/(1+EXP(-Q918:Q920))</f>
        <v>0.29332718751960318</v>
      </c>
      <c r="R921" s="43"/>
      <c r="S921" s="44"/>
      <c r="T921" s="114"/>
      <c r="U921" s="43">
        <f t="array" aca="1" ref="U921:U923" ca="1">1/(1+EXP(-U918:U920))</f>
        <v>0.5219432160307067</v>
      </c>
      <c r="V921" s="43"/>
      <c r="W921" s="44"/>
      <c r="X921" s="114"/>
      <c r="Y921" s="43">
        <f t="array" aca="1" ref="Y921:Y923" ca="1">1/(1+EXP(-Y918:Y920))</f>
        <v>0.24440346325170864</v>
      </c>
      <c r="Z921" s="43"/>
      <c r="AA921" s="44"/>
      <c r="AB921" s="114"/>
      <c r="AC921" s="43">
        <f t="array" aca="1" ref="AC921:AC923" ca="1">1/(1+EXP(-AC918:AC920))</f>
        <v>0.61985798749678733</v>
      </c>
      <c r="AD921" s="43"/>
      <c r="AE921" s="44"/>
      <c r="AF921" s="114"/>
      <c r="AG921" s="43">
        <f t="array" aca="1" ref="AG921:AG923" ca="1">1/(1+EXP(-AG918:AG920))</f>
        <v>0.19535766683072983</v>
      </c>
      <c r="AH921" s="43"/>
      <c r="AI921" s="44"/>
      <c r="AJ921" s="27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</row>
    <row r="922" spans="2:69" ht="13.5" customHeight="1" x14ac:dyDescent="0.15">
      <c r="I922" s="229"/>
      <c r="J922" s="234"/>
      <c r="K922" s="23">
        <v>2</v>
      </c>
      <c r="L922" s="113"/>
      <c r="M922" s="29">
        <f ca="1"/>
        <v>0.16158052221873087</v>
      </c>
      <c r="N922" s="29"/>
      <c r="O922" s="32"/>
      <c r="P922" s="113"/>
      <c r="Q922" s="29">
        <f ca="1"/>
        <v>0.58936148647039333</v>
      </c>
      <c r="R922" s="29"/>
      <c r="S922" s="32"/>
      <c r="T922" s="113"/>
      <c r="U922" s="29">
        <f ca="1"/>
        <v>0.35044023307029054</v>
      </c>
      <c r="V922" s="29"/>
      <c r="W922" s="32"/>
      <c r="X922" s="113"/>
      <c r="Y922" s="29">
        <f ca="1"/>
        <v>0.19884811014984896</v>
      </c>
      <c r="Z922" s="29"/>
      <c r="AA922" s="32"/>
      <c r="AB922" s="113"/>
      <c r="AC922" s="29">
        <f ca="1"/>
        <v>0.6706347314314246</v>
      </c>
      <c r="AD922" s="29"/>
      <c r="AE922" s="32"/>
      <c r="AF922" s="113"/>
      <c r="AG922" s="29">
        <f ca="1"/>
        <v>0.41903578876294412</v>
      </c>
      <c r="AH922" s="29"/>
      <c r="AI922" s="32"/>
      <c r="AJ922" s="27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</row>
    <row r="923" spans="2:69" ht="13.5" customHeight="1" x14ac:dyDescent="0.15">
      <c r="H923" s="5"/>
      <c r="I923" s="229"/>
      <c r="J923" s="235"/>
      <c r="K923" s="54">
        <v>3</v>
      </c>
      <c r="L923" s="113"/>
      <c r="M923" s="29">
        <f ca="1"/>
        <v>0.42918792010254836</v>
      </c>
      <c r="N923" s="29"/>
      <c r="O923" s="32"/>
      <c r="P923" s="113"/>
      <c r="Q923" s="29">
        <f ca="1"/>
        <v>0.2289969024862781</v>
      </c>
      <c r="R923" s="29"/>
      <c r="S923" s="32"/>
      <c r="T923" s="113"/>
      <c r="U923" s="29">
        <f ca="1"/>
        <v>0.4131767802207712</v>
      </c>
      <c r="V923" s="29"/>
      <c r="W923" s="32"/>
      <c r="X923" s="113"/>
      <c r="Y923" s="29">
        <f ca="1"/>
        <v>0.35337200471815522</v>
      </c>
      <c r="Z923" s="29"/>
      <c r="AA923" s="32"/>
      <c r="AB923" s="113"/>
      <c r="AC923" s="29">
        <f ca="1"/>
        <v>0.32917958176486861</v>
      </c>
      <c r="AD923" s="29"/>
      <c r="AE923" s="32"/>
      <c r="AF923" s="113"/>
      <c r="AG923" s="29">
        <f ca="1"/>
        <v>0.23463873058727672</v>
      </c>
      <c r="AH923" s="29"/>
      <c r="AI923" s="32"/>
      <c r="AJ923" s="27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  <c r="BQ923" s="68"/>
    </row>
    <row r="924" spans="2:69" ht="13.5" customHeight="1" x14ac:dyDescent="0.15">
      <c r="H924" s="5"/>
      <c r="I924" s="229"/>
      <c r="J924" s="236" t="s">
        <v>18</v>
      </c>
      <c r="K924" s="53">
        <v>1</v>
      </c>
      <c r="L924" s="114"/>
      <c r="M924" s="43">
        <f t="array" aca="1" ref="M924:M926" ca="1">M921:M923*(1-M921:M923)</f>
        <v>0.22349166836874351</v>
      </c>
      <c r="N924" s="43"/>
      <c r="O924" s="44"/>
      <c r="P924" s="114"/>
      <c r="Q924" s="43">
        <f t="array" aca="1" ref="Q924:Q926" ca="1">Q921:Q923*(1-Q921:Q923)</f>
        <v>0.20728634858144274</v>
      </c>
      <c r="R924" s="43"/>
      <c r="S924" s="44"/>
      <c r="T924" s="114"/>
      <c r="U924" s="43">
        <f t="array" aca="1" ref="U924:U926" ca="1">U921:U923*(1-U921:U923)</f>
        <v>0.24951849527022973</v>
      </c>
      <c r="V924" s="43"/>
      <c r="W924" s="44"/>
      <c r="X924" s="114"/>
      <c r="Y924" s="43">
        <f t="array" aca="1" ref="Y924:Y926" ca="1">Y921:Y923*(1-Y921:Y923)</f>
        <v>0.18467041040227933</v>
      </c>
      <c r="Z924" s="43"/>
      <c r="AA924" s="44"/>
      <c r="AB924" s="114"/>
      <c r="AC924" s="43">
        <f t="array" aca="1" ref="AC924:AC926" ca="1">AC921:AC923*(1-AC921:AC923)</f>
        <v>0.23563406283321997</v>
      </c>
      <c r="AD924" s="43"/>
      <c r="AE924" s="44"/>
      <c r="AF924" s="114"/>
      <c r="AG924" s="43">
        <f t="array" aca="1" ref="AG924:AG926" ca="1">AG921:AG923*(1-AG921:AG923)</f>
        <v>0.15719304884118337</v>
      </c>
      <c r="AH924" s="43"/>
      <c r="AI924" s="44"/>
      <c r="AJ924" s="27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  <c r="BQ924" s="68"/>
    </row>
    <row r="925" spans="2:69" ht="13.5" customHeight="1" x14ac:dyDescent="0.15">
      <c r="H925" s="5"/>
      <c r="I925" s="229"/>
      <c r="J925" s="237"/>
      <c r="K925" s="23">
        <v>2</v>
      </c>
      <c r="L925" s="113"/>
      <c r="M925" s="29">
        <f ca="1"/>
        <v>0.13547225705825308</v>
      </c>
      <c r="N925" s="29"/>
      <c r="O925" s="32"/>
      <c r="P925" s="113"/>
      <c r="Q925" s="29">
        <f ca="1"/>
        <v>0.24201452473580171</v>
      </c>
      <c r="R925" s="29"/>
      <c r="S925" s="32"/>
      <c r="T925" s="113"/>
      <c r="U925" s="29">
        <f ca="1"/>
        <v>0.227631876115931</v>
      </c>
      <c r="V925" s="29"/>
      <c r="W925" s="32"/>
      <c r="X925" s="113"/>
      <c r="Y925" s="29">
        <f ca="1"/>
        <v>0.15930753923968249</v>
      </c>
      <c r="Z925" s="29"/>
      <c r="AA925" s="32"/>
      <c r="AB925" s="113"/>
      <c r="AC925" s="29">
        <f ca="1"/>
        <v>0.2208837884293256</v>
      </c>
      <c r="AD925" s="29"/>
      <c r="AE925" s="32"/>
      <c r="AF925" s="113"/>
      <c r="AG925" s="29">
        <f ca="1"/>
        <v>0.24344479649876138</v>
      </c>
      <c r="AH925" s="29"/>
      <c r="AI925" s="32"/>
      <c r="AJ925" s="27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</row>
    <row r="926" spans="2:69" ht="13.5" customHeight="1" thickBot="1" x14ac:dyDescent="0.2">
      <c r="H926" s="5"/>
      <c r="I926" s="230"/>
      <c r="J926" s="238"/>
      <c r="K926" s="54">
        <v>3</v>
      </c>
      <c r="L926" s="115"/>
      <c r="M926" s="33">
        <f ca="1"/>
        <v>0.24498564934059691</v>
      </c>
      <c r="N926" s="33"/>
      <c r="O926" s="34"/>
      <c r="P926" s="115"/>
      <c r="Q926" s="33">
        <f ca="1"/>
        <v>0.17655732113796813</v>
      </c>
      <c r="R926" s="33"/>
      <c r="S926" s="34"/>
      <c r="T926" s="115"/>
      <c r="U926" s="33">
        <f ca="1"/>
        <v>0.24246172850716774</v>
      </c>
      <c r="V926" s="33"/>
      <c r="W926" s="34"/>
      <c r="X926" s="115"/>
      <c r="Y926" s="33">
        <f ca="1"/>
        <v>0.2285002309996273</v>
      </c>
      <c r="Z926" s="33"/>
      <c r="AA926" s="34"/>
      <c r="AB926" s="115"/>
      <c r="AC926" s="33">
        <f ca="1"/>
        <v>0.2208203847139748</v>
      </c>
      <c r="AD926" s="33"/>
      <c r="AE926" s="34"/>
      <c r="AF926" s="115"/>
      <c r="AG926" s="33">
        <f ca="1"/>
        <v>0.17958339669566808</v>
      </c>
      <c r="AH926" s="33"/>
      <c r="AI926" s="34"/>
      <c r="AJ926" s="27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</row>
    <row r="927" spans="2:69" ht="15.75" customHeight="1" x14ac:dyDescent="0.15">
      <c r="H927" s="5"/>
      <c r="I927" s="95" t="s">
        <v>26</v>
      </c>
      <c r="J927" s="91"/>
      <c r="K927" s="125" t="s">
        <v>17</v>
      </c>
      <c r="L927" s="116" t="s">
        <v>22</v>
      </c>
      <c r="M927" s="87" t="s">
        <v>23</v>
      </c>
      <c r="N927" s="87" t="s">
        <v>25</v>
      </c>
      <c r="O927" s="31"/>
      <c r="P927" s="116" t="s">
        <v>30</v>
      </c>
      <c r="Q927" s="87" t="s">
        <v>31</v>
      </c>
      <c r="R927" s="87" t="s">
        <v>24</v>
      </c>
      <c r="S927" s="31"/>
      <c r="T927" s="116" t="s">
        <v>30</v>
      </c>
      <c r="U927" s="87" t="s">
        <v>31</v>
      </c>
      <c r="V927" s="87" t="s">
        <v>24</v>
      </c>
      <c r="W927" s="31"/>
      <c r="X927" s="116" t="s">
        <v>30</v>
      </c>
      <c r="Y927" s="87" t="s">
        <v>31</v>
      </c>
      <c r="Z927" s="87" t="s">
        <v>24</v>
      </c>
      <c r="AA927" s="31"/>
      <c r="AB927" s="116" t="s">
        <v>30</v>
      </c>
      <c r="AC927" s="87" t="s">
        <v>31</v>
      </c>
      <c r="AD927" s="87" t="s">
        <v>24</v>
      </c>
      <c r="AE927" s="31"/>
      <c r="AF927" s="116" t="s">
        <v>30</v>
      </c>
      <c r="AG927" s="87" t="s">
        <v>31</v>
      </c>
      <c r="AH927" s="87" t="s">
        <v>24</v>
      </c>
      <c r="AI927" s="31"/>
      <c r="AJ927" s="27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</row>
    <row r="928" spans="2:69" ht="13.5" customHeight="1" x14ac:dyDescent="0.15">
      <c r="H928" s="5"/>
      <c r="I928" s="117"/>
      <c r="J928" s="76"/>
      <c r="K928" s="53">
        <v>1</v>
      </c>
      <c r="L928" s="113">
        <f t="array" aca="1" ref="L928:L929" ca="1">M928:M929*$D916:$D917*L916:L917</f>
        <v>1.9318122764861605E-2</v>
      </c>
      <c r="M928" s="29">
        <f t="array" aca="1" ref="M928:M929" ca="1">MMULT(TRANSPOSE($D918:$E920),N928:N930)*M916:M917</f>
        <v>5.4377376964493622E-2</v>
      </c>
      <c r="N928" s="29">
        <f t="array" aca="1" ref="N928:N930" ca="1">(M921:M923-N$5:N$7)*M924:M926</f>
        <v>7.5358307651224435E-2</v>
      </c>
      <c r="O928" s="32"/>
      <c r="P928" s="113">
        <f t="array" aca="1" ref="P928:P929" ca="1">Q928:Q929*$D916:$D917*P916:P917</f>
        <v>8.9846458697775723E-3</v>
      </c>
      <c r="Q928" s="29">
        <f t="array" aca="1" ref="Q928:Q929" ca="1">MMULT(TRANSPOSE($D918:$E920),R928:R930)*Q916:Q917</f>
        <v>2.5290318386527542E-2</v>
      </c>
      <c r="R928" s="29">
        <f t="array" aca="1" ref="R928:R930" ca="1">(Q921:Q923-R$5:R$7)*Q924:Q926</f>
        <v>6.0802721640602686E-2</v>
      </c>
      <c r="S928" s="32"/>
      <c r="T928" s="113">
        <f t="array" aca="1" ref="T928:T929" ca="1">U928:U929*$D916:$D917*T916:T917</f>
        <v>-3.1072400498203989E-2</v>
      </c>
      <c r="U928" s="29">
        <f t="array" aca="1" ref="U928:U929" ca="1">MMULT(TRANSPOSE($D918:$E920),V928:V930)*U916:U917</f>
        <v>-7.0035855893812518E-2</v>
      </c>
      <c r="V928" s="29">
        <f t="array" aca="1" ref="V928:V930" ca="1">(U921:U923-V$5:V$7)*U924:U926</f>
        <v>-0.11928400938974335</v>
      </c>
      <c r="W928" s="32"/>
      <c r="X928" s="113">
        <f t="array" aca="1" ref="X928:X929" ca="1">Y928:Y929*$D916:$D917*X916:X917</f>
        <v>1.6800599921479236E-2</v>
      </c>
      <c r="Y928" s="29">
        <f t="array" aca="1" ref="Y928:Y929" ca="1">MMULT(TRANSPOSE($D918:$E920),Z928:Z930)*Y916:Y917</f>
        <v>1.7828117797366965E-2</v>
      </c>
      <c r="Z928" s="29">
        <f t="array" aca="1" ref="Z928:Z930" ca="1">(Y921:Y923-Z$5:Z$7)*Y924:Y926</f>
        <v>4.5134087862431428E-2</v>
      </c>
      <c r="AA928" s="32"/>
      <c r="AB928" s="113">
        <f t="array" aca="1" ref="AB928:AB929" ca="1">AC928:AC929*$D916:$D917*AB916:AB917</f>
        <v>-7.3494238670187405E-3</v>
      </c>
      <c r="AC928" s="29">
        <f t="array" aca="1" ref="AC928:AC929" ca="1">MMULT(TRANSPOSE($D918:$E920),AD928:AD930)*AC916:AC917</f>
        <v>-7.7989116493676919E-3</v>
      </c>
      <c r="AD928" s="29">
        <f t="array" aca="1" ref="AD928:AD930" ca="1">(AC921:AC923-AD$5:AD$7)*AC924:AC926</f>
        <v>-8.95744068597287E-2</v>
      </c>
      <c r="AE928" s="32"/>
      <c r="AF928" s="113">
        <f t="array" aca="1" ref="AF928:AF929" ca="1">AG928:AG929*$D916:$D917*AF916:AF917</f>
        <v>-4.984323690634093E-3</v>
      </c>
      <c r="AG928" s="29">
        <f t="array" aca="1" ref="AG928:AG929" ca="1">MMULT(TRANSPOSE($D918:$E920),AH928:AH930)*AG916:AG917</f>
        <v>-1.1234451478750162E-2</v>
      </c>
      <c r="AH928" s="29">
        <f t="array" aca="1" ref="AH928:AH930" ca="1">(AG921:AG923-AH$5:AH$7)*AG924:AG926</f>
        <v>3.0708867263622545E-2</v>
      </c>
      <c r="AI928" s="32"/>
      <c r="AJ928" s="27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</row>
    <row r="929" spans="1:69" ht="13.5" customHeight="1" x14ac:dyDescent="0.15">
      <c r="H929" s="5"/>
      <c r="I929" s="97"/>
      <c r="J929" s="76"/>
      <c r="K929" s="23">
        <v>2</v>
      </c>
      <c r="L929" s="113">
        <f ca="1"/>
        <v>2.6338814199568586E-2</v>
      </c>
      <c r="M929" s="29">
        <f ca="1"/>
        <v>5.3865566183295688E-2</v>
      </c>
      <c r="N929" s="29">
        <f ca="1"/>
        <v>2.1889678041622684E-2</v>
      </c>
      <c r="O929" s="32"/>
      <c r="P929" s="113">
        <f ca="1"/>
        <v>-2.0546718960666118E-2</v>
      </c>
      <c r="Q929" s="29">
        <f ca="1"/>
        <v>-4.2020139617502804E-2</v>
      </c>
      <c r="R929" s="29">
        <f ca="1"/>
        <v>-9.9380484690083842E-2</v>
      </c>
      <c r="S929" s="32"/>
      <c r="T929" s="113">
        <f ca="1"/>
        <v>-4.1976127556962459E-3</v>
      </c>
      <c r="U929" s="29">
        <f ca="1"/>
        <v>-7.9169593141657658E-3</v>
      </c>
      <c r="V929" s="29">
        <f ca="1"/>
        <v>7.9771367720294362E-2</v>
      </c>
      <c r="W929" s="32"/>
      <c r="X929" s="113">
        <f ca="1"/>
        <v>1.6234948647304404E-2</v>
      </c>
      <c r="Y929" s="29">
        <f ca="1"/>
        <v>7.2518134215005442E-2</v>
      </c>
      <c r="Z929" s="29">
        <f ca="1"/>
        <v>3.1678003110433769E-2</v>
      </c>
      <c r="AA929" s="32"/>
      <c r="AB929" s="113">
        <f ca="1"/>
        <v>1.5152092946792029E-2</v>
      </c>
      <c r="AC929" s="29">
        <f ca="1"/>
        <v>6.7681243336494515E-2</v>
      </c>
      <c r="AD929" s="29">
        <f ca="1"/>
        <v>0.14813234013085638</v>
      </c>
      <c r="AE929" s="32"/>
      <c r="AF929" s="113">
        <f ca="1"/>
        <v>-6.4443828558947772E-2</v>
      </c>
      <c r="AG929" s="29">
        <f ca="1"/>
        <v>-0.12154507774875439</v>
      </c>
      <c r="AH929" s="29">
        <f ca="1"/>
        <v>-0.14143271417766848</v>
      </c>
      <c r="AI929" s="32"/>
      <c r="AJ929" s="27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</row>
    <row r="930" spans="1:69" ht="13.5" customHeight="1" thickBot="1" x14ac:dyDescent="0.2">
      <c r="B930" s="135" t="s">
        <v>19</v>
      </c>
      <c r="C930" s="136"/>
      <c r="D930" s="195">
        <v>1</v>
      </c>
      <c r="E930" s="196">
        <v>2</v>
      </c>
      <c r="F930" s="196">
        <v>3</v>
      </c>
      <c r="G930" s="184" t="s">
        <v>3</v>
      </c>
      <c r="H930" s="5"/>
      <c r="I930" s="93"/>
      <c r="J930" s="88"/>
      <c r="K930" s="54">
        <v>3</v>
      </c>
      <c r="L930" s="132"/>
      <c r="M930" s="133"/>
      <c r="N930" s="33">
        <f ca="1"/>
        <v>-0.13984076804513387</v>
      </c>
      <c r="O930" s="34"/>
      <c r="P930" s="132"/>
      <c r="Q930" s="133"/>
      <c r="R930" s="33">
        <f ca="1"/>
        <v>4.0431079651869775E-2</v>
      </c>
      <c r="S930" s="34"/>
      <c r="T930" s="132"/>
      <c r="U930" s="133"/>
      <c r="V930" s="33">
        <f ca="1"/>
        <v>0.10017955631135433</v>
      </c>
      <c r="W930" s="34"/>
      <c r="X930" s="132"/>
      <c r="Y930" s="133"/>
      <c r="Z930" s="33">
        <f ca="1"/>
        <v>-0.14775464629272744</v>
      </c>
      <c r="AA930" s="34"/>
      <c r="AB930" s="132"/>
      <c r="AC930" s="133"/>
      <c r="AD930" s="33">
        <f ca="1"/>
        <v>7.2689561885303608E-2</v>
      </c>
      <c r="AE930" s="34"/>
      <c r="AF930" s="132"/>
      <c r="AG930" s="133"/>
      <c r="AH930" s="33">
        <f ca="1"/>
        <v>4.2137220235222907E-2</v>
      </c>
      <c r="AI930" s="34"/>
      <c r="AJ930" s="27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</row>
    <row r="931" spans="1:69" ht="13.5" customHeight="1" x14ac:dyDescent="0.15">
      <c r="B931" s="241" t="s">
        <v>35</v>
      </c>
      <c r="C931" s="100">
        <v>1</v>
      </c>
      <c r="D931" s="152">
        <f t="array" aca="1" ref="D931:G932" ca="1">L931:O932+P931:S932+T931:W932+X931:AA932+AB931:AE932+AF931:AI932</f>
        <v>3.4896434953255978E-2</v>
      </c>
      <c r="E931" s="153">
        <f ca="1"/>
        <v>-6.2073028748584006E-3</v>
      </c>
      <c r="F931" s="153">
        <f ca="1"/>
        <v>-1.8565317451678231E-2</v>
      </c>
      <c r="G931" s="154">
        <f ca="1"/>
        <v>-1.0123814626719352E-2</v>
      </c>
      <c r="H931" s="7"/>
      <c r="I931" s="239" t="s">
        <v>19</v>
      </c>
      <c r="J931" s="99" t="s">
        <v>13</v>
      </c>
      <c r="K931" s="92"/>
      <c r="L931" s="176">
        <f t="array" aca="1" ref="L931:O932" ca="1">MMULT(L928:M929,TRANSPOSE(L$5:M$8))</f>
        <v>1.9318122764861605E-2</v>
      </c>
      <c r="M931" s="176">
        <f ca="1"/>
        <v>5.4377376964493622E-2</v>
      </c>
      <c r="N931" s="79">
        <f ca="1"/>
        <v>0</v>
      </c>
      <c r="O931" s="80">
        <f ca="1"/>
        <v>-7.3695499729355227E-2</v>
      </c>
      <c r="P931" s="176">
        <f t="array" aca="1" ref="P931:S932" ca="1">MMULT(P928:Q929,TRANSPOSE(P$5:Q$8))</f>
        <v>8.9846458697775723E-3</v>
      </c>
      <c r="Q931" s="176">
        <f ca="1"/>
        <v>0</v>
      </c>
      <c r="R931" s="79">
        <f ca="1"/>
        <v>2.5290318386527542E-2</v>
      </c>
      <c r="S931" s="80">
        <f ca="1"/>
        <v>-3.4274964256305114E-2</v>
      </c>
      <c r="T931" s="176">
        <f t="array" aca="1" ref="T931:W932" ca="1">MMULT(T928:U929,TRANSPOSE(T$5:U$8))</f>
        <v>0</v>
      </c>
      <c r="U931" s="176">
        <f ca="1"/>
        <v>-7.0035855893812518E-2</v>
      </c>
      <c r="V931" s="79">
        <f ca="1"/>
        <v>-3.1072400498203989E-2</v>
      </c>
      <c r="W931" s="80">
        <f ca="1"/>
        <v>0.10110825639201651</v>
      </c>
      <c r="X931" s="176">
        <f t="array" aca="1" ref="X931:AA932" ca="1">MMULT(X928:Y929,TRANSPOSE(X$5:Y$8))</f>
        <v>1.7828117797366965E-2</v>
      </c>
      <c r="Y931" s="176">
        <f ca="1"/>
        <v>1.6800599921479236E-2</v>
      </c>
      <c r="Z931" s="79">
        <f ca="1"/>
        <v>0</v>
      </c>
      <c r="AA931" s="80">
        <f ca="1"/>
        <v>-3.4628717718846201E-2</v>
      </c>
      <c r="AB931" s="176">
        <f t="array" aca="1" ref="AB931:AE932" ca="1">MMULT(AB928:AC929,TRANSPOSE(AB$5:AC$8))</f>
        <v>0</v>
      </c>
      <c r="AC931" s="176">
        <f ca="1"/>
        <v>-7.3494238670187405E-3</v>
      </c>
      <c r="AD931" s="79">
        <f ca="1"/>
        <v>-7.7989116493676919E-3</v>
      </c>
      <c r="AE931" s="80">
        <f ca="1"/>
        <v>1.5148335516386432E-2</v>
      </c>
      <c r="AF931" s="176">
        <f t="array" aca="1" ref="AF931:AI932" ca="1">MMULT(AF928:AG929,TRANSPOSE(AF$5:AG$8))</f>
        <v>-1.1234451478750162E-2</v>
      </c>
      <c r="AG931" s="176">
        <f ca="1"/>
        <v>0</v>
      </c>
      <c r="AH931" s="79">
        <f ca="1"/>
        <v>-4.984323690634093E-3</v>
      </c>
      <c r="AI931" s="80">
        <f ca="1"/>
        <v>1.6218775169384254E-2</v>
      </c>
      <c r="AJ931" s="27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</row>
    <row r="932" spans="1:69" ht="13.5" customHeight="1" x14ac:dyDescent="0.15">
      <c r="B932" s="243"/>
      <c r="C932" s="74">
        <v>2</v>
      </c>
      <c r="D932" s="155">
        <f ca="1"/>
        <v>-4.3234848294846487E-2</v>
      </c>
      <c r="E932" s="156">
        <f ca="1"/>
        <v>7.7335648463226353E-2</v>
      </c>
      <c r="F932" s="156">
        <f ca="1"/>
        <v>-4.2980337595652306E-2</v>
      </c>
      <c r="G932" s="157">
        <f ca="1"/>
        <v>8.8795374272724326E-3</v>
      </c>
      <c r="H932" s="5"/>
      <c r="I932" s="240"/>
      <c r="J932" s="88"/>
      <c r="K932" s="94"/>
      <c r="L932" s="156">
        <f ca="1"/>
        <v>2.6338814199568586E-2</v>
      </c>
      <c r="M932" s="156">
        <f ca="1"/>
        <v>5.3865566183295688E-2</v>
      </c>
      <c r="N932" s="89">
        <f ca="1"/>
        <v>0</v>
      </c>
      <c r="O932" s="90">
        <f ca="1"/>
        <v>-8.0204380382864274E-2</v>
      </c>
      <c r="P932" s="156">
        <f ca="1"/>
        <v>-2.0546718960666118E-2</v>
      </c>
      <c r="Q932" s="156">
        <f ca="1"/>
        <v>0</v>
      </c>
      <c r="R932" s="89">
        <f ca="1"/>
        <v>-4.2020139617502804E-2</v>
      </c>
      <c r="S932" s="90">
        <f ca="1"/>
        <v>6.2566858578168918E-2</v>
      </c>
      <c r="T932" s="156">
        <f ca="1"/>
        <v>0</v>
      </c>
      <c r="U932" s="156">
        <f ca="1"/>
        <v>-7.9169593141657658E-3</v>
      </c>
      <c r="V932" s="89">
        <f ca="1"/>
        <v>-4.1976127556962459E-3</v>
      </c>
      <c r="W932" s="90">
        <f ca="1"/>
        <v>1.2114572069862013E-2</v>
      </c>
      <c r="X932" s="156">
        <f ca="1"/>
        <v>7.2518134215005442E-2</v>
      </c>
      <c r="Y932" s="156">
        <f ca="1"/>
        <v>1.6234948647304404E-2</v>
      </c>
      <c r="Z932" s="89">
        <f ca="1"/>
        <v>0</v>
      </c>
      <c r="AA932" s="90">
        <f ca="1"/>
        <v>-8.8753082862309846E-2</v>
      </c>
      <c r="AB932" s="156">
        <f ca="1"/>
        <v>0</v>
      </c>
      <c r="AC932" s="156">
        <f ca="1"/>
        <v>1.5152092946792029E-2</v>
      </c>
      <c r="AD932" s="89">
        <f ca="1"/>
        <v>6.7681243336494515E-2</v>
      </c>
      <c r="AE932" s="90">
        <f ca="1"/>
        <v>-8.2833336283286541E-2</v>
      </c>
      <c r="AF932" s="156">
        <f ca="1"/>
        <v>-0.12154507774875439</v>
      </c>
      <c r="AG932" s="156">
        <f ca="1"/>
        <v>0</v>
      </c>
      <c r="AH932" s="89">
        <f ca="1"/>
        <v>-6.4443828558947772E-2</v>
      </c>
      <c r="AI932" s="90">
        <f ca="1"/>
        <v>0.18598890630770215</v>
      </c>
      <c r="AJ932" s="27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</row>
    <row r="933" spans="1:69" ht="13.5" customHeight="1" x14ac:dyDescent="0.15">
      <c r="B933" s="241" t="s">
        <v>47</v>
      </c>
      <c r="C933" s="100" t="s">
        <v>32</v>
      </c>
      <c r="D933" s="158">
        <f t="array" aca="1" ref="D933:D934" ca="1">L933:L934+P933:P934+T933:T934+X933:X934+AB933:AB934+AF933:AF934</f>
        <v>2.1068137705861061E-3</v>
      </c>
      <c r="E933" s="10"/>
      <c r="F933" s="10"/>
      <c r="G933" s="153"/>
      <c r="H933" s="5"/>
      <c r="I933" s="240"/>
      <c r="J933" s="99" t="s">
        <v>20</v>
      </c>
      <c r="K933" s="92"/>
      <c r="L933" s="85">
        <f t="array" aca="1" ref="L933:L934" ca="1">M928:M929*L914:L915</f>
        <v>5.7142659272793475E-3</v>
      </c>
      <c r="M933" s="85"/>
      <c r="N933" s="85"/>
      <c r="O933" s="96"/>
      <c r="P933" s="85">
        <f t="array" aca="1" ref="P933:P934" ca="1">Q928:Q929*P914:P915</f>
        <v>2.6576420694316314E-3</v>
      </c>
      <c r="Q933" s="85"/>
      <c r="R933" s="85"/>
      <c r="S933" s="96"/>
      <c r="T933" s="85">
        <f t="array" aca="1" ref="T933:T934" ca="1">U928:U929*T914:T915</f>
        <v>-9.5191223614808952E-3</v>
      </c>
      <c r="U933" s="85"/>
      <c r="V933" s="85"/>
      <c r="W933" s="96"/>
      <c r="X933" s="85">
        <f t="array" aca="1" ref="X933:X934" ca="1">Y928:Y929*X914:X915</f>
        <v>8.4987845613460553E-3</v>
      </c>
      <c r="Y933" s="85"/>
      <c r="Z933" s="85"/>
      <c r="AA933" s="96"/>
      <c r="AB933" s="85">
        <f t="array" aca="1" ref="AB933:AB934" ca="1">AC928:AC929*AB914:AB915</f>
        <v>-3.7177940304352892E-3</v>
      </c>
      <c r="AC933" s="85"/>
      <c r="AD933" s="85"/>
      <c r="AE933" s="96"/>
      <c r="AF933" s="85">
        <f t="array" aca="1" ref="AF933:AF934" ca="1">AG928:AG929*AF914:AF915</f>
        <v>-1.5269623955547437E-3</v>
      </c>
      <c r="AG933" s="85"/>
      <c r="AH933" s="85"/>
      <c r="AI933" s="96"/>
      <c r="AJ933" s="27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</row>
    <row r="934" spans="1:69" ht="13.5" customHeight="1" x14ac:dyDescent="0.15">
      <c r="B934" s="243"/>
      <c r="C934" s="74" t="s">
        <v>33</v>
      </c>
      <c r="D934" s="159">
        <f ca="1"/>
        <v>-7.4414270052212989E-2</v>
      </c>
      <c r="E934" s="10"/>
      <c r="F934" s="191" t="s">
        <v>5</v>
      </c>
      <c r="G934" s="10"/>
      <c r="H934" s="5"/>
      <c r="I934" s="240"/>
      <c r="J934" s="88"/>
      <c r="K934" s="94"/>
      <c r="L934" s="89">
        <f ca="1"/>
        <v>1.3976288971208161E-2</v>
      </c>
      <c r="M934" s="89"/>
      <c r="N934" s="89"/>
      <c r="O934" s="90"/>
      <c r="P934" s="89">
        <f ca="1"/>
        <v>-1.0902802207746131E-2</v>
      </c>
      <c r="Q934" s="89"/>
      <c r="R934" s="89"/>
      <c r="S934" s="90"/>
      <c r="T934" s="89">
        <f ca="1"/>
        <v>-5.5742823064248038E-3</v>
      </c>
      <c r="U934" s="89"/>
      <c r="V934" s="89"/>
      <c r="W934" s="90"/>
      <c r="X934" s="89">
        <f ca="1"/>
        <v>7.0685665218382316E-3</v>
      </c>
      <c r="Y934" s="89"/>
      <c r="Z934" s="89"/>
      <c r="AA934" s="90"/>
      <c r="AB934" s="89">
        <f ca="1"/>
        <v>6.5970998286624376E-3</v>
      </c>
      <c r="AC934" s="89"/>
      <c r="AD934" s="89"/>
      <c r="AE934" s="90"/>
      <c r="AF934" s="89">
        <f ca="1"/>
        <v>-8.557914085975088E-2</v>
      </c>
      <c r="AG934" s="89"/>
      <c r="AH934" s="89"/>
      <c r="AI934" s="90"/>
      <c r="AJ934" s="27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</row>
    <row r="935" spans="1:69" ht="13.5" customHeight="1" x14ac:dyDescent="0.15">
      <c r="B935" s="241" t="s">
        <v>4</v>
      </c>
      <c r="C935" s="100">
        <v>1</v>
      </c>
      <c r="D935" s="152">
        <f t="array" aca="1" ref="D935:F937" ca="1">L935:N937+P935:R937+T935:V937+X935:Z937+AB935:AD937+AF935:AH937</f>
        <v>-3.7008955052912643E-2</v>
      </c>
      <c r="E935" s="154">
        <f ca="1"/>
        <v>-1.6578237012260241E-2</v>
      </c>
      <c r="F935" s="153">
        <f ca="1"/>
        <v>-3.1455681684090346E-3</v>
      </c>
      <c r="G935" s="160"/>
      <c r="H935" s="5"/>
      <c r="I935" s="240"/>
      <c r="J935" s="99" t="s">
        <v>4</v>
      </c>
      <c r="K935" s="92"/>
      <c r="L935" s="78">
        <f t="array" aca="1" ref="L935:L937" ca="1">M914*N928:N930</f>
        <v>4.3357827491483446E-2</v>
      </c>
      <c r="M935" s="78">
        <f t="array" aca="1" ref="M935:M937" ca="1">M915*N928:N930</f>
        <v>1.3028245930764414E-2</v>
      </c>
      <c r="N935" s="78">
        <f t="array" aca="1" ref="N935:N937" ca="1">-1*N928:N930</f>
        <v>-7.5358307651224435E-2</v>
      </c>
      <c r="O935" s="81"/>
      <c r="P935" s="78">
        <f t="array" aca="1" ref="P935:P937" ca="1">Q914*R928:R930</f>
        <v>1.1527923563772038E-2</v>
      </c>
      <c r="Q935" s="78">
        <f t="array" aca="1" ref="Q935:Q937" ca="1">Q915*R928:R930</f>
        <v>4.995499871469785E-2</v>
      </c>
      <c r="R935" s="78">
        <f t="array" aca="1" ref="R935:R937" ca="1">-1*R928:R930</f>
        <v>-6.0802721640602686E-2</v>
      </c>
      <c r="S935" s="81"/>
      <c r="T935" s="78">
        <f t="array" aca="1" ref="T935:T937" ca="1">U914*V928:V930</f>
        <v>-7.1991924078714464E-2</v>
      </c>
      <c r="U935" s="78">
        <f t="array" aca="1" ref="U935:U937" ca="1">U915*V928:V930</f>
        <v>-4.6904192183157313E-2</v>
      </c>
      <c r="V935" s="78">
        <f t="array" aca="1" ref="V935:V937" ca="1">-1*V928:V930</f>
        <v>0.11928400938974335</v>
      </c>
      <c r="W935" s="81"/>
      <c r="X935" s="78">
        <f t="array" aca="1" ref="X935:X937" ca="1">Y914*Z928:Z930</f>
        <v>1.8754910576814391E-2</v>
      </c>
      <c r="Y935" s="78">
        <f t="array" aca="1" ref="Y935:Y937" ca="1">Y915*Z928:Z930</f>
        <v>1.3986034107896186E-2</v>
      </c>
      <c r="Z935" s="78">
        <f t="array" aca="1" ref="Z935:Z937" ca="1">-1*Z928:Z930</f>
        <v>-4.5134087862431428E-2</v>
      </c>
      <c r="AA935" s="81"/>
      <c r="AB935" s="78">
        <f t="array" aca="1" ref="AB935:AB937" ca="1">AC914*AD928:AD930</f>
        <v>-4.36950337834381E-2</v>
      </c>
      <c r="AC935" s="78">
        <f t="array" aca="1" ref="AC935:AC937" ca="1">AC915*AD928:AD930</f>
        <v>-6.7453612978961422E-2</v>
      </c>
      <c r="AD935" s="78">
        <f t="array" aca="1" ref="AD935:AD937" ca="1">-1*AD928:AD930</f>
        <v>8.95744068597287E-2</v>
      </c>
      <c r="AE935" s="81"/>
      <c r="AF935" s="78">
        <f t="array" aca="1" ref="AF935:AF937" ca="1">AG914*AH928:AH930</f>
        <v>5.0373411771700398E-3</v>
      </c>
      <c r="AG935" s="78">
        <f t="array" aca="1" ref="AG935:AG937" ca="1">AG915*AH928:AH930</f>
        <v>2.0810289396500047E-2</v>
      </c>
      <c r="AH935" s="78">
        <f t="array" aca="1" ref="AH935:AH937" ca="1">-1*AH928:AH930</f>
        <v>-3.0708867263622545E-2</v>
      </c>
      <c r="AI935" s="81"/>
      <c r="AJ935" s="27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</row>
    <row r="936" spans="1:69" ht="13.5" customHeight="1" x14ac:dyDescent="0.15">
      <c r="B936" s="242"/>
      <c r="C936" s="72">
        <v>2</v>
      </c>
      <c r="D936" s="160">
        <f ca="1"/>
        <v>0.10412040798413047</v>
      </c>
      <c r="E936" s="164">
        <f ca="1"/>
        <v>-2.0975667534853151E-2</v>
      </c>
      <c r="F936" s="10">
        <f ca="1"/>
        <v>-4.065819013545488E-2</v>
      </c>
      <c r="G936" s="160"/>
      <c r="H936" s="5"/>
      <c r="I936" s="240"/>
      <c r="J936" s="76"/>
      <c r="K936" s="98"/>
      <c r="L936" s="78">
        <f ca="1"/>
        <v>1.2594349766523301E-2</v>
      </c>
      <c r="M936" s="78">
        <f ca="1"/>
        <v>3.784375177205564E-3</v>
      </c>
      <c r="N936" s="78">
        <f ca="1"/>
        <v>-2.1889678041622684E-2</v>
      </c>
      <c r="O936" s="81"/>
      <c r="P936" s="78">
        <f ca="1"/>
        <v>-1.8842094569544141E-2</v>
      </c>
      <c r="Q936" s="78">
        <f ca="1"/>
        <v>-8.1650160568535662E-2</v>
      </c>
      <c r="R936" s="78">
        <f ca="1"/>
        <v>9.9380484690083842E-2</v>
      </c>
      <c r="S936" s="81"/>
      <c r="T936" s="78">
        <f ca="1"/>
        <v>4.8144711751015722E-2</v>
      </c>
      <c r="U936" s="78">
        <f ca="1"/>
        <v>3.1367251833737585E-2</v>
      </c>
      <c r="V936" s="78">
        <f ca="1"/>
        <v>-7.9771367720294362E-2</v>
      </c>
      <c r="W936" s="81"/>
      <c r="X936" s="78">
        <f ca="1"/>
        <v>1.3163401405144241E-2</v>
      </c>
      <c r="Y936" s="78">
        <f ca="1"/>
        <v>9.8162974584305816E-3</v>
      </c>
      <c r="Z936" s="78">
        <f ca="1"/>
        <v>-3.1678003110433769E-2</v>
      </c>
      <c r="AA936" s="81"/>
      <c r="AB936" s="78">
        <f ca="1"/>
        <v>7.2260010792742607E-2</v>
      </c>
      <c r="AC936" s="78">
        <f ca="1"/>
        <v>0.11155040698736618</v>
      </c>
      <c r="AD936" s="78">
        <f ca="1"/>
        <v>-0.14813234013085638</v>
      </c>
      <c r="AE936" s="81"/>
      <c r="AF936" s="78">
        <f ca="1"/>
        <v>-2.3199971161751258E-2</v>
      </c>
      <c r="AG936" s="78">
        <f ca="1"/>
        <v>-9.5843838423057395E-2</v>
      </c>
      <c r="AH936" s="78">
        <f ca="1"/>
        <v>0.14143271417766848</v>
      </c>
      <c r="AI936" s="81"/>
      <c r="AJ936" s="27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</row>
    <row r="937" spans="1:69" ht="13.5" customHeight="1" thickBot="1" x14ac:dyDescent="0.2">
      <c r="B937" s="243"/>
      <c r="C937" s="74">
        <v>3</v>
      </c>
      <c r="D937" s="160">
        <f ca="1"/>
        <v>-3.1358010782139734E-2</v>
      </c>
      <c r="E937" s="157">
        <f ca="1"/>
        <v>8.5941244218724872E-2</v>
      </c>
      <c r="F937" s="156">
        <f ca="1"/>
        <v>3.2157996254110678E-2</v>
      </c>
      <c r="G937" s="160"/>
      <c r="H937" s="5"/>
      <c r="I937" s="245"/>
      <c r="J937" s="88"/>
      <c r="K937" s="94"/>
      <c r="L937" s="82">
        <f ca="1"/>
        <v>-8.0458174900096088E-2</v>
      </c>
      <c r="M937" s="82">
        <f ca="1"/>
        <v>-2.4176231845214263E-2</v>
      </c>
      <c r="N937" s="82">
        <f ca="1"/>
        <v>0.13984076804513387</v>
      </c>
      <c r="O937" s="83"/>
      <c r="P937" s="82">
        <f ca="1"/>
        <v>7.6655515288034702E-3</v>
      </c>
      <c r="Q937" s="82">
        <f ca="1"/>
        <v>3.3217831004036302E-2</v>
      </c>
      <c r="R937" s="82">
        <f ca="1"/>
        <v>-4.0431079651869775E-2</v>
      </c>
      <c r="S937" s="83"/>
      <c r="T937" s="82">
        <f ca="1"/>
        <v>6.0461742098572163E-2</v>
      </c>
      <c r="U937" s="82">
        <f ca="1"/>
        <v>3.9392045808071437E-2</v>
      </c>
      <c r="V937" s="82">
        <f ca="1"/>
        <v>-0.10017955631135433</v>
      </c>
      <c r="W937" s="83"/>
      <c r="X937" s="82">
        <f ca="1"/>
        <v>-6.1397611201877506E-2</v>
      </c>
      <c r="Y937" s="82">
        <f ca="1"/>
        <v>-4.5785826645016368E-2</v>
      </c>
      <c r="Z937" s="82">
        <f ca="1"/>
        <v>0.14775464629272744</v>
      </c>
      <c r="AA937" s="83"/>
      <c r="AB937" s="82">
        <f ca="1"/>
        <v>3.5458486119316013E-2</v>
      </c>
      <c r="AC937" s="82">
        <f ca="1"/>
        <v>5.4738554760399169E-2</v>
      </c>
      <c r="AD937" s="82">
        <f ca="1"/>
        <v>-7.2689561885303608E-2</v>
      </c>
      <c r="AE937" s="83"/>
      <c r="AF937" s="82">
        <f ca="1"/>
        <v>6.9119955731422166E-3</v>
      </c>
      <c r="AG937" s="82">
        <f ca="1"/>
        <v>2.8554871136448591E-2</v>
      </c>
      <c r="AH937" s="82">
        <f ca="1"/>
        <v>-4.2137220235222907E-2</v>
      </c>
      <c r="AI937" s="83"/>
      <c r="AJ937" s="27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</row>
    <row r="938" spans="1:69" ht="13.5" customHeight="1" thickBot="1" x14ac:dyDescent="0.2">
      <c r="B938" s="246" t="s">
        <v>29</v>
      </c>
      <c r="C938" s="227"/>
      <c r="D938" s="102">
        <f ca="1">SUM(L938:AI938)</f>
        <v>1.4727770919141294</v>
      </c>
      <c r="E938" s="192"/>
      <c r="H938" s="5"/>
      <c r="I938" s="122"/>
      <c r="J938" s="123"/>
      <c r="K938" s="124" t="s">
        <v>29</v>
      </c>
      <c r="L938" s="134">
        <f ca="1">SUMXMY2(N$5:N$7,M921:M923)/2</f>
        <v>0.23281461649835417</v>
      </c>
      <c r="M938" s="78"/>
      <c r="N938" s="78"/>
      <c r="O938" s="78"/>
      <c r="P938" s="134">
        <f ca="1">SUMXMY2(R$5:R$7,Q921:Q923)/2</f>
        <v>0.15355220454013768</v>
      </c>
      <c r="Q938" s="78"/>
      <c r="R938" s="78"/>
      <c r="S938" s="78"/>
      <c r="T938" s="134">
        <f ca="1">SUMXMY2(V$5:V$7,U921:U923)/2</f>
        <v>0.26103084868351328</v>
      </c>
      <c r="U938" s="78"/>
      <c r="V938" s="78"/>
      <c r="W938" s="78"/>
      <c r="X938" s="134">
        <f ca="1">SUMXMY2(Z$5:Z$7,Y921:Y923)/2</f>
        <v>0.25870069402090662</v>
      </c>
      <c r="Y938" s="78"/>
      <c r="Z938" s="78"/>
      <c r="AA938" s="78"/>
      <c r="AB938" s="134">
        <f ca="1">SUMXMY2(AD$5:AD$7,AC921:AC923)/2</f>
        <v>0.35130904486149278</v>
      </c>
      <c r="AC938" s="78"/>
      <c r="AD938" s="78"/>
      <c r="AE938" s="78"/>
      <c r="AF938" s="134">
        <f ca="1">SUMXMY2(AH$5:AH$7,AG921:AG923)/2</f>
        <v>0.21536968330972478</v>
      </c>
      <c r="AG938" s="78"/>
      <c r="AH938" s="78"/>
      <c r="AI938" s="78"/>
      <c r="AJ938" s="27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  <c r="BQ938" s="68"/>
    </row>
    <row r="939" spans="1:69" ht="15.75" customHeight="1" x14ac:dyDescent="0.15">
      <c r="I939" s="5"/>
      <c r="J939" s="165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7"/>
      <c r="AK939" s="5"/>
      <c r="AL939" s="5"/>
      <c r="AM939" s="5"/>
      <c r="AN939" s="5"/>
      <c r="AO939" s="5"/>
      <c r="AP939" s="5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</row>
    <row r="940" spans="1:69" ht="15.75" customHeight="1" x14ac:dyDescent="0.15">
      <c r="A940" s="163"/>
      <c r="B940" s="162">
        <f>B910+1</f>
        <v>32</v>
      </c>
      <c r="C940" s="163" t="s">
        <v>28</v>
      </c>
      <c r="D940" s="189"/>
      <c r="E940" s="189"/>
      <c r="F940" s="189"/>
      <c r="G940" s="189"/>
      <c r="H940" s="163"/>
      <c r="I940" s="167"/>
      <c r="J940" s="163"/>
      <c r="K940" s="163"/>
      <c r="L940" s="163"/>
      <c r="M940" s="163"/>
      <c r="N940" s="163"/>
      <c r="O940" s="163"/>
      <c r="P940" s="163"/>
      <c r="Q940" s="163"/>
      <c r="R940" s="163"/>
      <c r="S940" s="163"/>
      <c r="T940" s="163"/>
      <c r="U940" s="163"/>
      <c r="V940" s="163"/>
      <c r="W940" s="163"/>
      <c r="X940" s="163"/>
      <c r="Y940" s="163"/>
      <c r="Z940" s="163"/>
      <c r="AA940" s="163"/>
      <c r="AB940" s="163"/>
      <c r="AC940" s="163"/>
      <c r="AD940" s="163"/>
      <c r="AE940" s="163"/>
      <c r="AF940" s="163"/>
      <c r="AG940" s="163"/>
      <c r="AH940" s="163"/>
      <c r="AI940" s="163"/>
      <c r="AJ940" s="27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</row>
    <row r="941" spans="1:69" s="24" customFormat="1" ht="13.5" customHeight="1" thickBot="1" x14ac:dyDescent="0.2">
      <c r="A941"/>
      <c r="D941" s="166"/>
      <c r="E941" s="166"/>
      <c r="F941" s="166"/>
      <c r="G941" s="166"/>
      <c r="H941" s="27"/>
      <c r="I941" s="5"/>
      <c r="J941" s="223"/>
      <c r="K941" s="224"/>
      <c r="L941" s="57">
        <v>1</v>
      </c>
      <c r="M941" s="57">
        <v>2</v>
      </c>
      <c r="N941" s="57">
        <v>3</v>
      </c>
      <c r="O941" s="107"/>
      <c r="P941" s="84">
        <v>1</v>
      </c>
      <c r="Q941" s="57">
        <v>2</v>
      </c>
      <c r="R941" s="57">
        <v>3</v>
      </c>
      <c r="S941" s="57"/>
      <c r="T941" s="57">
        <v>1</v>
      </c>
      <c r="U941" s="57">
        <v>2</v>
      </c>
      <c r="V941" s="57">
        <v>3</v>
      </c>
      <c r="W941" s="107"/>
      <c r="X941" s="84">
        <v>1</v>
      </c>
      <c r="Y941" s="57">
        <v>2</v>
      </c>
      <c r="Z941" s="57">
        <v>3</v>
      </c>
      <c r="AA941" s="57"/>
      <c r="AB941" s="57">
        <v>1</v>
      </c>
      <c r="AC941" s="57">
        <v>2</v>
      </c>
      <c r="AD941" s="57">
        <v>3</v>
      </c>
      <c r="AE941" s="57"/>
      <c r="AF941" s="57">
        <v>1</v>
      </c>
      <c r="AG941" s="57">
        <v>2</v>
      </c>
      <c r="AH941" s="57">
        <v>3</v>
      </c>
      <c r="AI941" s="57"/>
      <c r="AJ941" s="27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</row>
    <row r="942" spans="1:69" ht="13.5" customHeight="1" x14ac:dyDescent="0.15">
      <c r="B942" t="s">
        <v>0</v>
      </c>
      <c r="G942" s="156"/>
      <c r="H942" s="27"/>
      <c r="I942" s="254" t="s">
        <v>14</v>
      </c>
      <c r="J942" s="239" t="s">
        <v>11</v>
      </c>
      <c r="K942" s="22">
        <v>1</v>
      </c>
      <c r="L942" s="108">
        <f t="array" aca="1" ref="L942:L943" ca="1">MMULT($D944:$G945,L$5:L$8)</f>
        <v>-2.1509594770814733</v>
      </c>
      <c r="M942" s="50">
        <f t="array" aca="1" ref="M942:M943" ca="1">MMULT($D944:$G945,M$5:M$8)+$D946:$D947*L944:L945</f>
        <v>0.29972169243079932</v>
      </c>
      <c r="N942" s="50"/>
      <c r="O942" s="51"/>
      <c r="P942" s="108">
        <f t="array" aca="1" ref="P942:P943" ca="1">MMULT($D944:$G945,P$5:P$8)</f>
        <v>-2.1509594770814733</v>
      </c>
      <c r="Q942" s="50">
        <f t="array" aca="1" ref="Q942:Q943" ca="1">MMULT($D944:$G945,Q$5:Q$8)+$D946:$D947*P944:P945</f>
        <v>-1.4541835758294119</v>
      </c>
      <c r="R942" s="50"/>
      <c r="S942" s="51"/>
      <c r="T942" s="108">
        <f t="array" aca="1" ref="T942:T943" ca="1">MMULT($D944:$G945,T$5:T$8)</f>
        <v>-1.8479289579063114</v>
      </c>
      <c r="U942" s="50">
        <f t="array" aca="1" ref="U942:U943" ca="1">MMULT($D944:$G945,U$5:U$8)+$D946:$D947*T944:T945</f>
        <v>0.42011983757340687</v>
      </c>
      <c r="V942" s="50"/>
      <c r="W942" s="51"/>
      <c r="X942" s="108">
        <f t="array" aca="1" ref="X942:X943" ca="1">MMULT($D944:$G945,X$5:X$8)</f>
        <v>-9.4023689646100195E-2</v>
      </c>
      <c r="Y942" s="50">
        <f t="array" aca="1" ref="Y942:Y943" ca="1">MMULT($D944:$G945,Y$5:Y$8)+$D946:$D947*X944:X945</f>
        <v>-0.35106232172233964</v>
      </c>
      <c r="Z942" s="50"/>
      <c r="AA942" s="51"/>
      <c r="AB942" s="108">
        <f t="array" aca="1" ref="AB942:AB943" ca="1">MMULT($D944:$G945,AB$5:AB$8)</f>
        <v>-9.4023689646100195E-2</v>
      </c>
      <c r="AC942" s="50">
        <f t="array" aca="1" ref="AC942:AC943" ca="1">MMULT($D944:$G945,AC$5:AC$8)+$D946:$D947*AB944:AB945</f>
        <v>-4.803180254717776E-2</v>
      </c>
      <c r="AD942" s="50"/>
      <c r="AE942" s="51"/>
      <c r="AF942" s="108">
        <f t="array" aca="1" ref="AF942:AF943" ca="1">MMULT($D944:$G945,AF$5:AF$8)</f>
        <v>-1.8479289579063114</v>
      </c>
      <c r="AG942" s="50">
        <f t="array" aca="1" ref="AG942:AG943" ca="1">MMULT($D944:$G945,AG$5:AG$8)+$D946:$D947*AF944:AF945</f>
        <v>-1.6368159498619663</v>
      </c>
      <c r="AH942" s="50"/>
      <c r="AI942" s="51"/>
      <c r="AJ942" s="27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</row>
    <row r="943" spans="1:69" ht="13.5" customHeight="1" x14ac:dyDescent="0.15">
      <c r="B943" s="66"/>
      <c r="C943" s="66"/>
      <c r="D943" s="195">
        <v>1</v>
      </c>
      <c r="E943" s="196">
        <v>2</v>
      </c>
      <c r="F943" s="196">
        <v>3</v>
      </c>
      <c r="G943" s="184" t="s">
        <v>3</v>
      </c>
      <c r="H943" s="27"/>
      <c r="I943" s="255"/>
      <c r="J943" s="240"/>
      <c r="K943" s="23">
        <v>2</v>
      </c>
      <c r="L943" s="109">
        <f ca="1"/>
        <v>-1.0383224202186407</v>
      </c>
      <c r="M943" s="28">
        <f ca="1"/>
        <v>-1.570014552551672</v>
      </c>
      <c r="N943" s="28"/>
      <c r="O943" s="40"/>
      <c r="P943" s="109">
        <f ca="1"/>
        <v>-1.0383224202186407</v>
      </c>
      <c r="Q943" s="28">
        <f ca="1"/>
        <v>1.546540106447567</v>
      </c>
      <c r="R943" s="28"/>
      <c r="S943" s="40"/>
      <c r="T943" s="109">
        <f ca="1"/>
        <v>0.87724125391116825</v>
      </c>
      <c r="U943" s="28">
        <f ca="1"/>
        <v>-0.43151302990735774</v>
      </c>
      <c r="V943" s="28"/>
      <c r="W943" s="40"/>
      <c r="X943" s="109">
        <f ca="1"/>
        <v>-2.2393134050880708</v>
      </c>
      <c r="Y943" s="28">
        <f ca="1"/>
        <v>-0.79188503397771892</v>
      </c>
      <c r="Z943" s="28"/>
      <c r="AA943" s="40"/>
      <c r="AB943" s="109">
        <f ca="1"/>
        <v>-2.2393134050880708</v>
      </c>
      <c r="AC943" s="28">
        <f ca="1"/>
        <v>1.1236786401520902</v>
      </c>
      <c r="AD943" s="28"/>
      <c r="AE943" s="40"/>
      <c r="AF943" s="109">
        <f ca="1"/>
        <v>0.87724125391116825</v>
      </c>
      <c r="AG943" s="28">
        <f ca="1"/>
        <v>0.76947795496207227</v>
      </c>
      <c r="AH943" s="28"/>
      <c r="AI943" s="40"/>
      <c r="AJ943" s="27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</row>
    <row r="944" spans="1:69" ht="13.5" customHeight="1" x14ac:dyDescent="0.15">
      <c r="B944" s="239" t="s">
        <v>7</v>
      </c>
      <c r="C944" s="100">
        <v>1</v>
      </c>
      <c r="D944" s="137">
        <f t="array" aca="1" ref="D944:G945" ca="1">D914:G915-$G$3*D931:G932</f>
        <v>1.4713195671601513</v>
      </c>
      <c r="E944" s="138">
        <f ca="1"/>
        <v>3.5282553545955242</v>
      </c>
      <c r="F944" s="138">
        <f ca="1"/>
        <v>1.774350086335313</v>
      </c>
      <c r="G944" s="139">
        <f ca="1"/>
        <v>3.6222790442416244</v>
      </c>
      <c r="I944" s="255"/>
      <c r="J944" s="252" t="s">
        <v>12</v>
      </c>
      <c r="K944" s="22">
        <v>1</v>
      </c>
      <c r="L944" s="110">
        <f t="array" aca="1" ref="L944:L945" ca="1">1/(1+EXP(-L942:L943))</f>
        <v>0.10424159764537251</v>
      </c>
      <c r="M944" s="38">
        <f t="array" aca="1" ref="M944:M945" ca="1">1/(1+EXP(-M942:M943))</f>
        <v>0.5743744808040363</v>
      </c>
      <c r="N944" s="38"/>
      <c r="O944" s="39"/>
      <c r="P944" s="110">
        <f t="array" aca="1" ref="P944:P945" ca="1">1/(1+EXP(-P942:P943))</f>
        <v>0.10424159764537251</v>
      </c>
      <c r="Q944" s="38">
        <f t="array" aca="1" ref="Q944:Q945" ca="1">1/(1+EXP(-Q942:Q943))</f>
        <v>0.18935854450693429</v>
      </c>
      <c r="R944" s="38"/>
      <c r="S944" s="39"/>
      <c r="T944" s="110">
        <f t="array" aca="1" ref="T944:T945" ca="1">1/(1+EXP(-T942:T943))</f>
        <v>0.13611624449711315</v>
      </c>
      <c r="U944" s="38">
        <f t="array" aca="1" ref="U944:U945" ca="1">1/(1+EXP(-U942:U943))</f>
        <v>0.60351192558786171</v>
      </c>
      <c r="V944" s="38"/>
      <c r="W944" s="39"/>
      <c r="X944" s="110">
        <f t="array" aca="1" ref="X944:X945" ca="1">1/(1+EXP(-X942:X943))</f>
        <v>0.47651137921245218</v>
      </c>
      <c r="Y944" s="38">
        <f t="array" aca="1" ref="Y944:Y945" ca="1">1/(1+EXP(-Y942:Y943))</f>
        <v>0.41312483455856475</v>
      </c>
      <c r="Z944" s="38"/>
      <c r="AA944" s="39"/>
      <c r="AB944" s="110">
        <f t="array" aca="1" ref="AB944:AB945" ca="1">1/(1+EXP(-AB942:AB943))</f>
        <v>0.47651137921245218</v>
      </c>
      <c r="AC944" s="38">
        <f t="array" aca="1" ref="AC944:AC945" ca="1">1/(1+EXP(-AC942:AC943))</f>
        <v>0.48799435741332903</v>
      </c>
      <c r="AD944" s="38"/>
      <c r="AE944" s="39"/>
      <c r="AF944" s="110">
        <f t="array" aca="1" ref="AF944:AF945" ca="1">1/(1+EXP(-AF942:AF943))</f>
        <v>0.13611624449711315</v>
      </c>
      <c r="AG944" s="38">
        <f t="array" aca="1" ref="AG944:AG945" ca="1">1/(1+EXP(-AG942:AG943))</f>
        <v>0.16289878257626578</v>
      </c>
      <c r="AH944" s="38"/>
      <c r="AI944" s="39"/>
      <c r="AJ944" s="27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</row>
    <row r="945" spans="2:69" ht="13.5" customHeight="1" x14ac:dyDescent="0.15">
      <c r="B945" s="244"/>
      <c r="C945" s="74">
        <v>2</v>
      </c>
      <c r="D945" s="140">
        <f ca="1"/>
        <v>2.1180934327480991</v>
      </c>
      <c r="E945" s="141">
        <f ca="1"/>
        <v>0.91710244787866924</v>
      </c>
      <c r="F945" s="141">
        <f ca="1"/>
        <v>4.0336571068779081</v>
      </c>
      <c r="G945" s="142">
        <f ca="1"/>
        <v>3.1564158529667399</v>
      </c>
      <c r="I945" s="255"/>
      <c r="J945" s="253"/>
      <c r="K945" s="54">
        <v>2</v>
      </c>
      <c r="L945" s="109">
        <f ca="1"/>
        <v>0.26147381374165257</v>
      </c>
      <c r="M945" s="28">
        <f ca="1"/>
        <v>0.1722143171624782</v>
      </c>
      <c r="N945" s="28"/>
      <c r="O945" s="40"/>
      <c r="P945" s="109">
        <f ca="1"/>
        <v>0.26147381374165257</v>
      </c>
      <c r="Q945" s="28">
        <f ca="1"/>
        <v>0.82441345382201103</v>
      </c>
      <c r="R945" s="28"/>
      <c r="S945" s="40"/>
      <c r="T945" s="109">
        <f ca="1"/>
        <v>0.70625021511804364</v>
      </c>
      <c r="U945" s="28">
        <f ca="1"/>
        <v>0.39376509193307807</v>
      </c>
      <c r="V945" s="28"/>
      <c r="W945" s="40"/>
      <c r="X945" s="109">
        <f ca="1"/>
        <v>9.6275263262063024E-2</v>
      </c>
      <c r="Y945" s="28">
        <f ca="1"/>
        <v>0.31176405944840618</v>
      </c>
      <c r="Z945" s="28"/>
      <c r="AA945" s="40"/>
      <c r="AB945" s="109">
        <f ca="1"/>
        <v>9.6275263262063024E-2</v>
      </c>
      <c r="AC945" s="28">
        <f ca="1"/>
        <v>0.75467042870948742</v>
      </c>
      <c r="AD945" s="28"/>
      <c r="AE945" s="40"/>
      <c r="AF945" s="109">
        <f ca="1"/>
        <v>0.70625021511804364</v>
      </c>
      <c r="AG945" s="28">
        <f ca="1"/>
        <v>0.68340795409338206</v>
      </c>
      <c r="AH945" s="28"/>
      <c r="AI945" s="40"/>
      <c r="AJ945" s="27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</row>
    <row r="946" spans="2:69" ht="13.5" customHeight="1" x14ac:dyDescent="0.15">
      <c r="B946" s="241" t="s">
        <v>47</v>
      </c>
      <c r="C946" s="100" t="s">
        <v>32</v>
      </c>
      <c r="D946" s="139">
        <f t="array" aca="1" ref="D946:D947" ca="1">D916:D917-$G$3*D933:D934</f>
        <v>3.7772385589907413</v>
      </c>
      <c r="E946" s="190"/>
      <c r="F946" s="190"/>
      <c r="I946" s="255"/>
      <c r="J946" s="236" t="s">
        <v>18</v>
      </c>
      <c r="K946" s="22">
        <v>1</v>
      </c>
      <c r="L946" s="110">
        <f t="array" aca="1" ref="L946:L947" ca="1">L944:L945*(1-L944:L945)</f>
        <v>9.3375286965712775E-2</v>
      </c>
      <c r="M946" s="38">
        <f t="array" aca="1" ref="M946:M947" ca="1">M944:M945*(1-M944:M945)</f>
        <v>0.24446843660513004</v>
      </c>
      <c r="N946" s="38"/>
      <c r="O946" s="39"/>
      <c r="P946" s="110">
        <f t="array" aca="1" ref="P946:P947" ca="1">P944:P945*(1-P944:P945)</f>
        <v>9.3375286965712775E-2</v>
      </c>
      <c r="Q946" s="38">
        <f t="array" aca="1" ref="Q946:Q947" ca="1">Q944:Q945*(1-Q944:Q945)</f>
        <v>0.15350188612914967</v>
      </c>
      <c r="R946" s="38"/>
      <c r="S946" s="39"/>
      <c r="T946" s="110">
        <f t="array" aca="1" ref="T946:T947" ca="1">T944:T945*(1-T944:T945)</f>
        <v>0.11758861248111527</v>
      </c>
      <c r="U946" s="38">
        <f t="array" aca="1" ref="U946:U947" ca="1">U944:U945*(1-U944:U945)</f>
        <v>0.23928528126109297</v>
      </c>
      <c r="V946" s="38"/>
      <c r="W946" s="39"/>
      <c r="X946" s="110">
        <f t="array" aca="1" ref="X946:X947" ca="1">X944:X945*(1-X944:X945)</f>
        <v>0.24944828469349875</v>
      </c>
      <c r="Y946" s="38">
        <f t="array" aca="1" ref="Y946:Y947" ca="1">Y944:Y945*(1-Y944:Y945)</f>
        <v>0.24245270562952326</v>
      </c>
      <c r="Z946" s="38"/>
      <c r="AA946" s="39"/>
      <c r="AB946" s="110">
        <f t="array" aca="1" ref="AB946:AB947" ca="1">AB944:AB945*(1-AB944:AB945)</f>
        <v>0.24944828469349875</v>
      </c>
      <c r="AC946" s="38">
        <f t="array" aca="1" ref="AC946:AC947" ca="1">AC944:AC945*(1-AC944:AC945)</f>
        <v>0.24985586454608114</v>
      </c>
      <c r="AD946" s="38"/>
      <c r="AE946" s="39"/>
      <c r="AF946" s="110">
        <f t="array" aca="1" ref="AF946:AF947" ca="1">AF944:AF945*(1-AF944:AF945)</f>
        <v>0.11758861248111527</v>
      </c>
      <c r="AG946" s="38">
        <f t="array" aca="1" ref="AG946:AG947" ca="1">AG944:AG945*(1-AG944:AG945)</f>
        <v>0.13636276921143628</v>
      </c>
      <c r="AH946" s="38"/>
      <c r="AI946" s="39"/>
      <c r="AJ946" s="27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</row>
    <row r="947" spans="2:69" ht="13.5" customHeight="1" thickBot="1" x14ac:dyDescent="0.2">
      <c r="B947" s="243"/>
      <c r="C947" s="74" t="s">
        <v>33</v>
      </c>
      <c r="D947" s="142">
        <f ca="1"/>
        <v>2.5597165657196363</v>
      </c>
      <c r="F947" s="191" t="s">
        <v>5</v>
      </c>
      <c r="I947" s="256"/>
      <c r="J947" s="244"/>
      <c r="K947" s="54">
        <v>2</v>
      </c>
      <c r="L947" s="111">
        <f ca="1"/>
        <v>0.19310525846904816</v>
      </c>
      <c r="M947" s="41">
        <f ca="1"/>
        <v>0.14255654612673957</v>
      </c>
      <c r="N947" s="41"/>
      <c r="O947" s="42"/>
      <c r="P947" s="111">
        <f ca="1"/>
        <v>0.19310525846904816</v>
      </c>
      <c r="Q947" s="41">
        <f ca="1"/>
        <v>0.14475591097927393</v>
      </c>
      <c r="R947" s="41"/>
      <c r="S947" s="42"/>
      <c r="T947" s="111">
        <f ca="1"/>
        <v>0.20746084876376072</v>
      </c>
      <c r="U947" s="41">
        <f ca="1"/>
        <v>0.23871414430801263</v>
      </c>
      <c r="V947" s="41"/>
      <c r="W947" s="42"/>
      <c r="X947" s="111">
        <f ca="1"/>
        <v>8.7006336945883486E-2</v>
      </c>
      <c r="Y947" s="41">
        <f ca="1"/>
        <v>0.21456723068465686</v>
      </c>
      <c r="Z947" s="41"/>
      <c r="AA947" s="42"/>
      <c r="AB947" s="111">
        <f ca="1"/>
        <v>8.7006336945883486E-2</v>
      </c>
      <c r="AC947" s="41">
        <f ca="1"/>
        <v>0.18514297274092589</v>
      </c>
      <c r="AD947" s="41"/>
      <c r="AE947" s="42"/>
      <c r="AF947" s="111">
        <f ca="1"/>
        <v>0.20746084876376072</v>
      </c>
      <c r="AG947" s="41">
        <f ca="1"/>
        <v>0.21636152237527986</v>
      </c>
      <c r="AH947" s="41"/>
      <c r="AI947" s="42"/>
      <c r="AJ947" s="27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</row>
    <row r="948" spans="2:69" ht="13.5" customHeight="1" x14ac:dyDescent="0.15">
      <c r="B948" s="239" t="s">
        <v>4</v>
      </c>
      <c r="C948" s="100">
        <v>1</v>
      </c>
      <c r="D948" s="143">
        <f t="array" aca="1" ref="D948:F950" ca="1">D918:F920-$G$3*D935:F937</f>
        <v>5.2384347282265171</v>
      </c>
      <c r="E948" s="144">
        <f ca="1"/>
        <v>2.8004216129593682</v>
      </c>
      <c r="F948" s="145">
        <f ca="1"/>
        <v>4.1697670870367487</v>
      </c>
      <c r="H948" s="26"/>
      <c r="I948" s="228" t="s">
        <v>4</v>
      </c>
      <c r="J948" s="231" t="s">
        <v>11</v>
      </c>
      <c r="K948" s="161">
        <v>1</v>
      </c>
      <c r="L948" s="112"/>
      <c r="M948" s="30">
        <f t="array" aca="1" ref="M948:M950" ca="1">MMULT($D948:$E950,M944:M945)-$F948:$F950</f>
        <v>-0.67867116394296634</v>
      </c>
      <c r="N948" s="30"/>
      <c r="O948" s="31"/>
      <c r="P948" s="112"/>
      <c r="Q948" s="30">
        <f t="array" aca="1" ref="Q948:Q950" ca="1">MMULT($D948:$E950,Q944:Q945)-$F948:$F950</f>
        <v>-0.86911945730755802</v>
      </c>
      <c r="R948" s="30"/>
      <c r="S948" s="31"/>
      <c r="T948" s="112"/>
      <c r="U948" s="30">
        <f t="array" aca="1" ref="U948:U950" ca="1">MMULT($D948:$E950,U944:U945)-$F948:$F950</f>
        <v>9.439901673988782E-2</v>
      </c>
      <c r="V948" s="30"/>
      <c r="W948" s="31"/>
      <c r="X948" s="112"/>
      <c r="Y948" s="30">
        <f t="array" aca="1" ref="Y948:Y950" ca="1">MMULT($D948:$E950,Y944:Y945)-$F948:$F950</f>
        <v>-1.1325687963690627</v>
      </c>
      <c r="Z948" s="30"/>
      <c r="AA948" s="31"/>
      <c r="AB948" s="112"/>
      <c r="AC948" s="30">
        <f t="array" aca="1" ref="AC948:AC950" ca="1">MMULT($D948:$E950,AC944:AC945)-$F948:$F950</f>
        <v>0.49995488123517795</v>
      </c>
      <c r="AD948" s="30"/>
      <c r="AE948" s="31"/>
      <c r="AF948" s="112"/>
      <c r="AG948" s="30">
        <f t="array" aca="1" ref="AG948:AG950" ca="1">MMULT($D948:$E950,AG944:AG945)-$F948:$F950</f>
        <v>-1.4026020420919667</v>
      </c>
      <c r="AH948" s="30"/>
      <c r="AI948" s="31"/>
      <c r="AJ948" s="27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</row>
    <row r="949" spans="2:69" ht="13.5" customHeight="1" x14ac:dyDescent="0.15">
      <c r="B949" s="240"/>
      <c r="C949" s="72">
        <v>2</v>
      </c>
      <c r="D949" s="146">
        <f ca="1"/>
        <v>2.1616958288915042</v>
      </c>
      <c r="E949" s="147">
        <f ca="1"/>
        <v>4.3971928551987292</v>
      </c>
      <c r="F949" s="148">
        <f ca="1"/>
        <v>3.6698507539620944</v>
      </c>
      <c r="H949" s="26"/>
      <c r="I949" s="229"/>
      <c r="J949" s="232"/>
      <c r="K949" s="77">
        <v>2</v>
      </c>
      <c r="L949" s="113"/>
      <c r="M949" s="29">
        <f ca="1"/>
        <v>-1.6709682695965087</v>
      </c>
      <c r="N949" s="29"/>
      <c r="O949" s="32"/>
      <c r="P949" s="113"/>
      <c r="Q949" s="29">
        <f ca="1"/>
        <v>0.36458977073936572</v>
      </c>
      <c r="R949" s="29"/>
      <c r="S949" s="32"/>
      <c r="T949" s="113"/>
      <c r="U949" s="29">
        <f ca="1"/>
        <v>-0.63378049285773219</v>
      </c>
      <c r="V949" s="29"/>
      <c r="W949" s="32"/>
      <c r="X949" s="113"/>
      <c r="Y949" s="29">
        <f ca="1"/>
        <v>-1.405913827571069</v>
      </c>
      <c r="Z949" s="29"/>
      <c r="AA949" s="32"/>
      <c r="AB949" s="113"/>
      <c r="AC949" s="29">
        <f ca="1"/>
        <v>0.70347603013200866</v>
      </c>
      <c r="AD949" s="29"/>
      <c r="AE949" s="32"/>
      <c r="AF949" s="113"/>
      <c r="AG949" s="29">
        <f ca="1"/>
        <v>-0.31263656221007574</v>
      </c>
      <c r="AH949" s="29"/>
      <c r="AI949" s="32"/>
      <c r="AJ949" s="27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</row>
    <row r="950" spans="2:69" ht="13.5" customHeight="1" x14ac:dyDescent="0.15">
      <c r="B950" s="245"/>
      <c r="C950" s="74">
        <v>3</v>
      </c>
      <c r="D950" s="149">
        <f ca="1"/>
        <v>1.5752820534763843</v>
      </c>
      <c r="E950" s="150">
        <f ca="1"/>
        <v>-0.51596014835658566</v>
      </c>
      <c r="F950" s="151">
        <f ca="1"/>
        <v>1.0952429169375861</v>
      </c>
      <c r="H950" s="26"/>
      <c r="I950" s="229"/>
      <c r="J950" s="232"/>
      <c r="K950" s="77">
        <v>3</v>
      </c>
      <c r="L950" s="113"/>
      <c r="M950" s="29">
        <f ca="1"/>
        <v>-0.27929682998445204</v>
      </c>
      <c r="N950" s="29"/>
      <c r="O950" s="32"/>
      <c r="P950" s="113"/>
      <c r="Q950" s="29">
        <f ca="1"/>
        <v>-1.2223142880445734</v>
      </c>
      <c r="R950" s="29"/>
      <c r="S950" s="32"/>
      <c r="T950" s="113"/>
      <c r="U950" s="29">
        <f ca="1"/>
        <v>-0.34770850675148801</v>
      </c>
      <c r="V950" s="29"/>
      <c r="W950" s="32"/>
      <c r="X950" s="113"/>
      <c r="Y950" s="29">
        <f ca="1"/>
        <v>-0.6053126095773298</v>
      </c>
      <c r="Z950" s="29"/>
      <c r="AA950" s="32"/>
      <c r="AB950" s="113"/>
      <c r="AC950" s="29">
        <f ca="1"/>
        <v>-0.71589402986390382</v>
      </c>
      <c r="AD950" s="29"/>
      <c r="AE950" s="32"/>
      <c r="AF950" s="113"/>
      <c r="AG950" s="29">
        <f ca="1"/>
        <v>-1.1912426575941353</v>
      </c>
      <c r="AH950" s="29"/>
      <c r="AI950" s="32"/>
      <c r="AJ950" s="27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</row>
    <row r="951" spans="2:69" ht="13.5" customHeight="1" x14ac:dyDescent="0.15">
      <c r="H951" s="5"/>
      <c r="I951" s="229"/>
      <c r="J951" s="233" t="s">
        <v>16</v>
      </c>
      <c r="K951" s="53">
        <v>1</v>
      </c>
      <c r="L951" s="114"/>
      <c r="M951" s="43">
        <f t="array" aca="1" ref="M951:M953" ca="1">1/(1+EXP(-M948:M950))</f>
        <v>0.336557949536819</v>
      </c>
      <c r="N951" s="43"/>
      <c r="O951" s="44"/>
      <c r="P951" s="114"/>
      <c r="Q951" s="43">
        <f t="array" aca="1" ref="Q951:Q953" ca="1">1/(1+EXP(-Q948:Q950))</f>
        <v>0.29543755764700075</v>
      </c>
      <c r="R951" s="43"/>
      <c r="S951" s="44"/>
      <c r="T951" s="114"/>
      <c r="U951" s="43">
        <f t="array" aca="1" ref="U951:U953" ca="1">1/(1+EXP(-U948:U950))</f>
        <v>0.52358224466081282</v>
      </c>
      <c r="V951" s="43"/>
      <c r="W951" s="44"/>
      <c r="X951" s="114"/>
      <c r="Y951" s="43">
        <f t="array" aca="1" ref="Y951:Y953" ca="1">1/(1+EXP(-Y948:Y950))</f>
        <v>0.24368735024323043</v>
      </c>
      <c r="Z951" s="43"/>
      <c r="AA951" s="44"/>
      <c r="AB951" s="114"/>
      <c r="AC951" s="43">
        <f t="array" aca="1" ref="AC951:AC953" ca="1">1/(1+EXP(-AC948:AC950))</f>
        <v>0.62244872806604867</v>
      </c>
      <c r="AD951" s="43"/>
      <c r="AE951" s="44"/>
      <c r="AF951" s="114"/>
      <c r="AG951" s="43">
        <f t="array" aca="1" ref="AG951:AG953" ca="1">1/(1+EXP(-AG948:AG950))</f>
        <v>0.19740353130134333</v>
      </c>
      <c r="AH951" s="43"/>
      <c r="AI951" s="44"/>
      <c r="AJ951" s="27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</row>
    <row r="952" spans="2:69" ht="13.5" customHeight="1" x14ac:dyDescent="0.15">
      <c r="I952" s="229"/>
      <c r="J952" s="234"/>
      <c r="K952" s="23">
        <v>2</v>
      </c>
      <c r="L952" s="113"/>
      <c r="M952" s="29">
        <f ca="1"/>
        <v>0.15829512606568361</v>
      </c>
      <c r="N952" s="29"/>
      <c r="O952" s="32"/>
      <c r="P952" s="113"/>
      <c r="Q952" s="29">
        <f ca="1"/>
        <v>0.59015103230460064</v>
      </c>
      <c r="R952" s="29"/>
      <c r="S952" s="32"/>
      <c r="T952" s="113"/>
      <c r="U952" s="29">
        <f ca="1"/>
        <v>0.34665381743672491</v>
      </c>
      <c r="V952" s="29"/>
      <c r="W952" s="32"/>
      <c r="X952" s="113"/>
      <c r="Y952" s="29">
        <f ca="1"/>
        <v>0.19687935309619115</v>
      </c>
      <c r="Z952" s="29"/>
      <c r="AA952" s="32"/>
      <c r="AB952" s="113"/>
      <c r="AC952" s="29">
        <f ca="1"/>
        <v>0.66895800172480124</v>
      </c>
      <c r="AD952" s="29"/>
      <c r="AE952" s="32"/>
      <c r="AF952" s="113"/>
      <c r="AG952" s="29">
        <f ca="1"/>
        <v>0.4224713147430168</v>
      </c>
      <c r="AH952" s="29"/>
      <c r="AI952" s="32"/>
      <c r="AJ952" s="27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  <c r="BQ952" s="68"/>
    </row>
    <row r="953" spans="2:69" ht="13.5" customHeight="1" x14ac:dyDescent="0.15">
      <c r="H953" s="5"/>
      <c r="I953" s="229"/>
      <c r="J953" s="235"/>
      <c r="K953" s="54">
        <v>3</v>
      </c>
      <c r="L953" s="113"/>
      <c r="M953" s="29">
        <f ca="1"/>
        <v>0.43062617598196956</v>
      </c>
      <c r="N953" s="29"/>
      <c r="O953" s="32"/>
      <c r="P953" s="113"/>
      <c r="Q953" s="29">
        <f ca="1"/>
        <v>0.22752943531717176</v>
      </c>
      <c r="R953" s="29"/>
      <c r="S953" s="32"/>
      <c r="T953" s="113"/>
      <c r="U953" s="29">
        <f ca="1"/>
        <v>0.41393821229838335</v>
      </c>
      <c r="V953" s="29"/>
      <c r="W953" s="32"/>
      <c r="X953" s="113"/>
      <c r="Y953" s="29">
        <f ca="1"/>
        <v>0.35312919508110618</v>
      </c>
      <c r="Z953" s="29"/>
      <c r="AA953" s="32"/>
      <c r="AB953" s="113"/>
      <c r="AC953" s="29">
        <f ca="1"/>
        <v>0.32829778552916539</v>
      </c>
      <c r="AD953" s="29"/>
      <c r="AE953" s="32"/>
      <c r="AF953" s="113"/>
      <c r="AG953" s="29">
        <f ca="1"/>
        <v>0.23303676112142321</v>
      </c>
      <c r="AH953" s="29"/>
      <c r="AI953" s="32"/>
      <c r="AJ953" s="27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</row>
    <row r="954" spans="2:69" ht="13.5" customHeight="1" x14ac:dyDescent="0.15">
      <c r="H954" s="5"/>
      <c r="I954" s="229"/>
      <c r="J954" s="236" t="s">
        <v>18</v>
      </c>
      <c r="K954" s="53">
        <v>1</v>
      </c>
      <c r="L954" s="114"/>
      <c r="M954" s="43">
        <f t="array" aca="1" ref="M954:M956" ca="1">M951:M953*(1-M951:M953)</f>
        <v>0.22328669614039101</v>
      </c>
      <c r="N954" s="43"/>
      <c r="O954" s="44"/>
      <c r="P954" s="114"/>
      <c r="Q954" s="43">
        <f t="array" aca="1" ref="Q954:Q956" ca="1">Q951:Q953*(1-Q951:Q953)</f>
        <v>0.20815420717857586</v>
      </c>
      <c r="R954" s="43"/>
      <c r="S954" s="44"/>
      <c r="T954" s="114"/>
      <c r="U954" s="43">
        <f t="array" aca="1" ref="U954:U956" ca="1">U951:U953*(1-U951:U953)</f>
        <v>0.24944387773675755</v>
      </c>
      <c r="V954" s="43"/>
      <c r="W954" s="44"/>
      <c r="X954" s="114"/>
      <c r="Y954" s="43">
        <f t="array" aca="1" ref="Y954:Y956" ca="1">Y951:Y953*(1-Y951:Y953)</f>
        <v>0.18430382557466357</v>
      </c>
      <c r="Z954" s="43"/>
      <c r="AA954" s="44"/>
      <c r="AB954" s="114"/>
      <c r="AC954" s="43">
        <f t="array" aca="1" ref="AC954:AC956" ca="1">AC951:AC953*(1-AC951:AC953)</f>
        <v>0.23500630899500685</v>
      </c>
      <c r="AD954" s="43"/>
      <c r="AE954" s="44"/>
      <c r="AF954" s="114"/>
      <c r="AG954" s="43">
        <f t="array" aca="1" ref="AG954:AG956" ca="1">AG951:AG953*(1-AG951:AG953)</f>
        <v>0.15843537713110289</v>
      </c>
      <c r="AH954" s="43"/>
      <c r="AI954" s="44"/>
      <c r="AJ954" s="27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</row>
    <row r="955" spans="2:69" ht="13.5" customHeight="1" x14ac:dyDescent="0.15">
      <c r="H955" s="5"/>
      <c r="I955" s="229"/>
      <c r="J955" s="237"/>
      <c r="K955" s="23">
        <v>2</v>
      </c>
      <c r="L955" s="113"/>
      <c r="M955" s="29">
        <f ca="1"/>
        <v>0.13323777912953294</v>
      </c>
      <c r="N955" s="29"/>
      <c r="O955" s="32"/>
      <c r="P955" s="113"/>
      <c r="Q955" s="29">
        <f ca="1"/>
        <v>0.24187279137441486</v>
      </c>
      <c r="R955" s="29"/>
      <c r="S955" s="32"/>
      <c r="T955" s="113"/>
      <c r="U955" s="29">
        <f ca="1"/>
        <v>0.22648494829327073</v>
      </c>
      <c r="V955" s="29"/>
      <c r="W955" s="32"/>
      <c r="X955" s="113"/>
      <c r="Y955" s="29">
        <f ca="1"/>
        <v>0.15811787342061642</v>
      </c>
      <c r="Z955" s="29"/>
      <c r="AA955" s="32"/>
      <c r="AB955" s="113"/>
      <c r="AC955" s="29">
        <f ca="1"/>
        <v>0.22145319365316207</v>
      </c>
      <c r="AD955" s="29"/>
      <c r="AE955" s="32"/>
      <c r="AF955" s="113"/>
      <c r="AG955" s="29">
        <f ca="1"/>
        <v>0.24398930296232363</v>
      </c>
      <c r="AH955" s="29"/>
      <c r="AI955" s="32"/>
      <c r="AJ955" s="27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</row>
    <row r="956" spans="2:69" ht="13.5" customHeight="1" thickBot="1" x14ac:dyDescent="0.2">
      <c r="H956" s="5"/>
      <c r="I956" s="230"/>
      <c r="J956" s="238"/>
      <c r="K956" s="54">
        <v>3</v>
      </c>
      <c r="L956" s="115"/>
      <c r="M956" s="33">
        <f ca="1"/>
        <v>0.24518727254111533</v>
      </c>
      <c r="N956" s="33"/>
      <c r="O956" s="34"/>
      <c r="P956" s="115"/>
      <c r="Q956" s="33">
        <f ca="1"/>
        <v>0.17575979138142073</v>
      </c>
      <c r="R956" s="33"/>
      <c r="S956" s="34"/>
      <c r="T956" s="115"/>
      <c r="U956" s="33">
        <f ca="1"/>
        <v>0.24259336869760187</v>
      </c>
      <c r="V956" s="33"/>
      <c r="W956" s="34"/>
      <c r="X956" s="115"/>
      <c r="Y956" s="33">
        <f ca="1"/>
        <v>0.22842896666247622</v>
      </c>
      <c r="Z956" s="33"/>
      <c r="AA956" s="34"/>
      <c r="AB956" s="115"/>
      <c r="AC956" s="33">
        <f ca="1"/>
        <v>0.22051834954581154</v>
      </c>
      <c r="AD956" s="33"/>
      <c r="AE956" s="34"/>
      <c r="AF956" s="115"/>
      <c r="AG956" s="33">
        <f ca="1"/>
        <v>0.17873062908745993</v>
      </c>
      <c r="AH956" s="33"/>
      <c r="AI956" s="34"/>
      <c r="AJ956" s="27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</row>
    <row r="957" spans="2:69" ht="15.75" customHeight="1" x14ac:dyDescent="0.15">
      <c r="H957" s="5"/>
      <c r="I957" s="95" t="s">
        <v>26</v>
      </c>
      <c r="J957" s="91"/>
      <c r="K957" s="125" t="s">
        <v>17</v>
      </c>
      <c r="L957" s="116" t="s">
        <v>22</v>
      </c>
      <c r="M957" s="87" t="s">
        <v>23</v>
      </c>
      <c r="N957" s="87" t="s">
        <v>25</v>
      </c>
      <c r="O957" s="31"/>
      <c r="P957" s="116" t="s">
        <v>30</v>
      </c>
      <c r="Q957" s="87" t="s">
        <v>31</v>
      </c>
      <c r="R957" s="87" t="s">
        <v>24</v>
      </c>
      <c r="S957" s="31"/>
      <c r="T957" s="116" t="s">
        <v>30</v>
      </c>
      <c r="U957" s="87" t="s">
        <v>31</v>
      </c>
      <c r="V957" s="87" t="s">
        <v>24</v>
      </c>
      <c r="W957" s="31"/>
      <c r="X957" s="116" t="s">
        <v>30</v>
      </c>
      <c r="Y957" s="87" t="s">
        <v>31</v>
      </c>
      <c r="Z957" s="87" t="s">
        <v>24</v>
      </c>
      <c r="AA957" s="31"/>
      <c r="AB957" s="116" t="s">
        <v>30</v>
      </c>
      <c r="AC957" s="87" t="s">
        <v>31</v>
      </c>
      <c r="AD957" s="87" t="s">
        <v>24</v>
      </c>
      <c r="AE957" s="31"/>
      <c r="AF957" s="116" t="s">
        <v>30</v>
      </c>
      <c r="AG957" s="87" t="s">
        <v>31</v>
      </c>
      <c r="AH957" s="87" t="s">
        <v>24</v>
      </c>
      <c r="AI957" s="31"/>
      <c r="AJ957" s="27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</row>
    <row r="958" spans="2:69" ht="13.5" customHeight="1" x14ac:dyDescent="0.15">
      <c r="H958" s="5"/>
      <c r="I958" s="117"/>
      <c r="J958" s="76"/>
      <c r="K958" s="53">
        <v>1</v>
      </c>
      <c r="L958" s="113">
        <f t="array" aca="1" ref="L958:L959" ca="1">M958:M959*$D946:$D947*L946:L947</f>
        <v>1.8912443477554448E-2</v>
      </c>
      <c r="M958" s="29">
        <f t="array" aca="1" ref="M958:M959" ca="1">MMULT(TRANSPOSE($D948:$E950),N958:N960)*M946:M947</f>
        <v>5.3621786500106683E-2</v>
      </c>
      <c r="N958" s="29">
        <f t="array" aca="1" ref="N958:N960" ca="1">(M951:M953-N$5:N$7)*M954:M956</f>
        <v>7.5148912611860755E-2</v>
      </c>
      <c r="O958" s="32"/>
      <c r="P958" s="113">
        <f t="array" aca="1" ref="P958:P959" ca="1">Q958:Q959*$D946:$D947*P946:P947</f>
        <v>9.2498785960277181E-3</v>
      </c>
      <c r="Q958" s="29">
        <f t="array" aca="1" ref="Q958:Q959" ca="1">MMULT(TRANSPOSE($D948:$E950),R958:R960)*Q946:Q947</f>
        <v>2.622585578731583E-2</v>
      </c>
      <c r="R958" s="29">
        <f t="array" aca="1" ref="R958:R960" ca="1">(Q951:Q953-R$5:R$7)*Q954:Q956</f>
        <v>6.1496570582786243E-2</v>
      </c>
      <c r="S958" s="32"/>
      <c r="T958" s="113">
        <f t="array" aca="1" ref="T958:T959" ca="1">U958:U959*$D946:$D947*T946:T947</f>
        <v>-3.1313192566959497E-2</v>
      </c>
      <c r="U958" s="29">
        <f t="array" aca="1" ref="U958:U959" ca="1">MMULT(TRANSPOSE($D948:$E950),V958:V960)*U946:U947</f>
        <v>-7.0499764870999321E-2</v>
      </c>
      <c r="V958" s="29">
        <f t="array" aca="1" ref="V958:V960" ca="1">(U951:U953-V$5:V$7)*U954:U956</f>
        <v>-0.11883949231444868</v>
      </c>
      <c r="W958" s="32"/>
      <c r="X958" s="113">
        <f t="array" aca="1" ref="X958:X959" ca="1">Y958:Y959*$D946:$D947*X946:X947</f>
        <v>1.5944361547068273E-2</v>
      </c>
      <c r="Y958" s="29">
        <f t="array" aca="1" ref="Y958:Y959" ca="1">MMULT(TRANSPOSE($D948:$E950),Z958:Z960)*Y946:Y947</f>
        <v>1.6922019740440955E-2</v>
      </c>
      <c r="Z958" s="29">
        <f t="array" aca="1" ref="Z958:Z960" ca="1">(Y951:Y953-Z$5:Z$7)*Y954:Y956</f>
        <v>4.4912510893980295E-2</v>
      </c>
      <c r="AA958" s="32"/>
      <c r="AB958" s="113">
        <f t="array" aca="1" ref="AB958:AB959" ca="1">AC958:AC959*$D946:$D947*AB946:AB947</f>
        <v>-7.1819184189403943E-3</v>
      </c>
      <c r="AC958" s="29">
        <f t="array" aca="1" ref="AC958:AC959" ca="1">MMULT(TRANSPOSE($D948:$E950),AD958:AD960)*AC946:AC947</f>
        <v>-7.6222911090405064E-3</v>
      </c>
      <c r="AD958" s="29">
        <f t="array" aca="1" ref="AD958:AD960" ca="1">(AC951:AC953-AD$5:AD$7)*AC954:AC956</f>
        <v>-8.8726930873568019E-2</v>
      </c>
      <c r="AE958" s="32"/>
      <c r="AF958" s="113">
        <f t="array" aca="1" ref="AF958:AF959" ca="1">AG958:AG959*$D946:$D947*AF946:AF947</f>
        <v>-4.5521393479636607E-3</v>
      </c>
      <c r="AG958" s="29">
        <f t="array" aca="1" ref="AG958:AG959" ca="1">MMULT(TRANSPOSE($D948:$E950),AH958:AH960)*AG946:AG947</f>
        <v>-1.0248867246774767E-2</v>
      </c>
      <c r="AH958" s="29">
        <f t="array" aca="1" ref="AH958:AH960" ca="1">(AG951:AG953-AH$5:AH$7)*AG954:AG956</f>
        <v>3.1275702928739803E-2</v>
      </c>
      <c r="AI958" s="32"/>
      <c r="AJ958" s="27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</row>
    <row r="959" spans="2:69" ht="13.5" customHeight="1" x14ac:dyDescent="0.15">
      <c r="H959" s="5"/>
      <c r="I959" s="97"/>
      <c r="J959" s="76"/>
      <c r="K959" s="23">
        <v>2</v>
      </c>
      <c r="L959" s="113">
        <f ca="1"/>
        <v>2.6439791348169778E-2</v>
      </c>
      <c r="M959" s="29">
        <f ca="1"/>
        <v>5.348993180650035E-2</v>
      </c>
      <c r="N959" s="29">
        <f ca="1"/>
        <v>2.1090891044021124E-2</v>
      </c>
      <c r="O959" s="32"/>
      <c r="P959" s="113">
        <f ca="1"/>
        <v>-2.0343452157084652E-2</v>
      </c>
      <c r="Q959" s="29">
        <f ca="1"/>
        <v>-4.115652254065863E-2</v>
      </c>
      <c r="R959" s="29">
        <f ca="1"/>
        <v>-9.9131313858408621E-2</v>
      </c>
      <c r="S959" s="32"/>
      <c r="T959" s="113">
        <f ca="1"/>
        <v>-4.9921943926055715E-3</v>
      </c>
      <c r="U959" s="29">
        <f ca="1"/>
        <v>-9.4007706791574362E-3</v>
      </c>
      <c r="V959" s="29">
        <f ca="1"/>
        <v>7.8511871917821552E-2</v>
      </c>
      <c r="W959" s="32"/>
      <c r="X959" s="113">
        <f ca="1"/>
        <v>1.61948590683553E-2</v>
      </c>
      <c r="Y959" s="29">
        <f ca="1"/>
        <v>7.271674143320804E-2</v>
      </c>
      <c r="Z959" s="29">
        <f ca="1"/>
        <v>3.1130144631996398E-2</v>
      </c>
      <c r="AA959" s="32"/>
      <c r="AB959" s="113">
        <f ca="1"/>
        <v>1.5074413596269999E-2</v>
      </c>
      <c r="AC959" s="29">
        <f ca="1"/>
        <v>6.7685815054673665E-2</v>
      </c>
      <c r="AD959" s="29">
        <f ca="1"/>
        <v>0.14814288590179472</v>
      </c>
      <c r="AE959" s="32"/>
      <c r="AF959" s="113">
        <f ca="1"/>
        <v>-6.3597357085288617E-2</v>
      </c>
      <c r="AG959" s="29">
        <f ca="1"/>
        <v>-0.11975979353785618</v>
      </c>
      <c r="AH959" s="29">
        <f ca="1"/>
        <v>-0.14091082135659852</v>
      </c>
      <c r="AI959" s="32"/>
      <c r="AJ959" s="27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  <c r="BQ959" s="68"/>
    </row>
    <row r="960" spans="2:69" ht="13.5" customHeight="1" thickBot="1" x14ac:dyDescent="0.2">
      <c r="B960" s="135" t="s">
        <v>19</v>
      </c>
      <c r="C960" s="136"/>
      <c r="D960" s="195">
        <v>1</v>
      </c>
      <c r="E960" s="196">
        <v>2</v>
      </c>
      <c r="F960" s="196">
        <v>3</v>
      </c>
      <c r="G960" s="184" t="s">
        <v>3</v>
      </c>
      <c r="H960" s="5"/>
      <c r="I960" s="93"/>
      <c r="J960" s="88"/>
      <c r="K960" s="54">
        <v>3</v>
      </c>
      <c r="L960" s="132"/>
      <c r="M960" s="133"/>
      <c r="N960" s="33">
        <f ca="1"/>
        <v>-0.13960321496728587</v>
      </c>
      <c r="O960" s="34"/>
      <c r="P960" s="132"/>
      <c r="Q960" s="133"/>
      <c r="R960" s="33">
        <f ca="1"/>
        <v>3.9990526084478568E-2</v>
      </c>
      <c r="S960" s="34"/>
      <c r="T960" s="132"/>
      <c r="U960" s="133"/>
      <c r="V960" s="33">
        <f ca="1"/>
        <v>0.10041866535412791</v>
      </c>
      <c r="W960" s="34"/>
      <c r="X960" s="132"/>
      <c r="Y960" s="133"/>
      <c r="Z960" s="33">
        <f ca="1"/>
        <v>-0.14776402953174717</v>
      </c>
      <c r="AA960" s="34"/>
      <c r="AB960" s="132"/>
      <c r="AC960" s="133"/>
      <c r="AD960" s="33">
        <f ca="1"/>
        <v>7.2395685824436368E-2</v>
      </c>
      <c r="AE960" s="34"/>
      <c r="AF960" s="132"/>
      <c r="AG960" s="133"/>
      <c r="AH960" s="33">
        <f ca="1"/>
        <v>4.1650806915736097E-2</v>
      </c>
      <c r="AI960" s="34"/>
      <c r="AJ960" s="27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</row>
    <row r="961" spans="1:69" ht="13.5" customHeight="1" x14ac:dyDescent="0.15">
      <c r="B961" s="241" t="s">
        <v>35</v>
      </c>
      <c r="C961" s="100">
        <v>1</v>
      </c>
      <c r="D961" s="152">
        <f t="array" aca="1" ref="D961:G962" ca="1">L961:O962+P961:S962+T961:W962+X961:AA962+AB961:AE962+AF961:AI962</f>
        <v>3.4835474567248351E-2</v>
      </c>
      <c r="E961" s="153">
        <f ca="1"/>
        <v>-8.1155352427647598E-3</v>
      </c>
      <c r="F961" s="153">
        <f ca="1"/>
        <v>-1.7261767236647834E-2</v>
      </c>
      <c r="G961" s="154">
        <f ca="1"/>
        <v>-9.4581720878357499E-3</v>
      </c>
      <c r="H961" s="7"/>
      <c r="I961" s="239" t="s">
        <v>19</v>
      </c>
      <c r="J961" s="99" t="s">
        <v>13</v>
      </c>
      <c r="K961" s="92"/>
      <c r="L961" s="176">
        <f t="array" aca="1" ref="L961:O962" ca="1">MMULT(L958:M959,TRANSPOSE(L$5:M$8))</f>
        <v>1.8912443477554448E-2</v>
      </c>
      <c r="M961" s="176">
        <f ca="1"/>
        <v>5.3621786500106683E-2</v>
      </c>
      <c r="N961" s="79">
        <f ca="1"/>
        <v>0</v>
      </c>
      <c r="O961" s="80">
        <f ca="1"/>
        <v>-7.2534229977661124E-2</v>
      </c>
      <c r="P961" s="176">
        <f t="array" aca="1" ref="P961:S962" ca="1">MMULT(P958:Q959,TRANSPOSE(P$5:Q$8))</f>
        <v>9.2498785960277181E-3</v>
      </c>
      <c r="Q961" s="176">
        <f ca="1"/>
        <v>0</v>
      </c>
      <c r="R961" s="79">
        <f ca="1"/>
        <v>2.622585578731583E-2</v>
      </c>
      <c r="S961" s="80">
        <f ca="1"/>
        <v>-3.5475734383343546E-2</v>
      </c>
      <c r="T961" s="176">
        <f t="array" aca="1" ref="T961:W962" ca="1">MMULT(T958:U959,TRANSPOSE(T$5:U$8))</f>
        <v>0</v>
      </c>
      <c r="U961" s="176">
        <f ca="1"/>
        <v>-7.0499764870999321E-2</v>
      </c>
      <c r="V961" s="79">
        <f ca="1"/>
        <v>-3.1313192566959497E-2</v>
      </c>
      <c r="W961" s="80">
        <f ca="1"/>
        <v>0.10181295743795882</v>
      </c>
      <c r="X961" s="176">
        <f t="array" aca="1" ref="X961:AA962" ca="1">MMULT(X958:Y959,TRANSPOSE(X$5:Y$8))</f>
        <v>1.6922019740440955E-2</v>
      </c>
      <c r="Y961" s="176">
        <f ca="1"/>
        <v>1.5944361547068273E-2</v>
      </c>
      <c r="Z961" s="79">
        <f ca="1"/>
        <v>0</v>
      </c>
      <c r="AA961" s="80">
        <f ca="1"/>
        <v>-3.2866381287509225E-2</v>
      </c>
      <c r="AB961" s="176">
        <f t="array" aca="1" ref="AB961:AE962" ca="1">MMULT(AB958:AC959,TRANSPOSE(AB$5:AC$8))</f>
        <v>0</v>
      </c>
      <c r="AC961" s="176">
        <f ca="1"/>
        <v>-7.1819184189403943E-3</v>
      </c>
      <c r="AD961" s="79">
        <f ca="1"/>
        <v>-7.6222911090405064E-3</v>
      </c>
      <c r="AE961" s="80">
        <f ca="1"/>
        <v>1.4804209527980901E-2</v>
      </c>
      <c r="AF961" s="176">
        <f t="array" aca="1" ref="AF961:AI962" ca="1">MMULT(AF958:AG959,TRANSPOSE(AF$5:AG$8))</f>
        <v>-1.0248867246774767E-2</v>
      </c>
      <c r="AG961" s="176">
        <f ca="1"/>
        <v>0</v>
      </c>
      <c r="AH961" s="79">
        <f ca="1"/>
        <v>-4.5521393479636607E-3</v>
      </c>
      <c r="AI961" s="80">
        <f ca="1"/>
        <v>1.4801006594738427E-2</v>
      </c>
      <c r="AJ961" s="27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</row>
    <row r="962" spans="1:69" ht="13.5" customHeight="1" x14ac:dyDescent="0.15">
      <c r="B962" s="243"/>
      <c r="C962" s="74">
        <v>2</v>
      </c>
      <c r="D962" s="155">
        <f ca="1"/>
        <v>-4.0946712913563013E-2</v>
      </c>
      <c r="E962" s="156">
        <f ca="1"/>
        <v>7.5358433791968216E-2</v>
      </c>
      <c r="F962" s="156">
        <f ca="1"/>
        <v>-4.2060258963879153E-2</v>
      </c>
      <c r="G962" s="157">
        <f ca="1"/>
        <v>7.6485380854739438E-3</v>
      </c>
      <c r="H962" s="5"/>
      <c r="I962" s="240"/>
      <c r="J962" s="88"/>
      <c r="K962" s="94"/>
      <c r="L962" s="156">
        <f ca="1"/>
        <v>2.6439791348169778E-2</v>
      </c>
      <c r="M962" s="156">
        <f ca="1"/>
        <v>5.348993180650035E-2</v>
      </c>
      <c r="N962" s="89">
        <f ca="1"/>
        <v>0</v>
      </c>
      <c r="O962" s="90">
        <f ca="1"/>
        <v>-7.9929723154670132E-2</v>
      </c>
      <c r="P962" s="156">
        <f ca="1"/>
        <v>-2.0343452157084652E-2</v>
      </c>
      <c r="Q962" s="156">
        <f ca="1"/>
        <v>0</v>
      </c>
      <c r="R962" s="89">
        <f ca="1"/>
        <v>-4.115652254065863E-2</v>
      </c>
      <c r="S962" s="90">
        <f ca="1"/>
        <v>6.1499974697743279E-2</v>
      </c>
      <c r="T962" s="156">
        <f ca="1"/>
        <v>0</v>
      </c>
      <c r="U962" s="156">
        <f ca="1"/>
        <v>-9.4007706791574362E-3</v>
      </c>
      <c r="V962" s="89">
        <f ca="1"/>
        <v>-4.9921943926055715E-3</v>
      </c>
      <c r="W962" s="90">
        <f ca="1"/>
        <v>1.4392965071763008E-2</v>
      </c>
      <c r="X962" s="156">
        <f ca="1"/>
        <v>7.271674143320804E-2</v>
      </c>
      <c r="Y962" s="156">
        <f ca="1"/>
        <v>1.61948590683553E-2</v>
      </c>
      <c r="Z962" s="89">
        <f ca="1"/>
        <v>0</v>
      </c>
      <c r="AA962" s="90">
        <f ca="1"/>
        <v>-8.891160050156334E-2</v>
      </c>
      <c r="AB962" s="156">
        <f ca="1"/>
        <v>0</v>
      </c>
      <c r="AC962" s="156">
        <f ca="1"/>
        <v>1.5074413596269999E-2</v>
      </c>
      <c r="AD962" s="89">
        <f ca="1"/>
        <v>6.7685815054673665E-2</v>
      </c>
      <c r="AE962" s="90">
        <f ca="1"/>
        <v>-8.2760228650943665E-2</v>
      </c>
      <c r="AF962" s="156">
        <f ca="1"/>
        <v>-0.11975979353785618</v>
      </c>
      <c r="AG962" s="156">
        <f ca="1"/>
        <v>0</v>
      </c>
      <c r="AH962" s="89">
        <f ca="1"/>
        <v>-6.3597357085288617E-2</v>
      </c>
      <c r="AI962" s="90">
        <f ca="1"/>
        <v>0.18335715062314478</v>
      </c>
      <c r="AJ962" s="27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</row>
    <row r="963" spans="1:69" ht="13.5" customHeight="1" x14ac:dyDescent="0.15">
      <c r="B963" s="241" t="s">
        <v>47</v>
      </c>
      <c r="C963" s="100" t="s">
        <v>32</v>
      </c>
      <c r="D963" s="158">
        <f t="array" aca="1" ref="D963:D964" ca="1">L963:L964+P963:P964+T963:T964+X963:X964+AB963:AB964+AF963:AF964</f>
        <v>1.7636717645569066E-3</v>
      </c>
      <c r="E963" s="10"/>
      <c r="F963" s="10"/>
      <c r="G963" s="153"/>
      <c r="H963" s="5"/>
      <c r="I963" s="240"/>
      <c r="J963" s="99" t="s">
        <v>20</v>
      </c>
      <c r="K963" s="92"/>
      <c r="L963" s="85">
        <f t="array" aca="1" ref="L963:L964" ca="1">M958:M959*L944:L945</f>
        <v>5.5896206933701885E-3</v>
      </c>
      <c r="M963" s="85"/>
      <c r="N963" s="85"/>
      <c r="O963" s="96"/>
      <c r="P963" s="85">
        <f t="array" aca="1" ref="P963:P964" ca="1">Q958:Q959*P944:P945</f>
        <v>2.7338251068869408E-3</v>
      </c>
      <c r="Q963" s="85"/>
      <c r="R963" s="85"/>
      <c r="S963" s="96"/>
      <c r="T963" s="85">
        <f t="array" aca="1" ref="T963:T964" ca="1">U958:U959*T944:T945</f>
        <v>-9.5961632321699322E-3</v>
      </c>
      <c r="U963" s="85"/>
      <c r="V963" s="85"/>
      <c r="W963" s="96"/>
      <c r="X963" s="85">
        <f t="array" aca="1" ref="X963:X964" ca="1">Y958:Y959*X944:X945</f>
        <v>8.0635349655778614E-3</v>
      </c>
      <c r="Y963" s="85"/>
      <c r="Z963" s="85"/>
      <c r="AA963" s="96"/>
      <c r="AB963" s="85">
        <f t="array" aca="1" ref="AB963:AB964" ca="1">AC958:AC959*AB944:AB945</f>
        <v>-3.6321084491277036E-3</v>
      </c>
      <c r="AC963" s="85"/>
      <c r="AD963" s="85"/>
      <c r="AE963" s="96"/>
      <c r="AF963" s="85">
        <f t="array" aca="1" ref="AF963:AF964" ca="1">AG958:AG959*AF944:AF945</f>
        <v>-1.3950373199804493E-3</v>
      </c>
      <c r="AG963" s="85"/>
      <c r="AH963" s="85"/>
      <c r="AI963" s="96"/>
      <c r="AJ963" s="27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  <c r="BQ963" s="68"/>
    </row>
    <row r="964" spans="1:69" ht="13.5" customHeight="1" x14ac:dyDescent="0.15">
      <c r="B964" s="243"/>
      <c r="C964" s="74" t="s">
        <v>33</v>
      </c>
      <c r="D964" s="159">
        <f ca="1"/>
        <v>-7.4477519617319993E-2</v>
      </c>
      <c r="E964" s="10"/>
      <c r="F964" s="191" t="s">
        <v>5</v>
      </c>
      <c r="G964" s="10"/>
      <c r="H964" s="5"/>
      <c r="I964" s="240"/>
      <c r="J964" s="88"/>
      <c r="K964" s="94"/>
      <c r="L964" s="89">
        <f ca="1"/>
        <v>1.398621646622657E-2</v>
      </c>
      <c r="M964" s="89"/>
      <c r="N964" s="89"/>
      <c r="O964" s="90"/>
      <c r="P964" s="89">
        <f ca="1"/>
        <v>-1.07613529090503E-2</v>
      </c>
      <c r="Q964" s="89"/>
      <c r="R964" s="89"/>
      <c r="S964" s="90"/>
      <c r="T964" s="89">
        <f ca="1"/>
        <v>-6.6392963144303362E-3</v>
      </c>
      <c r="U964" s="89"/>
      <c r="V964" s="89"/>
      <c r="W964" s="90"/>
      <c r="X964" s="89">
        <f ca="1"/>
        <v>7.0008234250414705E-3</v>
      </c>
      <c r="Y964" s="89"/>
      <c r="Z964" s="89"/>
      <c r="AA964" s="90"/>
      <c r="AB964" s="89">
        <f ca="1"/>
        <v>6.5164696634960155E-3</v>
      </c>
      <c r="AC964" s="89"/>
      <c r="AD964" s="89"/>
      <c r="AE964" s="90"/>
      <c r="AF964" s="89">
        <f ca="1"/>
        <v>-8.4580379948603415E-2</v>
      </c>
      <c r="AG964" s="89"/>
      <c r="AH964" s="89"/>
      <c r="AI964" s="90"/>
      <c r="AJ964" s="27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  <c r="BQ964" s="68"/>
    </row>
    <row r="965" spans="1:69" ht="13.5" customHeight="1" x14ac:dyDescent="0.15">
      <c r="B965" s="241" t="s">
        <v>4</v>
      </c>
      <c r="C965" s="100">
        <v>1</v>
      </c>
      <c r="D965" s="152">
        <f t="array" aca="1" ref="D965:F967" ca="1">L965:N967+P965:R967+T965:V967+X965:Z967+AB965:AD967+AF965:AH967</f>
        <v>-3.6561526133336728E-2</v>
      </c>
      <c r="E965" s="154">
        <f ca="1"/>
        <v>-1.4737944885903086E-2</v>
      </c>
      <c r="F965" s="153">
        <f ca="1"/>
        <v>-5.2672738293504037E-3</v>
      </c>
      <c r="G965" s="160"/>
      <c r="H965" s="5"/>
      <c r="I965" s="240"/>
      <c r="J965" s="99" t="s">
        <v>4</v>
      </c>
      <c r="K965" s="92"/>
      <c r="L965" s="78">
        <f t="array" aca="1" ref="L965:L967" ca="1">M944*N958:N960</f>
        <v>4.3163617664425419E-2</v>
      </c>
      <c r="M965" s="78">
        <f t="array" aca="1" ref="M965:M967" ca="1">M945*N958:N960</f>
        <v>1.2941718670954346E-2</v>
      </c>
      <c r="N965" s="78">
        <f t="array" aca="1" ref="N965:N967" ca="1">-1*N958:N960</f>
        <v>-7.5148912611860755E-2</v>
      </c>
      <c r="O965" s="81"/>
      <c r="P965" s="78">
        <f t="array" aca="1" ref="P965:P967" ca="1">Q944*R958:R960</f>
        <v>1.1644901097724356E-2</v>
      </c>
      <c r="Q965" s="78">
        <f t="array" aca="1" ref="Q965:Q967" ca="1">Q945*R958:R960</f>
        <v>5.0698600152363889E-2</v>
      </c>
      <c r="R965" s="78">
        <f t="array" aca="1" ref="R965:R967" ca="1">-1*R958:R960</f>
        <v>-6.1496570582786243E-2</v>
      </c>
      <c r="S965" s="81"/>
      <c r="T965" s="78">
        <f t="array" aca="1" ref="T965:T967" ca="1">U944*V958:V960</f>
        <v>-7.1721050842576822E-2</v>
      </c>
      <c r="U965" s="78">
        <f t="array" aca="1" ref="U965:U967" ca="1">U945*V958:V960</f>
        <v>-4.6794843616479211E-2</v>
      </c>
      <c r="V965" s="78">
        <f t="array" aca="1" ref="V965:V967" ca="1">-1*V958:V960</f>
        <v>0.11883949231444868</v>
      </c>
      <c r="W965" s="81"/>
      <c r="X965" s="78">
        <f t="array" aca="1" ref="X965:X967" ca="1">Y944*Z958:Z960</f>
        <v>1.8554473632685347E-2</v>
      </c>
      <c r="Y965" s="78">
        <f t="array" aca="1" ref="Y965:Y967" ca="1">Y945*Z958:Z960</f>
        <v>1.4002106716328063E-2</v>
      </c>
      <c r="Z965" s="78">
        <f t="array" aca="1" ref="Z965:Z967" ca="1">-1*Z958:Z960</f>
        <v>-4.4912510893980295E-2</v>
      </c>
      <c r="AA965" s="81"/>
      <c r="AB965" s="78">
        <f t="array" aca="1" ref="AB965:AB967" ca="1">AC944*AD958:AD960</f>
        <v>-4.3298241616903689E-2</v>
      </c>
      <c r="AC965" s="78">
        <f t="array" aca="1" ref="AC965:AC967" ca="1">AC945*AD958:AD960</f>
        <v>-6.6959590960432636E-2</v>
      </c>
      <c r="AD965" s="78">
        <f t="array" aca="1" ref="AD965:AD967" ca="1">-1*AD958:AD960</f>
        <v>8.8726930873568019E-2</v>
      </c>
      <c r="AE965" s="81"/>
      <c r="AF965" s="78">
        <f t="array" aca="1" ref="AF965:AF967" ca="1">AG944*AH958:AH960</f>
        <v>5.0947739313086642E-3</v>
      </c>
      <c r="AG965" s="78">
        <f t="array" aca="1" ref="AG965:AG967" ca="1">AG945*AH958:AH960</f>
        <v>2.1374064151362466E-2</v>
      </c>
      <c r="AH965" s="78">
        <f t="array" aca="1" ref="AH965:AH967" ca="1">-1*AH958:AH960</f>
        <v>-3.1275702928739803E-2</v>
      </c>
      <c r="AI965" s="81"/>
      <c r="AJ965" s="27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</row>
    <row r="966" spans="1:69" ht="13.5" customHeight="1" x14ac:dyDescent="0.15">
      <c r="B966" s="242"/>
      <c r="C966" s="72">
        <v>2</v>
      </c>
      <c r="D966" s="160">
        <f ca="1"/>
        <v>0.1029248862995164</v>
      </c>
      <c r="E966" s="164">
        <f ca="1"/>
        <v>-2.1973061634346785E-2</v>
      </c>
      <c r="F966" s="10">
        <f ca="1"/>
        <v>-3.8833658280626654E-2</v>
      </c>
      <c r="G966" s="160"/>
      <c r="H966" s="5"/>
      <c r="I966" s="240"/>
      <c r="J966" s="76"/>
      <c r="K966" s="98"/>
      <c r="L966" s="78">
        <f ca="1"/>
        <v>1.2114069593104132E-2</v>
      </c>
      <c r="M966" s="78">
        <f ca="1"/>
        <v>3.6321533994943247E-3</v>
      </c>
      <c r="N966" s="78">
        <f ca="1"/>
        <v>-2.1090891044021124E-2</v>
      </c>
      <c r="O966" s="81"/>
      <c r="P966" s="78">
        <f ca="1"/>
        <v>-1.8771361307288341E-2</v>
      </c>
      <c r="Q966" s="78">
        <f ca="1"/>
        <v>-8.172518883992444E-2</v>
      </c>
      <c r="R966" s="78">
        <f ca="1"/>
        <v>9.9131313858408621E-2</v>
      </c>
      <c r="S966" s="81"/>
      <c r="T966" s="78">
        <f ca="1"/>
        <v>4.7382851002632051E-2</v>
      </c>
      <c r="U966" s="78">
        <f ca="1"/>
        <v>3.0915234463559055E-2</v>
      </c>
      <c r="V966" s="78">
        <f ca="1"/>
        <v>-7.8511871917821552E-2</v>
      </c>
      <c r="W966" s="81"/>
      <c r="X966" s="78">
        <f ca="1"/>
        <v>1.2860635850877704E-2</v>
      </c>
      <c r="Y966" s="78">
        <f ca="1"/>
        <v>9.7052602616872069E-3</v>
      </c>
      <c r="Z966" s="78">
        <f ca="1"/>
        <v>-3.1130144631996398E-2</v>
      </c>
      <c r="AA966" s="81"/>
      <c r="AB966" s="78">
        <f ca="1"/>
        <v>7.2292892411002438E-2</v>
      </c>
      <c r="AC966" s="78">
        <f ca="1"/>
        <v>0.11179905521376811</v>
      </c>
      <c r="AD966" s="78">
        <f ca="1"/>
        <v>-0.14814288590179472</v>
      </c>
      <c r="AE966" s="81"/>
      <c r="AF966" s="78">
        <f ca="1"/>
        <v>-2.295420125081157E-2</v>
      </c>
      <c r="AG966" s="78">
        <f ca="1"/>
        <v>-9.6299576132931039E-2</v>
      </c>
      <c r="AH966" s="78">
        <f ca="1"/>
        <v>0.14091082135659852</v>
      </c>
      <c r="AI966" s="81"/>
      <c r="AJ966" s="27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</row>
    <row r="967" spans="1:69" ht="13.5" customHeight="1" thickBot="1" x14ac:dyDescent="0.2">
      <c r="B967" s="243"/>
      <c r="C967" s="74">
        <v>3</v>
      </c>
      <c r="D967" s="160">
        <f ca="1"/>
        <v>-3.0939552539877138E-2</v>
      </c>
      <c r="E967" s="157">
        <f ca="1"/>
        <v>8.5500282696346366E-2</v>
      </c>
      <c r="F967" s="156">
        <f ca="1"/>
        <v>3.2911560320254094E-2</v>
      </c>
      <c r="G967" s="160"/>
      <c r="H967" s="5"/>
      <c r="I967" s="245"/>
      <c r="J967" s="88"/>
      <c r="K967" s="94"/>
      <c r="L967" s="82">
        <f ca="1"/>
        <v>-8.0184524115409092E-2</v>
      </c>
      <c r="M967" s="82">
        <f ca="1"/>
        <v>-2.4041672339277793E-2</v>
      </c>
      <c r="N967" s="82">
        <f ca="1"/>
        <v>0.13960321496728587</v>
      </c>
      <c r="O967" s="83"/>
      <c r="P967" s="82">
        <f ca="1"/>
        <v>7.5725478134234516E-3</v>
      </c>
      <c r="Q967" s="82">
        <f ca="1"/>
        <v>3.2968727729464201E-2</v>
      </c>
      <c r="R967" s="82">
        <f ca="1"/>
        <v>-3.9990526084478568E-2</v>
      </c>
      <c r="S967" s="83"/>
      <c r="T967" s="82">
        <f ca="1"/>
        <v>6.0603862092832833E-2</v>
      </c>
      <c r="U967" s="82">
        <f ca="1"/>
        <v>3.9541364994965182E-2</v>
      </c>
      <c r="V967" s="82">
        <f ca="1"/>
        <v>-0.10041866535412791</v>
      </c>
      <c r="W967" s="83"/>
      <c r="X967" s="82">
        <f ca="1"/>
        <v>-6.1044990254009925E-2</v>
      </c>
      <c r="Y967" s="82">
        <f ca="1"/>
        <v>-4.6067513687271668E-2</v>
      </c>
      <c r="Z967" s="82">
        <f ca="1"/>
        <v>0.14776402953174717</v>
      </c>
      <c r="AA967" s="83"/>
      <c r="AB967" s="82">
        <f ca="1"/>
        <v>3.5328686183393077E-2</v>
      </c>
      <c r="AC967" s="82">
        <f ca="1"/>
        <v>5.4634883257844755E-2</v>
      </c>
      <c r="AD967" s="82">
        <f ca="1"/>
        <v>-7.2395685824436368E-2</v>
      </c>
      <c r="AE967" s="83"/>
      <c r="AF967" s="82">
        <f ca="1"/>
        <v>6.7848657398925215E-3</v>
      </c>
      <c r="AG967" s="82">
        <f ca="1"/>
        <v>2.8464492740621693E-2</v>
      </c>
      <c r="AH967" s="82">
        <f ca="1"/>
        <v>-4.1650806915736097E-2</v>
      </c>
      <c r="AI967" s="83"/>
      <c r="AJ967" s="27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</row>
    <row r="968" spans="1:69" ht="13.5" customHeight="1" thickBot="1" x14ac:dyDescent="0.2">
      <c r="B968" s="246" t="s">
        <v>29</v>
      </c>
      <c r="C968" s="227"/>
      <c r="D968" s="102">
        <f ca="1">SUM(L968:AI968)</f>
        <v>1.46463081548734</v>
      </c>
      <c r="E968" s="192"/>
      <c r="H968" s="5"/>
      <c r="I968" s="225" t="s">
        <v>45</v>
      </c>
      <c r="J968" s="226"/>
      <c r="K968" s="227"/>
      <c r="L968" s="134">
        <f ca="1">SUMXMY2(N$5:N$7,M951:M953)/2</f>
        <v>0.23125757590474685</v>
      </c>
      <c r="M968" s="78"/>
      <c r="N968" s="78"/>
      <c r="O968" s="78"/>
      <c r="P968" s="134">
        <f ca="1">SUMXMY2(R$5:R$7,Q951:Q953)/2</f>
        <v>0.15351458536258022</v>
      </c>
      <c r="Q968" s="78"/>
      <c r="R968" s="78"/>
      <c r="S968" s="78"/>
      <c r="T968" s="134">
        <f ca="1">SUMXMY2(V$5:V$7,U951:U953)/2</f>
        <v>0.25924379517333268</v>
      </c>
      <c r="U968" s="78"/>
      <c r="V968" s="78"/>
      <c r="W968" s="78"/>
      <c r="X968" s="134">
        <f ca="1">SUMXMY2(Z$5:Z$7,Y951:Y953)/2</f>
        <v>0.25829342130027955</v>
      </c>
      <c r="Y968" s="78"/>
      <c r="Z968" s="78"/>
      <c r="AA968" s="78"/>
      <c r="AB968" s="134">
        <f ca="1">SUMXMY2(AD$5:AD$7,AC951:AC953)/2</f>
        <v>0.34891460349696879</v>
      </c>
      <c r="AC968" s="78"/>
      <c r="AD968" s="78"/>
      <c r="AE968" s="78"/>
      <c r="AF968" s="134">
        <f ca="1">SUMXMY2(AH$5:AH$7,AG951:AG953)/2</f>
        <v>0.21340683424943163</v>
      </c>
      <c r="AG968" s="78"/>
      <c r="AH968" s="78"/>
      <c r="AI968" s="78"/>
      <c r="AJ968" s="27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  <c r="BQ968" s="68"/>
    </row>
    <row r="970" spans="1:69" ht="15.75" customHeight="1" x14ac:dyDescent="0.15">
      <c r="A970" s="163"/>
      <c r="B970" s="162">
        <f>B940+1</f>
        <v>33</v>
      </c>
      <c r="C970" s="163" t="s">
        <v>28</v>
      </c>
      <c r="D970" s="189"/>
      <c r="E970" s="189"/>
      <c r="F970" s="189"/>
      <c r="G970" s="189"/>
      <c r="H970" s="163"/>
      <c r="I970" s="167"/>
      <c r="J970" s="163"/>
      <c r="K970" s="163"/>
      <c r="L970" s="163"/>
      <c r="M970" s="163"/>
      <c r="N970" s="163"/>
      <c r="O970" s="163"/>
      <c r="P970" s="163"/>
      <c r="Q970" s="163"/>
      <c r="R970" s="163"/>
      <c r="S970" s="163"/>
      <c r="T970" s="163"/>
      <c r="U970" s="163"/>
      <c r="V970" s="163"/>
      <c r="W970" s="163"/>
      <c r="X970" s="163"/>
      <c r="Y970" s="163"/>
      <c r="Z970" s="163"/>
      <c r="AA970" s="163"/>
      <c r="AB970" s="163"/>
      <c r="AC970" s="163"/>
      <c r="AD970" s="163"/>
      <c r="AE970" s="163"/>
      <c r="AF970" s="163"/>
      <c r="AG970" s="163"/>
      <c r="AH970" s="163"/>
      <c r="AI970" s="163"/>
      <c r="AJ970" s="27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</row>
    <row r="971" spans="1:69" s="24" customFormat="1" ht="13.5" customHeight="1" thickBot="1" x14ac:dyDescent="0.2">
      <c r="A971"/>
      <c r="D971" s="166"/>
      <c r="E971" s="166"/>
      <c r="F971" s="166"/>
      <c r="G971" s="166"/>
      <c r="H971" s="27"/>
      <c r="I971" s="5"/>
      <c r="J971" s="223"/>
      <c r="K971" s="224"/>
      <c r="L971" s="57">
        <v>1</v>
      </c>
      <c r="M971" s="57">
        <v>2</v>
      </c>
      <c r="N971" s="57">
        <v>3</v>
      </c>
      <c r="O971" s="107"/>
      <c r="P971" s="84">
        <v>1</v>
      </c>
      <c r="Q971" s="57">
        <v>2</v>
      </c>
      <c r="R971" s="57">
        <v>3</v>
      </c>
      <c r="S971" s="57"/>
      <c r="T971" s="57">
        <v>1</v>
      </c>
      <c r="U971" s="57">
        <v>2</v>
      </c>
      <c r="V971" s="57">
        <v>3</v>
      </c>
      <c r="W971" s="107"/>
      <c r="X971" s="84">
        <v>1</v>
      </c>
      <c r="Y971" s="57">
        <v>2</v>
      </c>
      <c r="Z971" s="57">
        <v>3</v>
      </c>
      <c r="AA971" s="57"/>
      <c r="AB971" s="57">
        <v>1</v>
      </c>
      <c r="AC971" s="57">
        <v>2</v>
      </c>
      <c r="AD971" s="57">
        <v>3</v>
      </c>
      <c r="AE971" s="57"/>
      <c r="AF971" s="57">
        <v>1</v>
      </c>
      <c r="AG971" s="57">
        <v>2</v>
      </c>
      <c r="AH971" s="57">
        <v>3</v>
      </c>
      <c r="AI971" s="57"/>
      <c r="AJ971" s="27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</row>
    <row r="972" spans="1:69" ht="13.5" customHeight="1" x14ac:dyDescent="0.15">
      <c r="B972" t="s">
        <v>0</v>
      </c>
      <c r="G972" s="156"/>
      <c r="H972" s="27"/>
      <c r="I972" s="254" t="s">
        <v>14</v>
      </c>
      <c r="J972" s="239" t="s">
        <v>11</v>
      </c>
      <c r="K972" s="22">
        <v>1</v>
      </c>
      <c r="L972" s="108">
        <f t="array" aca="1" ref="L972:L973" ca="1">MMULT($D974:$G975,L$5:L$8)</f>
        <v>-2.1598182064124898</v>
      </c>
      <c r="M972" s="50">
        <f t="array" aca="1" ref="M972:M973" ca="1">MMULT($D974:$G975,M$5:M$8)+$D976:$D977*L974:L975</f>
        <v>0.29630314207215114</v>
      </c>
      <c r="N972" s="50"/>
      <c r="O972" s="51"/>
      <c r="P972" s="108">
        <f t="array" aca="1" ref="P972:P973" ca="1">MMULT($D974:$G975,P$5:P$8)</f>
        <v>-2.1598182064124898</v>
      </c>
      <c r="Q972" s="50">
        <f t="array" aca="1" ref="Q972:Q973" ca="1">MMULT($D974:$G975,Q$5:Q$8)+$D976:$D977*P974:P975</f>
        <v>-1.4557728797892835</v>
      </c>
      <c r="R972" s="50"/>
      <c r="S972" s="51"/>
      <c r="T972" s="108">
        <f t="array" aca="1" ref="T972:T973" ca="1">MMULT($D974:$G975,T$5:T$8)</f>
        <v>-1.8463682388765488</v>
      </c>
      <c r="U972" s="50">
        <f t="array" aca="1" ref="U972:U973" ca="1">MMULT($D974:$G975,U$5:U$8)+$D976:$D977*T974:T975</f>
        <v>0.42049683566854801</v>
      </c>
      <c r="V972" s="50"/>
      <c r="W972" s="51"/>
      <c r="X972" s="108">
        <f t="array" aca="1" ref="X972:X973" ca="1">MMULT($D974:$G975,X$5:X$8)</f>
        <v>-9.4292217015114144E-2</v>
      </c>
      <c r="Y972" s="50">
        <f t="array" aca="1" ref="Y972:Y973" ca="1">MMULT($D974:$G975,Y$5:Y$8)+$D976:$D977*X974:X975</f>
        <v>-0.36034212114441821</v>
      </c>
      <c r="Z972" s="50"/>
      <c r="AA972" s="51"/>
      <c r="AB972" s="108">
        <f t="array" aca="1" ref="AB972:AB973" ca="1">MMULT($D974:$G975,AB$5:AB$8)</f>
        <v>-9.4292217015114144E-2</v>
      </c>
      <c r="AC972" s="50">
        <f t="array" aca="1" ref="AC972:AC973" ca="1">MMULT($D974:$G975,AC$5:AC$8)+$D976:$D977*AB974:AB975</f>
        <v>-4.6892153608477205E-2</v>
      </c>
      <c r="AD972" s="50"/>
      <c r="AE972" s="51"/>
      <c r="AF972" s="108">
        <f t="array" aca="1" ref="AF972:AF973" ca="1">MMULT($D974:$G975,AF$5:AF$8)</f>
        <v>-1.8463682388765488</v>
      </c>
      <c r="AG972" s="50">
        <f t="array" aca="1" ref="AG972:AG973" ca="1">MMULT($D974:$G975,AG$5:AG$8)+$D976:$D977*AF974:AF975</f>
        <v>-1.6450291537288275</v>
      </c>
      <c r="AH972" s="50"/>
      <c r="AI972" s="51"/>
      <c r="AJ972" s="27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</row>
    <row r="973" spans="1:69" ht="13.5" customHeight="1" x14ac:dyDescent="0.15">
      <c r="B973" s="66"/>
      <c r="C973" s="66"/>
      <c r="D973" s="195">
        <v>1</v>
      </c>
      <c r="E973" s="196">
        <v>2</v>
      </c>
      <c r="F973" s="196">
        <v>3</v>
      </c>
      <c r="G973" s="184" t="s">
        <v>3</v>
      </c>
      <c r="H973" s="27"/>
      <c r="I973" s="255"/>
      <c r="J973" s="240"/>
      <c r="K973" s="23">
        <v>2</v>
      </c>
      <c r="L973" s="109">
        <f ca="1"/>
        <v>-1.0286033700188333</v>
      </c>
      <c r="M973" s="28">
        <f ca="1"/>
        <v>-1.5748185266494885</v>
      </c>
      <c r="N973" s="28"/>
      <c r="O973" s="40"/>
      <c r="P973" s="109">
        <f ca="1"/>
        <v>-1.0286033700188333</v>
      </c>
      <c r="Q973" s="28">
        <f ca="1"/>
        <v>1.5652198709009202</v>
      </c>
      <c r="R973" s="28"/>
      <c r="S973" s="40"/>
      <c r="T973" s="109">
        <f ca="1"/>
        <v>0.88718301332103922</v>
      </c>
      <c r="U973" s="28">
        <f ca="1"/>
        <v>-0.42923576206050718</v>
      </c>
      <c r="V973" s="28"/>
      <c r="W973" s="40"/>
      <c r="X973" s="109">
        <f ca="1"/>
        <v>-2.2528553842293695</v>
      </c>
      <c r="Y973" s="28">
        <f ca="1"/>
        <v>-0.78374888043806479</v>
      </c>
      <c r="Z973" s="28"/>
      <c r="AA973" s="40"/>
      <c r="AB973" s="109">
        <f ca="1"/>
        <v>-2.2528553842293695</v>
      </c>
      <c r="AC973" s="28">
        <f ca="1"/>
        <v>1.1320375029018077</v>
      </c>
      <c r="AD973" s="28"/>
      <c r="AE973" s="40"/>
      <c r="AF973" s="109">
        <f ca="1"/>
        <v>0.88718301332103922</v>
      </c>
      <c r="AG973" s="28">
        <f ca="1"/>
        <v>0.79501625215002902</v>
      </c>
      <c r="AH973" s="28"/>
      <c r="AI973" s="40"/>
      <c r="AJ973" s="27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</row>
    <row r="974" spans="1:69" ht="13.5" customHeight="1" x14ac:dyDescent="0.15">
      <c r="B974" s="239" t="s">
        <v>7</v>
      </c>
      <c r="C974" s="100">
        <v>1</v>
      </c>
      <c r="D974" s="137">
        <f t="array" aca="1" ref="D974:G975" ca="1">D944:G945-$G$3*D961:G962</f>
        <v>1.4643524722467016</v>
      </c>
      <c r="E974" s="138">
        <f ca="1"/>
        <v>3.5298784616440773</v>
      </c>
      <c r="F974" s="138">
        <f ca="1"/>
        <v>1.7778024397826426</v>
      </c>
      <c r="G974" s="139">
        <f ca="1"/>
        <v>3.6241706786591914</v>
      </c>
      <c r="I974" s="255"/>
      <c r="J974" s="252" t="s">
        <v>12</v>
      </c>
      <c r="K974" s="22">
        <v>1</v>
      </c>
      <c r="L974" s="110">
        <f t="array" aca="1" ref="L974:L975" ca="1">1/(1+EXP(-L972:L973))</f>
        <v>0.10341730653844161</v>
      </c>
      <c r="M974" s="38">
        <f t="array" aca="1" ref="M974:M975" ca="1">1/(1+EXP(-M972:M973))</f>
        <v>0.57353854141648086</v>
      </c>
      <c r="N974" s="38"/>
      <c r="O974" s="39"/>
      <c r="P974" s="110">
        <f t="array" aca="1" ref="P974:P975" ca="1">1/(1+EXP(-P972:P973))</f>
        <v>0.10341730653844161</v>
      </c>
      <c r="Q974" s="38">
        <f t="array" aca="1" ref="Q974:Q975" ca="1">1/(1+EXP(-Q972:Q973))</f>
        <v>0.18911470378785175</v>
      </c>
      <c r="R974" s="38"/>
      <c r="S974" s="39"/>
      <c r="T974" s="110">
        <f t="array" aca="1" ref="T974:T975" ca="1">1/(1+EXP(-T972:T973))</f>
        <v>0.13629987153054218</v>
      </c>
      <c r="U974" s="38">
        <f t="array" aca="1" ref="U974:U975" ca="1">1/(1+EXP(-U972:U973))</f>
        <v>0.6036021321618209</v>
      </c>
      <c r="V974" s="38"/>
      <c r="W974" s="39"/>
      <c r="X974" s="110">
        <f t="array" aca="1" ref="X974:X975" ca="1">1/(1+EXP(-X972:X973))</f>
        <v>0.47644439594374699</v>
      </c>
      <c r="Y974" s="38">
        <f t="array" aca="1" ref="Y974:Y975" ca="1">1/(1+EXP(-Y972:Y973))</f>
        <v>0.41087675058329037</v>
      </c>
      <c r="Z974" s="38"/>
      <c r="AA974" s="39"/>
      <c r="AB974" s="110">
        <f t="array" aca="1" ref="AB974:AB975" ca="1">1/(1+EXP(-AB972:AB973))</f>
        <v>0.47644439594374699</v>
      </c>
      <c r="AC974" s="38">
        <f t="array" aca="1" ref="AC974:AC975" ca="1">1/(1+EXP(-AC972:AC973))</f>
        <v>0.48827910924940415</v>
      </c>
      <c r="AD974" s="38"/>
      <c r="AE974" s="39"/>
      <c r="AF974" s="110">
        <f t="array" aca="1" ref="AF974:AF975" ca="1">1/(1+EXP(-AF972:AF973))</f>
        <v>0.13629987153054218</v>
      </c>
      <c r="AG974" s="38">
        <f t="array" aca="1" ref="AG974:AG975" ca="1">1/(1+EXP(-AG972:AG973))</f>
        <v>0.16178190590651831</v>
      </c>
      <c r="AH974" s="38"/>
      <c r="AI974" s="39"/>
      <c r="AJ974" s="27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</row>
    <row r="975" spans="1:69" ht="13.5" customHeight="1" x14ac:dyDescent="0.15">
      <c r="B975" s="244"/>
      <c r="C975" s="74">
        <v>2</v>
      </c>
      <c r="D975" s="140">
        <f ca="1"/>
        <v>2.1262827753308118</v>
      </c>
      <c r="E975" s="141">
        <f ca="1"/>
        <v>0.90203076112027558</v>
      </c>
      <c r="F975" s="141">
        <f ca="1"/>
        <v>4.0420691586706843</v>
      </c>
      <c r="G975" s="142">
        <f ca="1"/>
        <v>3.1548861453496451</v>
      </c>
      <c r="I975" s="255"/>
      <c r="J975" s="253"/>
      <c r="K975" s="54">
        <v>2</v>
      </c>
      <c r="L975" s="109">
        <f ca="1"/>
        <v>0.263354959597417</v>
      </c>
      <c r="M975" s="28">
        <f ca="1"/>
        <v>0.17153055722135813</v>
      </c>
      <c r="N975" s="28"/>
      <c r="O975" s="40"/>
      <c r="P975" s="109">
        <f ca="1"/>
        <v>0.263354959597417</v>
      </c>
      <c r="Q975" s="28">
        <f ca="1"/>
        <v>0.82710109497565909</v>
      </c>
      <c r="R975" s="28"/>
      <c r="S975" s="40"/>
      <c r="T975" s="109">
        <f ca="1"/>
        <v>0.70830850351045604</v>
      </c>
      <c r="U975" s="28">
        <f ca="1"/>
        <v>0.39430883928977639</v>
      </c>
      <c r="V975" s="28"/>
      <c r="W975" s="40"/>
      <c r="X975" s="109">
        <f ca="1"/>
        <v>9.5103449746008081E-2</v>
      </c>
      <c r="Y975" s="28">
        <f ca="1"/>
        <v>0.31351247947097099</v>
      </c>
      <c r="Z975" s="28"/>
      <c r="AA975" s="40"/>
      <c r="AB975" s="109">
        <f ca="1"/>
        <v>9.5103449746008081E-2</v>
      </c>
      <c r="AC975" s="28">
        <f ca="1"/>
        <v>0.75621471700434373</v>
      </c>
      <c r="AD975" s="28"/>
      <c r="AE975" s="40"/>
      <c r="AF975" s="109">
        <f ca="1"/>
        <v>0.70830850351045604</v>
      </c>
      <c r="AG975" s="28">
        <f ca="1"/>
        <v>0.68890740105082915</v>
      </c>
      <c r="AH975" s="28"/>
      <c r="AI975" s="40"/>
      <c r="AJ975" s="27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</row>
    <row r="976" spans="1:69" ht="13.5" customHeight="1" x14ac:dyDescent="0.15">
      <c r="B976" s="241" t="s">
        <v>47</v>
      </c>
      <c r="C976" s="100" t="s">
        <v>32</v>
      </c>
      <c r="D976" s="139">
        <f t="array" aca="1" ref="D976:D977" ca="1">D946:D947-$G$3*D963:D964</f>
        <v>3.7768858246378301</v>
      </c>
      <c r="E976" s="190"/>
      <c r="F976" s="190"/>
      <c r="I976" s="255"/>
      <c r="J976" s="236" t="s">
        <v>18</v>
      </c>
      <c r="K976" s="22">
        <v>1</v>
      </c>
      <c r="L976" s="110">
        <f t="array" aca="1" ref="L976:L977" ca="1">L974:L975*(1-L974:L975)</f>
        <v>9.2722167246775608E-2</v>
      </c>
      <c r="M976" s="38">
        <f t="array" aca="1" ref="M976:M977" ca="1">M974:M975*(1-M974:M975)</f>
        <v>0.24459208292633652</v>
      </c>
      <c r="N976" s="38"/>
      <c r="O976" s="39"/>
      <c r="P976" s="110">
        <f t="array" aca="1" ref="P976:P977" ca="1">P974:P975*(1-P974:P975)</f>
        <v>9.2722167246775608E-2</v>
      </c>
      <c r="Q976" s="38">
        <f t="array" aca="1" ref="Q976:Q977" ca="1">Q974:Q975*(1-Q974:Q975)</f>
        <v>0.15335033259908484</v>
      </c>
      <c r="R976" s="38"/>
      <c r="S976" s="39"/>
      <c r="T976" s="110">
        <f t="array" aca="1" ref="T976:T977" ca="1">T974:T975*(1-T974:T975)</f>
        <v>0.11772221655129989</v>
      </c>
      <c r="U976" s="38">
        <f t="array" aca="1" ref="U976:U977" ca="1">U974:U975*(1-U974:U975)</f>
        <v>0.2392665982115246</v>
      </c>
      <c r="V976" s="38"/>
      <c r="W976" s="39"/>
      <c r="X976" s="110">
        <f t="array" aca="1" ref="X976:X977" ca="1">X974:X975*(1-X974:X975)</f>
        <v>0.24944513351754505</v>
      </c>
      <c r="Y976" s="38">
        <f t="array" aca="1" ref="Y976:Y977" ca="1">Y974:Y975*(1-Y974:Y975)</f>
        <v>0.24205704641340695</v>
      </c>
      <c r="Z976" s="38"/>
      <c r="AA976" s="39"/>
      <c r="AB976" s="110">
        <f t="array" aca="1" ref="AB976:AB977" ca="1">AB974:AB975*(1-AB974:AB975)</f>
        <v>0.24944513351754505</v>
      </c>
      <c r="AC976" s="38">
        <f t="array" aca="1" ref="AC976:AC977" ca="1">AC974:AC975*(1-AC974:AC975)</f>
        <v>0.24986262072001261</v>
      </c>
      <c r="AD976" s="38"/>
      <c r="AE976" s="39"/>
      <c r="AF976" s="110">
        <f t="array" aca="1" ref="AF976:AF977" ca="1">AF974:AF975*(1-AF974:AF975)</f>
        <v>0.11772221655129989</v>
      </c>
      <c r="AG976" s="38">
        <f t="array" aca="1" ref="AG976:AG977" ca="1">AG974:AG975*(1-AG974:AG975)</f>
        <v>0.13560852082777278</v>
      </c>
      <c r="AH976" s="38"/>
      <c r="AI976" s="39"/>
      <c r="AJ976" s="27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</row>
    <row r="977" spans="2:69" ht="13.5" customHeight="1" thickBot="1" x14ac:dyDescent="0.2">
      <c r="B977" s="243"/>
      <c r="C977" s="74" t="s">
        <v>33</v>
      </c>
      <c r="D977" s="142">
        <f ca="1"/>
        <v>2.5746120696431003</v>
      </c>
      <c r="F977" s="191" t="s">
        <v>5</v>
      </c>
      <c r="I977" s="256"/>
      <c r="J977" s="244"/>
      <c r="K977" s="54">
        <v>2</v>
      </c>
      <c r="L977" s="111">
        <f ca="1"/>
        <v>0.19399912485285989</v>
      </c>
      <c r="M977" s="41">
        <f ca="1"/>
        <v>0.14210782516068851</v>
      </c>
      <c r="N977" s="41"/>
      <c r="O977" s="42"/>
      <c r="P977" s="111">
        <f ca="1"/>
        <v>0.19399912485285989</v>
      </c>
      <c r="Q977" s="41">
        <f ca="1"/>
        <v>0.14300487366572484</v>
      </c>
      <c r="R977" s="41"/>
      <c r="S977" s="42"/>
      <c r="T977" s="111">
        <f ca="1"/>
        <v>0.20660756736523433</v>
      </c>
      <c r="U977" s="41">
        <f ca="1"/>
        <v>0.23882937854772565</v>
      </c>
      <c r="V977" s="41"/>
      <c r="W977" s="42"/>
      <c r="X977" s="111">
        <f ca="1"/>
        <v>8.6058783592416602E-2</v>
      </c>
      <c r="Y977" s="41">
        <f ca="1"/>
        <v>0.21522240468693501</v>
      </c>
      <c r="Z977" s="41"/>
      <c r="AA977" s="42"/>
      <c r="AB977" s="111">
        <f ca="1"/>
        <v>8.6058783592416602E-2</v>
      </c>
      <c r="AC977" s="41">
        <f ca="1"/>
        <v>0.18435401879038404</v>
      </c>
      <c r="AD977" s="41"/>
      <c r="AE977" s="42"/>
      <c r="AF977" s="111">
        <f ca="1"/>
        <v>0.20660756736523433</v>
      </c>
      <c r="AG977" s="41">
        <f ca="1"/>
        <v>0.21431399382822119</v>
      </c>
      <c r="AH977" s="41"/>
      <c r="AI977" s="42"/>
      <c r="AJ977" s="27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</row>
    <row r="978" spans="2:69" ht="13.5" customHeight="1" x14ac:dyDescent="0.15">
      <c r="B978" s="239" t="s">
        <v>4</v>
      </c>
      <c r="C978" s="100">
        <v>1</v>
      </c>
      <c r="D978" s="143">
        <f t="array" aca="1" ref="D978:F980" ca="1">D948:F950-$G$3*D965:F967</f>
        <v>5.2457470334531848</v>
      </c>
      <c r="E978" s="144">
        <f ca="1"/>
        <v>2.8033692019365488</v>
      </c>
      <c r="F978" s="145">
        <f ca="1"/>
        <v>4.1708205418026187</v>
      </c>
      <c r="H978" s="26"/>
      <c r="I978" s="228" t="s">
        <v>4</v>
      </c>
      <c r="J978" s="231" t="s">
        <v>11</v>
      </c>
      <c r="K978" s="161">
        <v>1</v>
      </c>
      <c r="L978" s="112"/>
      <c r="M978" s="30">
        <f t="array" aca="1" ref="M978:M980" ca="1">MMULT($D978:$E980,M974:M975)-$F978:$F980</f>
        <v>-0.68131895829067712</v>
      </c>
      <c r="N978" s="30"/>
      <c r="O978" s="31"/>
      <c r="P978" s="112"/>
      <c r="Q978" s="30">
        <f t="array" aca="1" ref="Q978:Q980" ca="1">MMULT($D978:$E980,Q974:Q975)-$F978:$F980</f>
        <v>-0.86010290888235863</v>
      </c>
      <c r="R978" s="30"/>
      <c r="S978" s="31"/>
      <c r="T978" s="112"/>
      <c r="U978" s="30">
        <f t="array" aca="1" ref="U978:U980" ca="1">MMULT($D978:$E980,U974:U975)-$F978:$F980</f>
        <v>0.100916808487578</v>
      </c>
      <c r="V978" s="30"/>
      <c r="W978" s="31"/>
      <c r="X978" s="112"/>
      <c r="Y978" s="30">
        <f t="array" aca="1" ref="Y978:Y980" ca="1">MMULT($D978:$E980,Y974:Y975)-$F978:$F980</f>
        <v>-1.1365738169437547</v>
      </c>
      <c r="Z978" s="30"/>
      <c r="AA978" s="31"/>
      <c r="AB978" s="112"/>
      <c r="AC978" s="30">
        <f t="array" aca="1" ref="AC978:AC980" ca="1">MMULT($D978:$E980,AC974:AC975)-$F978:$F980</f>
        <v>0.51051719474074719</v>
      </c>
      <c r="AD978" s="30"/>
      <c r="AE978" s="31"/>
      <c r="AF978" s="112"/>
      <c r="AG978" s="30">
        <f t="array" aca="1" ref="AG978:AG980" ca="1">MMULT($D978:$E980,AG974:AG975)-$F978:$F980</f>
        <v>-1.390891797735053</v>
      </c>
      <c r="AH978" s="30"/>
      <c r="AI978" s="31"/>
      <c r="AJ978" s="27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</row>
    <row r="979" spans="2:69" ht="13.5" customHeight="1" x14ac:dyDescent="0.15">
      <c r="B979" s="240"/>
      <c r="C979" s="72">
        <v>2</v>
      </c>
      <c r="D979" s="146">
        <f ca="1"/>
        <v>2.1411108516316011</v>
      </c>
      <c r="E979" s="147">
        <f ca="1"/>
        <v>4.4015874675255988</v>
      </c>
      <c r="F979" s="148">
        <f ca="1"/>
        <v>3.6776174856182196</v>
      </c>
      <c r="H979" s="26"/>
      <c r="I979" s="229"/>
      <c r="J979" s="232"/>
      <c r="K979" s="77">
        <v>2</v>
      </c>
      <c r="L979" s="113"/>
      <c r="M979" s="29">
        <f ca="1"/>
        <v>-1.6946011397992193</v>
      </c>
      <c r="N979" s="29"/>
      <c r="O979" s="32"/>
      <c r="P979" s="113"/>
      <c r="Q979" s="29">
        <f ca="1"/>
        <v>0.36785587288660659</v>
      </c>
      <c r="R979" s="29"/>
      <c r="S979" s="32"/>
      <c r="T979" s="113"/>
      <c r="U979" s="29">
        <f ca="1"/>
        <v>-0.64965356502612748</v>
      </c>
      <c r="V979" s="29"/>
      <c r="W979" s="32"/>
      <c r="X979" s="113"/>
      <c r="Y979" s="29">
        <f ca="1"/>
        <v>-1.4179322157089032</v>
      </c>
      <c r="Z979" s="29"/>
      <c r="AA979" s="32"/>
      <c r="AB979" s="113"/>
      <c r="AC979" s="29">
        <f ca="1"/>
        <v>0.69638743494542821</v>
      </c>
      <c r="AD979" s="29"/>
      <c r="AE979" s="32"/>
      <c r="AF979" s="113"/>
      <c r="AG979" s="29">
        <f ca="1"/>
        <v>-0.29893830853316938</v>
      </c>
      <c r="AH979" s="29"/>
      <c r="AI979" s="32"/>
      <c r="AJ979" s="27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</row>
    <row r="980" spans="2:69" ht="13.5" customHeight="1" x14ac:dyDescent="0.15">
      <c r="B980" s="245"/>
      <c r="C980" s="74">
        <v>3</v>
      </c>
      <c r="D980" s="149">
        <f ca="1"/>
        <v>1.5814699639843597</v>
      </c>
      <c r="E980" s="150">
        <f ca="1"/>
        <v>-0.53306020489585493</v>
      </c>
      <c r="F980" s="151">
        <f ca="1"/>
        <v>1.0886606048735352</v>
      </c>
      <c r="H980" s="26"/>
      <c r="I980" s="229"/>
      <c r="J980" s="232"/>
      <c r="K980" s="77">
        <v>3</v>
      </c>
      <c r="L980" s="113"/>
      <c r="M980" s="29">
        <f ca="1"/>
        <v>-0.2730627424142883</v>
      </c>
      <c r="N980" s="29"/>
      <c r="O980" s="32"/>
      <c r="P980" s="113"/>
      <c r="Q980" s="29">
        <f ca="1"/>
        <v>-1.2304760602425593</v>
      </c>
      <c r="R980" s="29"/>
      <c r="S980" s="32"/>
      <c r="T980" s="113"/>
      <c r="U980" s="29">
        <f ca="1"/>
        <v>-0.34427231332675245</v>
      </c>
      <c r="V980" s="29"/>
      <c r="W980" s="32"/>
      <c r="X980" s="113"/>
      <c r="Y980" s="29">
        <f ca="1"/>
        <v>-0.60599239147077166</v>
      </c>
      <c r="Z980" s="29"/>
      <c r="AA980" s="32"/>
      <c r="AB980" s="113"/>
      <c r="AC980" s="29">
        <f ca="1"/>
        <v>-0.71956983154616128</v>
      </c>
      <c r="AD980" s="29"/>
      <c r="AE980" s="32"/>
      <c r="AF980" s="113"/>
      <c r="AG980" s="29">
        <f ca="1"/>
        <v>-1.2000365003246585</v>
      </c>
      <c r="AH980" s="29"/>
      <c r="AI980" s="32"/>
      <c r="AJ980" s="27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</row>
    <row r="981" spans="2:69" ht="13.5" customHeight="1" x14ac:dyDescent="0.15">
      <c r="H981" s="5"/>
      <c r="I981" s="229"/>
      <c r="J981" s="233" t="s">
        <v>16</v>
      </c>
      <c r="K981" s="53">
        <v>1</v>
      </c>
      <c r="L981" s="114"/>
      <c r="M981" s="43">
        <f t="array" aca="1" ref="M981:M983" ca="1">1/(1+EXP(-M978:M980))</f>
        <v>0.3359669883750257</v>
      </c>
      <c r="N981" s="43"/>
      <c r="O981" s="44"/>
      <c r="P981" s="114"/>
      <c r="Q981" s="43">
        <f t="array" aca="1" ref="Q981:Q983" ca="1">1/(1+EXP(-Q978:Q980))</f>
        <v>0.29731784548887696</v>
      </c>
      <c r="R981" s="43"/>
      <c r="S981" s="44"/>
      <c r="T981" s="114"/>
      <c r="U981" s="43">
        <f t="array" aca="1" ref="U981:U983" ca="1">1/(1+EXP(-U978:U980))</f>
        <v>0.52520781229740654</v>
      </c>
      <c r="V981" s="43"/>
      <c r="W981" s="44"/>
      <c r="X981" s="114"/>
      <c r="Y981" s="43">
        <f t="array" aca="1" ref="Y981:Y983" ca="1">1/(1+EXP(-Y978:Y980))</f>
        <v>0.24294996756637807</v>
      </c>
      <c r="Z981" s="43"/>
      <c r="AA981" s="44"/>
      <c r="AB981" s="114"/>
      <c r="AC981" s="43">
        <f t="array" aca="1" ref="AC981:AC983" ca="1">1/(1+EXP(-AC978:AC980))</f>
        <v>0.6249277091607075</v>
      </c>
      <c r="AD981" s="43"/>
      <c r="AE981" s="44"/>
      <c r="AF981" s="114"/>
      <c r="AG981" s="43">
        <f t="array" aca="1" ref="AG981:AG983" ca="1">1/(1+EXP(-AG978:AG980))</f>
        <v>0.19926542458460506</v>
      </c>
      <c r="AH981" s="43"/>
      <c r="AI981" s="44"/>
      <c r="AJ981" s="27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</row>
    <row r="982" spans="2:69" ht="13.5" customHeight="1" x14ac:dyDescent="0.15">
      <c r="I982" s="229"/>
      <c r="J982" s="234"/>
      <c r="K982" s="23">
        <v>2</v>
      </c>
      <c r="L982" s="113"/>
      <c r="M982" s="29">
        <f ca="1"/>
        <v>0.15517170339314015</v>
      </c>
      <c r="N982" s="29"/>
      <c r="O982" s="32"/>
      <c r="P982" s="113"/>
      <c r="Q982" s="29">
        <f ca="1"/>
        <v>0.59094078031045838</v>
      </c>
      <c r="R982" s="29"/>
      <c r="S982" s="32"/>
      <c r="T982" s="113"/>
      <c r="U982" s="29">
        <f ca="1"/>
        <v>0.34306760990201696</v>
      </c>
      <c r="V982" s="29"/>
      <c r="W982" s="32"/>
      <c r="X982" s="113"/>
      <c r="Y982" s="29">
        <f ca="1"/>
        <v>0.19498595161481144</v>
      </c>
      <c r="Z982" s="29"/>
      <c r="AA982" s="32"/>
      <c r="AB982" s="113"/>
      <c r="AC982" s="29">
        <f ca="1"/>
        <v>0.66738633391628333</v>
      </c>
      <c r="AD982" s="29"/>
      <c r="AE982" s="32"/>
      <c r="AF982" s="113"/>
      <c r="AG982" s="29">
        <f ca="1"/>
        <v>0.42581704298178219</v>
      </c>
      <c r="AH982" s="29"/>
      <c r="AI982" s="32"/>
      <c r="AJ982" s="27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</row>
    <row r="983" spans="2:69" ht="13.5" customHeight="1" x14ac:dyDescent="0.15">
      <c r="H983" s="5"/>
      <c r="I983" s="229"/>
      <c r="J983" s="235"/>
      <c r="K983" s="54">
        <v>3</v>
      </c>
      <c r="L983" s="113"/>
      <c r="M983" s="29">
        <f ca="1"/>
        <v>0.43215535129916888</v>
      </c>
      <c r="N983" s="29"/>
      <c r="O983" s="32"/>
      <c r="P983" s="113"/>
      <c r="Q983" s="29">
        <f ca="1"/>
        <v>0.22609811491530088</v>
      </c>
      <c r="R983" s="29"/>
      <c r="S983" s="32"/>
      <c r="T983" s="113"/>
      <c r="U983" s="29">
        <f ca="1"/>
        <v>0.41477205580465298</v>
      </c>
      <c r="V983" s="29"/>
      <c r="W983" s="32"/>
      <c r="X983" s="113"/>
      <c r="Y983" s="29">
        <f ca="1"/>
        <v>0.35297392871342237</v>
      </c>
      <c r="Z983" s="29"/>
      <c r="AA983" s="32"/>
      <c r="AB983" s="113"/>
      <c r="AC983" s="29">
        <f ca="1"/>
        <v>0.32748771599099435</v>
      </c>
      <c r="AD983" s="29"/>
      <c r="AE983" s="32"/>
      <c r="AF983" s="113"/>
      <c r="AG983" s="29">
        <f ca="1"/>
        <v>0.23146872335978536</v>
      </c>
      <c r="AH983" s="29"/>
      <c r="AI983" s="32"/>
      <c r="AJ983" s="27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</row>
    <row r="984" spans="2:69" ht="13.5" customHeight="1" x14ac:dyDescent="0.15">
      <c r="H984" s="5"/>
      <c r="I984" s="229"/>
      <c r="J984" s="236" t="s">
        <v>18</v>
      </c>
      <c r="K984" s="53">
        <v>1</v>
      </c>
      <c r="L984" s="114"/>
      <c r="M984" s="43">
        <f t="array" aca="1" ref="M984:M986" ca="1">M981:M983*(1-M981:M983)</f>
        <v>0.22309317109724106</v>
      </c>
      <c r="N984" s="43"/>
      <c r="O984" s="44"/>
      <c r="P984" s="114"/>
      <c r="Q984" s="43">
        <f t="array" aca="1" ref="Q984:Q986" ca="1">Q981:Q983*(1-Q981:Q983)</f>
        <v>0.20891994424272925</v>
      </c>
      <c r="R984" s="43"/>
      <c r="S984" s="44"/>
      <c r="T984" s="114"/>
      <c r="U984" s="43">
        <f t="array" aca="1" ref="U984:U986" ca="1">U981:U983*(1-U981:U983)</f>
        <v>0.24936456619917871</v>
      </c>
      <c r="V984" s="43"/>
      <c r="W984" s="44"/>
      <c r="X984" s="114"/>
      <c r="Y984" s="43">
        <f t="array" aca="1" ref="Y984:Y986" ca="1">Y981:Y983*(1-Y981:Y983)</f>
        <v>0.18392528082587392</v>
      </c>
      <c r="Z984" s="43"/>
      <c r="AA984" s="44"/>
      <c r="AB984" s="114"/>
      <c r="AC984" s="43">
        <f t="array" aca="1" ref="AC984:AC986" ca="1">AC981:AC983*(1-AC981:AC983)</f>
        <v>0.23439306748385769</v>
      </c>
      <c r="AD984" s="43"/>
      <c r="AE984" s="44"/>
      <c r="AF984" s="114"/>
      <c r="AG984" s="43">
        <f t="array" aca="1" ref="AG984:AG986" ca="1">AG981:AG983*(1-AG981:AG983)</f>
        <v>0.15955871514972214</v>
      </c>
      <c r="AH984" s="43"/>
      <c r="AI984" s="44"/>
      <c r="AJ984" s="27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</row>
    <row r="985" spans="2:69" ht="13.5" customHeight="1" x14ac:dyDescent="0.15">
      <c r="H985" s="5"/>
      <c r="I985" s="229"/>
      <c r="J985" s="237"/>
      <c r="K985" s="23">
        <v>2</v>
      </c>
      <c r="L985" s="113"/>
      <c r="M985" s="29">
        <f ca="1"/>
        <v>0.13109344585921148</v>
      </c>
      <c r="N985" s="29"/>
      <c r="O985" s="32"/>
      <c r="P985" s="113"/>
      <c r="Q985" s="29">
        <f ca="1"/>
        <v>0.24172977447652494</v>
      </c>
      <c r="R985" s="29"/>
      <c r="S985" s="32"/>
      <c r="T985" s="113"/>
      <c r="U985" s="29">
        <f ca="1"/>
        <v>0.2253722249381345</v>
      </c>
      <c r="V985" s="29"/>
      <c r="W985" s="32"/>
      <c r="X985" s="113"/>
      <c r="Y985" s="29">
        <f ca="1"/>
        <v>0.15696643028767784</v>
      </c>
      <c r="Z985" s="29"/>
      <c r="AA985" s="32"/>
      <c r="AB985" s="113"/>
      <c r="AC985" s="29">
        <f ca="1"/>
        <v>0.22198181521806651</v>
      </c>
      <c r="AD985" s="29"/>
      <c r="AE985" s="32"/>
      <c r="AF985" s="113"/>
      <c r="AG985" s="29">
        <f ca="1"/>
        <v>0.24449688888803323</v>
      </c>
      <c r="AH985" s="29"/>
      <c r="AI985" s="32"/>
      <c r="AJ985" s="27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</row>
    <row r="986" spans="2:69" ht="13.5" customHeight="1" thickBot="1" x14ac:dyDescent="0.2">
      <c r="H986" s="5"/>
      <c r="I986" s="230"/>
      <c r="J986" s="238"/>
      <c r="K986" s="54">
        <v>3</v>
      </c>
      <c r="L986" s="115"/>
      <c r="M986" s="33">
        <f ca="1"/>
        <v>0.24539710364266079</v>
      </c>
      <c r="N986" s="33"/>
      <c r="O986" s="34"/>
      <c r="P986" s="115"/>
      <c r="Q986" s="33">
        <f ca="1"/>
        <v>0.17497775734704829</v>
      </c>
      <c r="R986" s="33"/>
      <c r="S986" s="34"/>
      <c r="T986" s="115"/>
      <c r="U986" s="33">
        <f ca="1"/>
        <v>0.2427361975282348</v>
      </c>
      <c r="V986" s="33"/>
      <c r="W986" s="34"/>
      <c r="X986" s="115"/>
      <c r="Y986" s="33">
        <f ca="1"/>
        <v>0.2283833343620342</v>
      </c>
      <c r="Z986" s="33"/>
      <c r="AA986" s="34"/>
      <c r="AB986" s="115"/>
      <c r="AC986" s="33">
        <f ca="1"/>
        <v>0.22023951186599616</v>
      </c>
      <c r="AD986" s="33"/>
      <c r="AE986" s="34"/>
      <c r="AF986" s="115"/>
      <c r="AG986" s="33">
        <f ca="1"/>
        <v>0.1778909534659765</v>
      </c>
      <c r="AH986" s="33"/>
      <c r="AI986" s="34"/>
      <c r="AJ986" s="27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</row>
    <row r="987" spans="2:69" ht="15.75" customHeight="1" x14ac:dyDescent="0.15">
      <c r="H987" s="5"/>
      <c r="I987" s="95" t="s">
        <v>26</v>
      </c>
      <c r="J987" s="91"/>
      <c r="K987" s="125" t="s">
        <v>17</v>
      </c>
      <c r="L987" s="116" t="s">
        <v>22</v>
      </c>
      <c r="M987" s="87" t="s">
        <v>23</v>
      </c>
      <c r="N987" s="87" t="s">
        <v>25</v>
      </c>
      <c r="O987" s="31"/>
      <c r="P987" s="116" t="s">
        <v>30</v>
      </c>
      <c r="Q987" s="87" t="s">
        <v>31</v>
      </c>
      <c r="R987" s="87" t="s">
        <v>24</v>
      </c>
      <c r="S987" s="31"/>
      <c r="T987" s="116" t="s">
        <v>30</v>
      </c>
      <c r="U987" s="87" t="s">
        <v>31</v>
      </c>
      <c r="V987" s="87" t="s">
        <v>24</v>
      </c>
      <c r="W987" s="31"/>
      <c r="X987" s="116" t="s">
        <v>30</v>
      </c>
      <c r="Y987" s="87" t="s">
        <v>31</v>
      </c>
      <c r="Z987" s="87" t="s">
        <v>24</v>
      </c>
      <c r="AA987" s="31"/>
      <c r="AB987" s="116" t="s">
        <v>30</v>
      </c>
      <c r="AC987" s="87" t="s">
        <v>31</v>
      </c>
      <c r="AD987" s="87" t="s">
        <v>24</v>
      </c>
      <c r="AE987" s="31"/>
      <c r="AF987" s="116" t="s">
        <v>30</v>
      </c>
      <c r="AG987" s="87" t="s">
        <v>31</v>
      </c>
      <c r="AH987" s="87" t="s">
        <v>24</v>
      </c>
      <c r="AI987" s="31"/>
      <c r="AJ987" s="27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</row>
    <row r="988" spans="2:69" ht="13.5" customHeight="1" x14ac:dyDescent="0.15">
      <c r="H988" s="5"/>
      <c r="I988" s="117"/>
      <c r="J988" s="76"/>
      <c r="K988" s="53">
        <v>1</v>
      </c>
      <c r="L988" s="113">
        <f t="array" aca="1" ref="L988:L989" ca="1">M988:M989*$D976:$D977*L976:L977</f>
        <v>1.85325852465127E-2</v>
      </c>
      <c r="M988" s="29">
        <f t="array" aca="1" ref="M988:M989" ca="1">MMULT(TRANSPOSE($D978:$E980),N988:N990)*M976:M977</f>
        <v>5.2919846537081976E-2</v>
      </c>
      <c r="N988" s="29">
        <f t="array" aca="1" ref="N988:N990" ca="1">(M981:M983-N$5:N$7)*M984:M986</f>
        <v>7.4951940820574409E-2</v>
      </c>
      <c r="O988" s="32"/>
      <c r="P988" s="113">
        <f t="array" aca="1" ref="P988:P989" ca="1">Q988:Q989*$D976:$D977*P976:P977</f>
        <v>9.4889868498257667E-3</v>
      </c>
      <c r="Q988" s="29">
        <f t="array" aca="1" ref="Q988:Q989" ca="1">MMULT(TRANSPOSE($D978:$E980),R988:R990)*Q976:Q977</f>
        <v>2.7095827225705589E-2</v>
      </c>
      <c r="R988" s="29">
        <f t="array" aca="1" ref="R988:R990" ca="1">(Q981:Q983-R$5:R$7)*Q984:Q986</f>
        <v>6.2115627701904569E-2</v>
      </c>
      <c r="S988" s="32"/>
      <c r="T988" s="113">
        <f t="array" aca="1" ref="T988:T989" ca="1">U988:U989*$D976:$D977*T976:T977</f>
        <v>-3.1522328313291194E-2</v>
      </c>
      <c r="U988" s="29">
        <f t="array" aca="1" ref="U988:U989" ca="1">MMULT(TRANSPOSE($D978:$E980),V988:V990)*U976:U977</f>
        <v>-7.0896696785915772E-2</v>
      </c>
      <c r="V988" s="29">
        <f t="array" aca="1" ref="V988:V990" ca="1">(U981:U983-V$5:V$7)*U984:U986</f>
        <v>-0.11839634792121626</v>
      </c>
      <c r="W988" s="32"/>
      <c r="X988" s="113">
        <f t="array" aca="1" ref="X988:X989" ca="1">Y988:Y989*$D976:$D977*X976:X977</f>
        <v>1.5106350314750621E-2</v>
      </c>
      <c r="Y988" s="29">
        <f t="array" aca="1" ref="Y988:Y989" ca="1">MMULT(TRANSPOSE($D978:$E980),Z988:Z990)*Y976:Y977</f>
        <v>1.6034324178594718E-2</v>
      </c>
      <c r="Z988" s="29">
        <f t="array" aca="1" ref="Z988:Z990" ca="1">(Y981:Y983-Z$5:Z$7)*Y984:Y986</f>
        <v>4.4684641011283048E-2</v>
      </c>
      <c r="AA988" s="32"/>
      <c r="AB988" s="113">
        <f t="array" aca="1" ref="AB988:AB989" ca="1">AC988:AC989*$D976:$D977*AB976:AB977</f>
        <v>-7.0411644669624799E-3</v>
      </c>
      <c r="AC988" s="29">
        <f t="array" aca="1" ref="AC988:AC989" ca="1">MMULT(TRANSPOSE($D978:$E980),AD988:AD990)*AC976:AC977</f>
        <v>-7.4736988952147356E-3</v>
      </c>
      <c r="AD988" s="29">
        <f t="array" aca="1" ref="AD988:AD990" ca="1">(AC981:AC983-AD$5:AD$7)*AC984:AC986</f>
        <v>-8.791434477801939E-2</v>
      </c>
      <c r="AE988" s="32"/>
      <c r="AF988" s="113">
        <f t="array" aca="1" ref="AF988:AF989" ca="1">AG988:AG989*$D976:$D977*AF976:AF977</f>
        <v>-4.1408527740214871E-3</v>
      </c>
      <c r="AG988" s="29">
        <f t="array" aca="1" ref="AG988:AG989" ca="1">MMULT(TRANSPOSE($D978:$E980),AH988:AH990)*AG976:AG977</f>
        <v>-9.3131694028812072E-3</v>
      </c>
      <c r="AH988" s="29">
        <f t="array" aca="1" ref="AH988:AH990" ca="1">(AG981:AG983-AH$5:AH$7)*AG984:AG986</f>
        <v>3.1794535120483434E-2</v>
      </c>
      <c r="AI988" s="32"/>
      <c r="AJ988" s="27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  <c r="BQ988" s="68"/>
    </row>
    <row r="989" spans="2:69" ht="13.5" customHeight="1" x14ac:dyDescent="0.15">
      <c r="H989" s="5"/>
      <c r="I989" s="97"/>
      <c r="J989" s="76"/>
      <c r="K989" s="23">
        <v>2</v>
      </c>
      <c r="L989" s="113">
        <f ca="1"/>
        <v>2.6541555614983059E-2</v>
      </c>
      <c r="M989" s="29">
        <f ca="1"/>
        <v>5.313917429737821E-2</v>
      </c>
      <c r="N989" s="29">
        <f ca="1"/>
        <v>2.034199329765024E-2</v>
      </c>
      <c r="O989" s="32"/>
      <c r="P989" s="113">
        <f ca="1"/>
        <v>-2.0156187000568287E-2</v>
      </c>
      <c r="Q989" s="29">
        <f ca="1"/>
        <v>-4.0354949413330794E-2</v>
      </c>
      <c r="R989" s="29">
        <f ca="1"/>
        <v>-9.8881792923096165E-2</v>
      </c>
      <c r="S989" s="32"/>
      <c r="T989" s="113">
        <f ca="1"/>
        <v>-5.7493583202293903E-3</v>
      </c>
      <c r="U989" s="29">
        <f ca="1"/>
        <v>-1.08083985643453E-2</v>
      </c>
      <c r="V989" s="29">
        <f ca="1"/>
        <v>7.7317910547825539E-2</v>
      </c>
      <c r="W989" s="32"/>
      <c r="X989" s="113">
        <f ca="1"/>
        <v>1.615395287119966E-2</v>
      </c>
      <c r="Y989" s="29">
        <f ca="1"/>
        <v>7.2907433001623917E-2</v>
      </c>
      <c r="Z989" s="29">
        <f ca="1"/>
        <v>3.0606248781222825E-2</v>
      </c>
      <c r="AA989" s="32"/>
      <c r="AB989" s="113">
        <f ca="1"/>
        <v>1.499822428511096E-2</v>
      </c>
      <c r="AC989" s="29">
        <f ca="1"/>
        <v>6.7691297661242308E-2</v>
      </c>
      <c r="AD989" s="29">
        <f ca="1"/>
        <v>0.14814762985446725</v>
      </c>
      <c r="AE989" s="32"/>
      <c r="AF989" s="113">
        <f ca="1"/>
        <v>-6.2784734892224747E-2</v>
      </c>
      <c r="AG989" s="29">
        <f ca="1"/>
        <v>-0.11803098722934477</v>
      </c>
      <c r="AH989" s="29">
        <f ca="1"/>
        <v>-0.14038594664348555</v>
      </c>
      <c r="AI989" s="32"/>
      <c r="AJ989" s="27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  <c r="BQ989" s="68"/>
    </row>
    <row r="990" spans="2:69" ht="13.5" customHeight="1" thickBot="1" x14ac:dyDescent="0.2">
      <c r="B990" s="135" t="s">
        <v>19</v>
      </c>
      <c r="C990" s="136"/>
      <c r="D990" s="195">
        <v>1</v>
      </c>
      <c r="E990" s="196">
        <v>2</v>
      </c>
      <c r="F990" s="196">
        <v>3</v>
      </c>
      <c r="G990" s="184" t="s">
        <v>3</v>
      </c>
      <c r="H990" s="5"/>
      <c r="I990" s="93"/>
      <c r="J990" s="88"/>
      <c r="K990" s="54">
        <v>3</v>
      </c>
      <c r="L990" s="132"/>
      <c r="M990" s="133"/>
      <c r="N990" s="33">
        <f ca="1"/>
        <v>-0.13934743211016815</v>
      </c>
      <c r="O990" s="34"/>
      <c r="P990" s="132"/>
      <c r="Q990" s="133"/>
      <c r="R990" s="33">
        <f ca="1"/>
        <v>3.9562141088274556E-2</v>
      </c>
      <c r="S990" s="34"/>
      <c r="T990" s="132"/>
      <c r="U990" s="133"/>
      <c r="V990" s="33">
        <f ca="1"/>
        <v>0.10068019166699027</v>
      </c>
      <c r="W990" s="34"/>
      <c r="X990" s="132"/>
      <c r="Y990" s="133"/>
      <c r="Z990" s="33">
        <f ca="1"/>
        <v>-0.14776997157959584</v>
      </c>
      <c r="AA990" s="34"/>
      <c r="AB990" s="132"/>
      <c r="AC990" s="133"/>
      <c r="AD990" s="33">
        <f ca="1"/>
        <v>7.212573471196658E-2</v>
      </c>
      <c r="AE990" s="34"/>
      <c r="AF990" s="132"/>
      <c r="AG990" s="133"/>
      <c r="AH990" s="33">
        <f ca="1"/>
        <v>4.1176191896024561E-2</v>
      </c>
      <c r="AI990" s="34"/>
      <c r="AJ990" s="27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  <c r="BQ990" s="68"/>
    </row>
    <row r="991" spans="2:69" ht="13.5" customHeight="1" x14ac:dyDescent="0.15">
      <c r="B991" s="241" t="s">
        <v>35</v>
      </c>
      <c r="C991" s="100">
        <v>1</v>
      </c>
      <c r="D991" s="152">
        <f t="array" aca="1" ref="D991:G992" ca="1">L991:O992+P991:S992+T991:W992+X991:AA992+AB991:AE992+AF991:AI992</f>
        <v>3.4742726872051974E-2</v>
      </c>
      <c r="E991" s="153">
        <f ca="1"/>
        <v>-9.9116644010456556E-3</v>
      </c>
      <c r="F991" s="153">
        <f ca="1"/>
        <v>-1.6041052756821828E-2</v>
      </c>
      <c r="G991" s="154">
        <f ca="1"/>
        <v>-8.7900097141844803E-3</v>
      </c>
      <c r="H991" s="7"/>
      <c r="I991" s="239" t="s">
        <v>19</v>
      </c>
      <c r="J991" s="99" t="s">
        <v>13</v>
      </c>
      <c r="K991" s="92"/>
      <c r="L991" s="176">
        <f t="array" aca="1" ref="L991:O992" ca="1">MMULT(L988:M989,TRANSPOSE(L$5:M$8))</f>
        <v>1.85325852465127E-2</v>
      </c>
      <c r="M991" s="176">
        <f ca="1"/>
        <v>5.2919846537081976E-2</v>
      </c>
      <c r="N991" s="79">
        <f ca="1"/>
        <v>0</v>
      </c>
      <c r="O991" s="80">
        <f ca="1"/>
        <v>-7.1452431783594672E-2</v>
      </c>
      <c r="P991" s="176">
        <f t="array" aca="1" ref="P991:S992" ca="1">MMULT(P988:Q989,TRANSPOSE(P$5:Q$8))</f>
        <v>9.4889868498257667E-3</v>
      </c>
      <c r="Q991" s="176">
        <f ca="1"/>
        <v>0</v>
      </c>
      <c r="R991" s="79">
        <f ca="1"/>
        <v>2.7095827225705589E-2</v>
      </c>
      <c r="S991" s="80">
        <f ca="1"/>
        <v>-3.6584814075531352E-2</v>
      </c>
      <c r="T991" s="176">
        <f t="array" aca="1" ref="T991:W992" ca="1">MMULT(T988:U989,TRANSPOSE(T$5:U$8))</f>
        <v>0</v>
      </c>
      <c r="U991" s="176">
        <f ca="1"/>
        <v>-7.0896696785915772E-2</v>
      </c>
      <c r="V991" s="79">
        <f ca="1"/>
        <v>-3.1522328313291194E-2</v>
      </c>
      <c r="W991" s="80">
        <f ca="1"/>
        <v>0.10241902509920697</v>
      </c>
      <c r="X991" s="176">
        <f t="array" aca="1" ref="X991:AA992" ca="1">MMULT(X988:Y989,TRANSPOSE(X$5:Y$8))</f>
        <v>1.6034324178594718E-2</v>
      </c>
      <c r="Y991" s="176">
        <f ca="1"/>
        <v>1.5106350314750621E-2</v>
      </c>
      <c r="Z991" s="79">
        <f ca="1"/>
        <v>0</v>
      </c>
      <c r="AA991" s="80">
        <f ca="1"/>
        <v>-3.1140674493345337E-2</v>
      </c>
      <c r="AB991" s="176">
        <f t="array" aca="1" ref="AB991:AE992" ca="1">MMULT(AB988:AC989,TRANSPOSE(AB$5:AC$8))</f>
        <v>0</v>
      </c>
      <c r="AC991" s="176">
        <f ca="1"/>
        <v>-7.0411644669624799E-3</v>
      </c>
      <c r="AD991" s="79">
        <f ca="1"/>
        <v>-7.4736988952147356E-3</v>
      </c>
      <c r="AE991" s="80">
        <f ca="1"/>
        <v>1.4514863362177215E-2</v>
      </c>
      <c r="AF991" s="176">
        <f t="array" aca="1" ref="AF991:AI992" ca="1">MMULT(AF988:AG989,TRANSPOSE(AF$5:AG$8))</f>
        <v>-9.3131694028812072E-3</v>
      </c>
      <c r="AG991" s="176">
        <f ca="1"/>
        <v>0</v>
      </c>
      <c r="AH991" s="79">
        <f ca="1"/>
        <v>-4.1408527740214871E-3</v>
      </c>
      <c r="AI991" s="80">
        <f ca="1"/>
        <v>1.3454022176902693E-2</v>
      </c>
      <c r="AJ991" s="27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</row>
    <row r="992" spans="2:69" ht="13.5" customHeight="1" x14ac:dyDescent="0.15">
      <c r="B992" s="243"/>
      <c r="C992" s="74">
        <v>2</v>
      </c>
      <c r="D992" s="155">
        <f ca="1"/>
        <v>-3.8738185613306081E-2</v>
      </c>
      <c r="E992" s="156">
        <f ca="1"/>
        <v>7.3482952889343534E-2</v>
      </c>
      <c r="F992" s="156">
        <f ca="1"/>
        <v>-4.1197744964542621E-2</v>
      </c>
      <c r="G992" s="157">
        <f ca="1"/>
        <v>6.4529776885051682E-3</v>
      </c>
      <c r="H992" s="5"/>
      <c r="I992" s="240"/>
      <c r="J992" s="88"/>
      <c r="K992" s="94"/>
      <c r="L992" s="156">
        <f ca="1"/>
        <v>2.6541555614983059E-2</v>
      </c>
      <c r="M992" s="156">
        <f ca="1"/>
        <v>5.313917429737821E-2</v>
      </c>
      <c r="N992" s="89">
        <f ca="1"/>
        <v>0</v>
      </c>
      <c r="O992" s="90">
        <f ca="1"/>
        <v>-7.9680729912361276E-2</v>
      </c>
      <c r="P992" s="156">
        <f ca="1"/>
        <v>-2.0156187000568287E-2</v>
      </c>
      <c r="Q992" s="156">
        <f ca="1"/>
        <v>0</v>
      </c>
      <c r="R992" s="89">
        <f ca="1"/>
        <v>-4.0354949413330794E-2</v>
      </c>
      <c r="S992" s="90">
        <f ca="1"/>
        <v>6.0511136413899082E-2</v>
      </c>
      <c r="T992" s="156">
        <f ca="1"/>
        <v>0</v>
      </c>
      <c r="U992" s="156">
        <f ca="1"/>
        <v>-1.08083985643453E-2</v>
      </c>
      <c r="V992" s="89">
        <f ca="1"/>
        <v>-5.7493583202293903E-3</v>
      </c>
      <c r="W992" s="90">
        <f ca="1"/>
        <v>1.6557756884574691E-2</v>
      </c>
      <c r="X992" s="156">
        <f ca="1"/>
        <v>7.2907433001623917E-2</v>
      </c>
      <c r="Y992" s="156">
        <f ca="1"/>
        <v>1.615395287119966E-2</v>
      </c>
      <c r="Z992" s="89">
        <f ca="1"/>
        <v>0</v>
      </c>
      <c r="AA992" s="90">
        <f ca="1"/>
        <v>-8.9061385872823584E-2</v>
      </c>
      <c r="AB992" s="156">
        <f ca="1"/>
        <v>0</v>
      </c>
      <c r="AC992" s="156">
        <f ca="1"/>
        <v>1.499822428511096E-2</v>
      </c>
      <c r="AD992" s="89">
        <f ca="1"/>
        <v>6.7691297661242308E-2</v>
      </c>
      <c r="AE992" s="90">
        <f ca="1"/>
        <v>-8.2689521946353262E-2</v>
      </c>
      <c r="AF992" s="156">
        <f ca="1"/>
        <v>-0.11803098722934477</v>
      </c>
      <c r="AG992" s="156">
        <f ca="1"/>
        <v>0</v>
      </c>
      <c r="AH992" s="89">
        <f ca="1"/>
        <v>-6.2784734892224747E-2</v>
      </c>
      <c r="AI992" s="90">
        <f ca="1"/>
        <v>0.18081572212156952</v>
      </c>
      <c r="AJ992" s="27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  <c r="BQ992" s="68"/>
    </row>
    <row r="993" spans="1:69" ht="13.5" customHeight="1" x14ac:dyDescent="0.15">
      <c r="B993" s="241" t="s">
        <v>47</v>
      </c>
      <c r="C993" s="100" t="s">
        <v>32</v>
      </c>
      <c r="D993" s="158">
        <f t="array" aca="1" ref="D993:D994" ca="1">L993:L994+P993:P994+T993:T994+X993:X994+AB993:AB994+AF993:AF994</f>
        <v>1.4210729464318762E-3</v>
      </c>
      <c r="E993" s="10"/>
      <c r="F993" s="10"/>
      <c r="G993" s="153"/>
      <c r="H993" s="5"/>
      <c r="I993" s="240"/>
      <c r="J993" s="99" t="s">
        <v>20</v>
      </c>
      <c r="K993" s="92"/>
      <c r="L993" s="85">
        <f t="array" aca="1" ref="L993:L994" ca="1">M988:M989*L974:L975</f>
        <v>5.4728279912926942E-3</v>
      </c>
      <c r="M993" s="85"/>
      <c r="N993" s="85"/>
      <c r="O993" s="96"/>
      <c r="P993" s="85">
        <f t="array" aca="1" ref="P993:P994" ca="1">Q988:Q989*P974:P975</f>
        <v>2.8021774701134467E-3</v>
      </c>
      <c r="Q993" s="85"/>
      <c r="R993" s="85"/>
      <c r="S993" s="96"/>
      <c r="T993" s="85">
        <f t="array" aca="1" ref="T993:T994" ca="1">U988:U989*T974:T975</f>
        <v>-9.6632106638601233E-3</v>
      </c>
      <c r="U993" s="85"/>
      <c r="V993" s="85"/>
      <c r="W993" s="96"/>
      <c r="X993" s="85">
        <f t="array" aca="1" ref="X993:X994" ca="1">Y988:Y989*X974:X975</f>
        <v>7.6394638976367774E-3</v>
      </c>
      <c r="Y993" s="85"/>
      <c r="Z993" s="85"/>
      <c r="AA993" s="96"/>
      <c r="AB993" s="85">
        <f t="array" aca="1" ref="AB993:AB994" ca="1">AC988:AC989*AB974:AB975</f>
        <v>-3.5608019555960339E-3</v>
      </c>
      <c r="AC993" s="85"/>
      <c r="AD993" s="85"/>
      <c r="AE993" s="96"/>
      <c r="AF993" s="85">
        <f t="array" aca="1" ref="AF993:AF994" ca="1">AG988:AG989*AF974:AF975</f>
        <v>-1.2693837931548849E-3</v>
      </c>
      <c r="AG993" s="85"/>
      <c r="AH993" s="85"/>
      <c r="AI993" s="96"/>
      <c r="AJ993" s="27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</row>
    <row r="994" spans="1:69" ht="13.5" customHeight="1" x14ac:dyDescent="0.15">
      <c r="B994" s="243"/>
      <c r="C994" s="74" t="s">
        <v>33</v>
      </c>
      <c r="D994" s="159">
        <f ca="1"/>
        <v>-7.4519819200963899E-2</v>
      </c>
      <c r="E994" s="10"/>
      <c r="F994" s="191" t="s">
        <v>5</v>
      </c>
      <c r="G994" s="10"/>
      <c r="H994" s="5"/>
      <c r="I994" s="240"/>
      <c r="J994" s="88"/>
      <c r="K994" s="94"/>
      <c r="L994" s="89">
        <f ca="1"/>
        <v>1.3994465100126139E-2</v>
      </c>
      <c r="M994" s="89"/>
      <c r="N994" s="89"/>
      <c r="O994" s="90"/>
      <c r="P994" s="89">
        <f ca="1"/>
        <v>-1.0627676072303539E-2</v>
      </c>
      <c r="Q994" s="89"/>
      <c r="R994" s="89"/>
      <c r="S994" s="90"/>
      <c r="T994" s="89">
        <f ca="1"/>
        <v>-7.6556806124559807E-3</v>
      </c>
      <c r="U994" s="89"/>
      <c r="V994" s="89"/>
      <c r="W994" s="90"/>
      <c r="X994" s="89">
        <f ca="1"/>
        <v>6.9337483905803909E-3</v>
      </c>
      <c r="Y994" s="89"/>
      <c r="Z994" s="89"/>
      <c r="AA994" s="90"/>
      <c r="AB994" s="89">
        <f ca="1"/>
        <v>6.4376759253680325E-3</v>
      </c>
      <c r="AC994" s="89"/>
      <c r="AD994" s="89"/>
      <c r="AE994" s="90"/>
      <c r="AF994" s="89">
        <f ca="1"/>
        <v>-8.360235193227894E-2</v>
      </c>
      <c r="AG994" s="89"/>
      <c r="AH994" s="89"/>
      <c r="AI994" s="90"/>
      <c r="AJ994" s="27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</row>
    <row r="995" spans="1:69" ht="13.5" customHeight="1" x14ac:dyDescent="0.15">
      <c r="B995" s="241" t="s">
        <v>4</v>
      </c>
      <c r="C995" s="100">
        <v>1</v>
      </c>
      <c r="D995" s="152">
        <f t="array" aca="1" ref="D995:F997" ca="1">L995:N997+P995:R997+T995:V997+X995:Z997+AB995:AD997+AF995:AH997</f>
        <v>-3.6152560066966072E-2</v>
      </c>
      <c r="E995" s="154">
        <f ca="1"/>
        <v>-1.3021712865585365E-2</v>
      </c>
      <c r="F995" s="153">
        <f ca="1"/>
        <v>-7.2360519550098215E-3</v>
      </c>
      <c r="G995" s="160"/>
      <c r="H995" s="5"/>
      <c r="I995" s="240"/>
      <c r="J995" s="99" t="s">
        <v>4</v>
      </c>
      <c r="K995" s="92"/>
      <c r="L995" s="78">
        <f t="array" aca="1" ref="L995:L997" ca="1">M974*N988:N990</f>
        <v>4.2987826814566636E-2</v>
      </c>
      <c r="M995" s="78">
        <f t="array" aca="1" ref="M995:M997" ca="1">M975*N988:N990</f>
        <v>1.2856548173775387E-2</v>
      </c>
      <c r="N995" s="78">
        <f t="array" aca="1" ref="N995:N997" ca="1">-1*N988:N990</f>
        <v>-7.4951940820574409E-2</v>
      </c>
      <c r="O995" s="81"/>
      <c r="P995" s="78">
        <f t="array" aca="1" ref="P995:P997" ca="1">Q974*R988:R990</f>
        <v>1.1746978533442162E-2</v>
      </c>
      <c r="Q995" s="78">
        <f t="array" aca="1" ref="Q995:Q997" ca="1">Q975*R988:R990</f>
        <v>5.1375903687345653E-2</v>
      </c>
      <c r="R995" s="78">
        <f t="array" aca="1" ref="R995:R997" ca="1">-1*R988:R990</f>
        <v>-6.2115627701904569E-2</v>
      </c>
      <c r="S995" s="81"/>
      <c r="T995" s="78">
        <f t="array" aca="1" ref="T995:T997" ca="1">U974*V988:V990</f>
        <v>-7.1464288045418906E-2</v>
      </c>
      <c r="U995" s="78">
        <f t="array" aca="1" ref="U995:U997" ca="1">U975*V988:V990</f>
        <v>-4.6684726524963312E-2</v>
      </c>
      <c r="V995" s="78">
        <f t="array" aca="1" ref="V995:V997" ca="1">-1*V988:V990</f>
        <v>0.11839634792121626</v>
      </c>
      <c r="W995" s="81"/>
      <c r="X995" s="78">
        <f t="array" aca="1" ref="X995:X997" ca="1">Y974*Z988:Z990</f>
        <v>1.8359880099696812E-2</v>
      </c>
      <c r="Y995" s="78">
        <f t="array" aca="1" ref="Y995:Y997" ca="1">Y975*Z988:Z990</f>
        <v>1.4009192597717586E-2</v>
      </c>
      <c r="Z995" s="78">
        <f t="array" aca="1" ref="Z995:Z997" ca="1">-1*Z988:Z990</f>
        <v>-4.4684641011283048E-2</v>
      </c>
      <c r="AA995" s="81"/>
      <c r="AB995" s="78">
        <f t="array" aca="1" ref="AB995:AB997" ca="1">AC974*AD988:AD990</f>
        <v>-4.2926737958456314E-2</v>
      </c>
      <c r="AC995" s="78">
        <f t="array" aca="1" ref="AC995:AC997" ca="1">AC975*AD988:AD990</f>
        <v>-6.6482121356932239E-2</v>
      </c>
      <c r="AD995" s="78">
        <f t="array" aca="1" ref="AD995:AD997" ca="1">-1*AD988:AD990</f>
        <v>8.791434477801939E-2</v>
      </c>
      <c r="AE995" s="81"/>
      <c r="AF995" s="78">
        <f t="array" aca="1" ref="AF995:AF997" ca="1">AG974*AH988:AH990</f>
        <v>5.1437804892035428E-3</v>
      </c>
      <c r="AG995" s="78">
        <f t="array" aca="1" ref="AG995:AG997" ca="1">AG975*AH988:AH990</f>
        <v>2.1903490557471553E-2</v>
      </c>
      <c r="AH995" s="78">
        <f t="array" aca="1" ref="AH995:AH997" ca="1">-1*AH988:AH990</f>
        <v>-3.1794535120483434E-2</v>
      </c>
      <c r="AI995" s="81"/>
      <c r="AJ995" s="27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  <c r="BQ995" s="68"/>
    </row>
    <row r="996" spans="1:69" ht="13.5" customHeight="1" x14ac:dyDescent="0.15">
      <c r="B996" s="242"/>
      <c r="C996" s="72">
        <v>2</v>
      </c>
      <c r="D996" s="160">
        <f ca="1"/>
        <v>0.10183705462678802</v>
      </c>
      <c r="E996" s="164">
        <f ca="1"/>
        <v>-2.2894888908343528E-2</v>
      </c>
      <c r="F996" s="10">
        <f ca="1"/>
        <v>-3.7146042914584149E-2</v>
      </c>
      <c r="G996" s="160"/>
      <c r="H996" s="5"/>
      <c r="I996" s="240"/>
      <c r="J996" s="76"/>
      <c r="K996" s="98"/>
      <c r="L996" s="78">
        <f ca="1"/>
        <v>1.1666917165438148E-2</v>
      </c>
      <c r="M996" s="78">
        <f ca="1"/>
        <v>3.4892734453390779E-3</v>
      </c>
      <c r="N996" s="78">
        <f ca="1"/>
        <v>-2.034199329765024E-2</v>
      </c>
      <c r="O996" s="81"/>
      <c r="P996" s="78">
        <f ca="1"/>
        <v>-1.8700000978663027E-2</v>
      </c>
      <c r="Q996" s="78">
        <f ca="1"/>
        <v>-8.1785239199849216E-2</v>
      </c>
      <c r="R996" s="78">
        <f ca="1"/>
        <v>9.8881792923096165E-2</v>
      </c>
      <c r="S996" s="81"/>
      <c r="T996" s="78">
        <f ca="1"/>
        <v>4.6669255660964436E-2</v>
      </c>
      <c r="U996" s="78">
        <f ca="1"/>
        <v>3.0487135564423846E-2</v>
      </c>
      <c r="V996" s="78">
        <f ca="1"/>
        <v>-7.7317910547825539E-2</v>
      </c>
      <c r="W996" s="81"/>
      <c r="X996" s="78">
        <f ca="1"/>
        <v>1.2575396046772627E-2</v>
      </c>
      <c r="Y996" s="78">
        <f ca="1"/>
        <v>9.5954409427065519E-3</v>
      </c>
      <c r="Z996" s="78">
        <f ca="1"/>
        <v>-3.0606248781222825E-2</v>
      </c>
      <c r="AA996" s="81"/>
      <c r="AB996" s="78">
        <f ca="1"/>
        <v>7.2337392742749709E-2</v>
      </c>
      <c r="AC996" s="78">
        <f ca="1"/>
        <v>0.11203141798526021</v>
      </c>
      <c r="AD996" s="78">
        <f ca="1"/>
        <v>-0.14814762985446725</v>
      </c>
      <c r="AE996" s="81"/>
      <c r="AF996" s="78">
        <f ca="1"/>
        <v>-2.2711906010473879E-2</v>
      </c>
      <c r="AG996" s="78">
        <f ca="1"/>
        <v>-9.6712917646224E-2</v>
      </c>
      <c r="AH996" s="78">
        <f ca="1"/>
        <v>0.14038594664348555</v>
      </c>
      <c r="AI996" s="81"/>
      <c r="AJ996" s="27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</row>
    <row r="997" spans="1:69" ht="13.5" customHeight="1" thickBot="1" x14ac:dyDescent="0.2">
      <c r="B997" s="243"/>
      <c r="C997" s="74">
        <v>3</v>
      </c>
      <c r="D997" s="160">
        <f ca="1"/>
        <v>-3.0504755467199822E-2</v>
      </c>
      <c r="E997" s="157">
        <f ca="1"/>
        <v>8.5100032279080695E-2</v>
      </c>
      <c r="F997" s="156">
        <f ca="1"/>
        <v>3.3573144326508028E-2</v>
      </c>
      <c r="G997" s="160"/>
      <c r="H997" s="5"/>
      <c r="I997" s="245"/>
      <c r="J997" s="88"/>
      <c r="K997" s="94"/>
      <c r="L997" s="82">
        <f ca="1"/>
        <v>-7.9921122962597929E-2</v>
      </c>
      <c r="M997" s="82">
        <f ca="1"/>
        <v>-2.3902342677222514E-2</v>
      </c>
      <c r="N997" s="82">
        <f ca="1"/>
        <v>0.13934743211016815</v>
      </c>
      <c r="O997" s="83"/>
      <c r="P997" s="82">
        <f ca="1"/>
        <v>7.4817825931222416E-3</v>
      </c>
      <c r="Q997" s="82">
        <f ca="1"/>
        <v>3.27218902136934E-2</v>
      </c>
      <c r="R997" s="82">
        <f ca="1"/>
        <v>-3.9562141088274556E-2</v>
      </c>
      <c r="S997" s="83"/>
      <c r="T997" s="82">
        <f ca="1"/>
        <v>6.0770778356656119E-2</v>
      </c>
      <c r="U997" s="82">
        <f ca="1"/>
        <v>3.9699089515683149E-2</v>
      </c>
      <c r="V997" s="82">
        <f ca="1"/>
        <v>-0.10068019166699027</v>
      </c>
      <c r="W997" s="83"/>
      <c r="X997" s="82">
        <f ca="1"/>
        <v>-6.0715245756409505E-2</v>
      </c>
      <c r="Y997" s="82">
        <f ca="1"/>
        <v>-4.6327730181274007E-2</v>
      </c>
      <c r="Z997" s="82">
        <f ca="1"/>
        <v>0.14776997157959584</v>
      </c>
      <c r="AA997" s="83"/>
      <c r="AB997" s="82">
        <f ca="1"/>
        <v>3.521748949911787E-2</v>
      </c>
      <c r="AC997" s="82">
        <f ca="1"/>
        <v>5.4542542063940179E-2</v>
      </c>
      <c r="AD997" s="82">
        <f ca="1"/>
        <v>-7.212573471196658E-2</v>
      </c>
      <c r="AE997" s="83"/>
      <c r="AF997" s="82">
        <f ca="1"/>
        <v>6.6615628029113869E-3</v>
      </c>
      <c r="AG997" s="82">
        <f ca="1"/>
        <v>2.8366583344260492E-2</v>
      </c>
      <c r="AH997" s="82">
        <f ca="1"/>
        <v>-4.1176191896024561E-2</v>
      </c>
      <c r="AI997" s="83"/>
      <c r="AJ997" s="27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</row>
    <row r="998" spans="1:69" ht="13.5" customHeight="1" thickBot="1" x14ac:dyDescent="0.2">
      <c r="B998" s="246" t="s">
        <v>29</v>
      </c>
      <c r="C998" s="227"/>
      <c r="D998" s="102">
        <f ca="1">SUM(L998:AI998)</f>
        <v>1.4566978136353617</v>
      </c>
      <c r="E998" s="192"/>
      <c r="H998" s="5"/>
      <c r="I998" s="225" t="s">
        <v>45</v>
      </c>
      <c r="J998" s="226"/>
      <c r="K998" s="227"/>
      <c r="L998" s="134">
        <f ca="1">SUMXMY2(N$5:N$7,M981:M983)/2</f>
        <v>0.22969980993494177</v>
      </c>
      <c r="M998" s="78"/>
      <c r="N998" s="78"/>
      <c r="O998" s="78"/>
      <c r="P998" s="134">
        <f ca="1">SUMXMY2(R$5:R$7,Q981:Q983)/2</f>
        <v>0.15342385201370851</v>
      </c>
      <c r="Q998" s="78"/>
      <c r="R998" s="78"/>
      <c r="S998" s="78"/>
      <c r="T998" s="134">
        <f ca="1">SUMXMY2(V$5:V$7,U981:U983)/2</f>
        <v>0.25757943237185771</v>
      </c>
      <c r="U998" s="78"/>
      <c r="V998" s="78"/>
      <c r="W998" s="78"/>
      <c r="X998" s="134">
        <f ca="1">SUMXMY2(Z$5:Z$7,Y981:Y983)/2</f>
        <v>0.25784347249609063</v>
      </c>
      <c r="Y998" s="78"/>
      <c r="Z998" s="78"/>
      <c r="AA998" s="78"/>
      <c r="AB998" s="134">
        <f ca="1">SUMXMY2(AD$5:AD$7,AC981:AC983)/2</f>
        <v>0.3466659730893249</v>
      </c>
      <c r="AC998" s="78"/>
      <c r="AD998" s="78"/>
      <c r="AE998" s="78"/>
      <c r="AF998" s="134">
        <f ca="1">SUMXMY2(AH$5:AH$7,AG981:AG983)/2</f>
        <v>0.21148527372943812</v>
      </c>
      <c r="AG998" s="78"/>
      <c r="AH998" s="78"/>
      <c r="AI998" s="78"/>
      <c r="AJ998" s="27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</row>
    <row r="999" spans="1:69" ht="15.75" customHeight="1" x14ac:dyDescent="0.15">
      <c r="I999" s="5"/>
      <c r="J999" s="165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7"/>
      <c r="AK999" s="5"/>
      <c r="AL999" s="5"/>
      <c r="AM999" s="5"/>
      <c r="AN999" s="5"/>
      <c r="AO999" s="5"/>
      <c r="AP999" s="5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</row>
    <row r="1000" spans="1:69" ht="15.75" customHeight="1" x14ac:dyDescent="0.15">
      <c r="A1000" s="163"/>
      <c r="B1000" s="162">
        <f>B970+1</f>
        <v>34</v>
      </c>
      <c r="C1000" s="163" t="s">
        <v>28</v>
      </c>
      <c r="D1000" s="189"/>
      <c r="E1000" s="189"/>
      <c r="F1000" s="189"/>
      <c r="G1000" s="189"/>
      <c r="H1000" s="163"/>
      <c r="I1000" s="167"/>
      <c r="J1000" s="163"/>
      <c r="K1000" s="163"/>
      <c r="L1000" s="163"/>
      <c r="M1000" s="163"/>
      <c r="N1000" s="163"/>
      <c r="O1000" s="163"/>
      <c r="P1000" s="163"/>
      <c r="Q1000" s="163"/>
      <c r="R1000" s="163"/>
      <c r="S1000" s="163"/>
      <c r="T1000" s="163"/>
      <c r="U1000" s="163"/>
      <c r="V1000" s="163"/>
      <c r="W1000" s="163"/>
      <c r="X1000" s="163"/>
      <c r="Y1000" s="163"/>
      <c r="Z1000" s="163"/>
      <c r="AA1000" s="163"/>
      <c r="AB1000" s="163"/>
      <c r="AC1000" s="163"/>
      <c r="AD1000" s="163"/>
      <c r="AE1000" s="163"/>
      <c r="AF1000" s="163"/>
      <c r="AG1000" s="163"/>
      <c r="AH1000" s="163"/>
      <c r="AI1000" s="163"/>
      <c r="AJ1000" s="27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</row>
    <row r="1001" spans="1:69" s="24" customFormat="1" ht="13.5" customHeight="1" thickBot="1" x14ac:dyDescent="0.2">
      <c r="A1001"/>
      <c r="D1001" s="166"/>
      <c r="E1001" s="166"/>
      <c r="F1001" s="166"/>
      <c r="G1001" s="166"/>
      <c r="H1001" s="27"/>
      <c r="I1001" s="5"/>
      <c r="J1001" s="223"/>
      <c r="K1001" s="224"/>
      <c r="L1001" s="57">
        <v>1</v>
      </c>
      <c r="M1001" s="57">
        <v>2</v>
      </c>
      <c r="N1001" s="57">
        <v>3</v>
      </c>
      <c r="O1001" s="107"/>
      <c r="P1001" s="84">
        <v>1</v>
      </c>
      <c r="Q1001" s="57">
        <v>2</v>
      </c>
      <c r="R1001" s="57">
        <v>3</v>
      </c>
      <c r="S1001" s="57"/>
      <c r="T1001" s="57">
        <v>1</v>
      </c>
      <c r="U1001" s="57">
        <v>2</v>
      </c>
      <c r="V1001" s="57">
        <v>3</v>
      </c>
      <c r="W1001" s="107"/>
      <c r="X1001" s="84">
        <v>1</v>
      </c>
      <c r="Y1001" s="57">
        <v>2</v>
      </c>
      <c r="Z1001" s="57">
        <v>3</v>
      </c>
      <c r="AA1001" s="57"/>
      <c r="AB1001" s="57">
        <v>1</v>
      </c>
      <c r="AC1001" s="57">
        <v>2</v>
      </c>
      <c r="AD1001" s="57">
        <v>3</v>
      </c>
      <c r="AE1001" s="57"/>
      <c r="AF1001" s="57">
        <v>1</v>
      </c>
      <c r="AG1001" s="57">
        <v>2</v>
      </c>
      <c r="AH1001" s="57">
        <v>3</v>
      </c>
      <c r="AI1001" s="57"/>
      <c r="AJ1001" s="27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</row>
    <row r="1002" spans="1:69" ht="13.5" customHeight="1" x14ac:dyDescent="0.15">
      <c r="B1002" t="s">
        <v>0</v>
      </c>
      <c r="G1002" s="156"/>
      <c r="H1002" s="27"/>
      <c r="I1002" s="254" t="s">
        <v>14</v>
      </c>
      <c r="J1002" s="239" t="s">
        <v>11</v>
      </c>
      <c r="K1002" s="22">
        <v>1</v>
      </c>
      <c r="L1002" s="108">
        <f t="array" aca="1" ref="L1002:L1003" ca="1">MMULT($D1004:$G1005,L$5:L$8)</f>
        <v>-2.168524753729737</v>
      </c>
      <c r="M1002" s="50">
        <f t="array" aca="1" ref="M1002:M1003" ca="1">MMULT($D1004:$G1005,M$5:M$8)+$D1006:$D1007*L1004:L1005</f>
        <v>0.2934597778723283</v>
      </c>
      <c r="N1002" s="50"/>
      <c r="O1002" s="51"/>
      <c r="P1002" s="108">
        <f t="array" aca="1" ref="P1002:P1003" ca="1">MMULT($D1004:$G1005,P$5:P$8)</f>
        <v>-2.168524753729737</v>
      </c>
      <c r="Q1002" s="50">
        <f t="array" aca="1" ref="Q1002:Q1003" ca="1">MMULT($D1004:$G1005,Q$5:Q$8)+$D1006:$D1007*P1004:P1005</f>
        <v>-1.457390366317951</v>
      </c>
      <c r="R1002" s="50"/>
      <c r="S1002" s="51"/>
      <c r="T1002" s="108">
        <f t="array" aca="1" ref="T1002:T1003" ca="1">MMULT($D1004:$G1005,T$5:T$8)</f>
        <v>-1.844918030268021</v>
      </c>
      <c r="U1002" s="50">
        <f t="array" aca="1" ref="U1002:U1003" ca="1">MMULT($D1004:$G1005,U$5:U$8)+$D1006:$D1007*T1004:T1005</f>
        <v>0.42132751644535349</v>
      </c>
      <c r="V1002" s="50"/>
      <c r="W1002" s="51"/>
      <c r="X1002" s="108">
        <f t="array" aca="1" ref="X1002:X1003" ca="1">MMULT($D1004:$G1005,X$5:X$8)</f>
        <v>-9.4067886077741747E-2</v>
      </c>
      <c r="Y1002" s="50">
        <f t="array" aca="1" ref="Y1002:Y1003" ca="1">MMULT($D1004:$G1005,Y$5:Y$8)+$D1006:$D1007*X1004:X1005</f>
        <v>-0.36897274773695354</v>
      </c>
      <c r="Z1002" s="50"/>
      <c r="AA1002" s="51"/>
      <c r="AB1002" s="108">
        <f t="array" aca="1" ref="AB1002:AB1003" ca="1">MMULT($D1004:$G1005,AB$5:AB$8)</f>
        <v>-9.4067886077741747E-2</v>
      </c>
      <c r="AC1002" s="50">
        <f t="array" aca="1" ref="AC1002:AC1003" ca="1">MMULT($D1004:$G1005,AC$5:AC$8)+$D1006:$D1007*AB1004:AB1005</f>
        <v>-4.5366024275237615E-2</v>
      </c>
      <c r="AD1002" s="50"/>
      <c r="AE1002" s="51"/>
      <c r="AF1002" s="108">
        <f t="array" aca="1" ref="AF1002:AF1003" ca="1">MMULT($D1004:$G1005,AF$5:AF$8)</f>
        <v>-1.844918030268021</v>
      </c>
      <c r="AG1002" s="50">
        <f t="array" aca="1" ref="AG1002:AG1003" ca="1">MMULT($D1004:$G1005,AG$5:AG$8)+$D1006:$D1007*AF1004:AF1005</f>
        <v>-1.6531293512066418</v>
      </c>
      <c r="AH1002" s="50"/>
      <c r="AI1002" s="51"/>
      <c r="AJ1002" s="27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9"/>
      <c r="BM1002" s="19"/>
      <c r="BN1002" s="19"/>
      <c r="BO1002" s="19"/>
      <c r="BP1002" s="19"/>
      <c r="BQ1002" s="19"/>
    </row>
    <row r="1003" spans="1:69" ht="13.5" customHeight="1" x14ac:dyDescent="0.15">
      <c r="B1003" s="66"/>
      <c r="C1003" s="66"/>
      <c r="D1003" s="195">
        <v>1</v>
      </c>
      <c r="E1003" s="196">
        <v>2</v>
      </c>
      <c r="F1003" s="196">
        <v>3</v>
      </c>
      <c r="G1003" s="184" t="s">
        <v>3</v>
      </c>
      <c r="H1003" s="27"/>
      <c r="I1003" s="255"/>
      <c r="J1003" s="240"/>
      <c r="K1003" s="23">
        <v>2</v>
      </c>
      <c r="L1003" s="109">
        <f ca="1"/>
        <v>-1.0195651373584713</v>
      </c>
      <c r="M1003" s="28">
        <f ca="1"/>
        <v>-1.5797493063938548</v>
      </c>
      <c r="N1003" s="28"/>
      <c r="O1003" s="40"/>
      <c r="P1003" s="109">
        <f ca="1"/>
        <v>-1.0195651373584713</v>
      </c>
      <c r="Q1003" s="28">
        <f ca="1"/>
        <v>1.5832252307273311</v>
      </c>
      <c r="R1003" s="28"/>
      <c r="S1003" s="40"/>
      <c r="T1003" s="109">
        <f ca="1"/>
        <v>0.89671315785164873</v>
      </c>
      <c r="U1003" s="28">
        <f ca="1"/>
        <v>-0.42699653625040557</v>
      </c>
      <c r="V1003" s="28"/>
      <c r="W1003" s="40"/>
      <c r="X1003" s="109">
        <f ca="1"/>
        <v>-2.2662613792695372</v>
      </c>
      <c r="Y1003" s="28">
        <f ca="1"/>
        <v>-0.77626459026886818</v>
      </c>
      <c r="Z1003" s="28"/>
      <c r="AA1003" s="40"/>
      <c r="AB1003" s="109">
        <f ca="1"/>
        <v>-2.2662613792695372</v>
      </c>
      <c r="AC1003" s="28">
        <f ca="1"/>
        <v>1.1400137049412518</v>
      </c>
      <c r="AD1003" s="28"/>
      <c r="AE1003" s="40"/>
      <c r="AF1003" s="109">
        <f ca="1"/>
        <v>0.89671315785164873</v>
      </c>
      <c r="AG1003" s="28">
        <f ca="1"/>
        <v>0.8196997056606603</v>
      </c>
      <c r="AH1003" s="28"/>
      <c r="AI1003" s="40"/>
      <c r="AJ1003" s="27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9"/>
      <c r="BM1003" s="19"/>
      <c r="BN1003" s="19"/>
      <c r="BO1003" s="19"/>
      <c r="BP1003" s="19"/>
      <c r="BQ1003" s="19"/>
    </row>
    <row r="1004" spans="1:69" ht="13.5" customHeight="1" x14ac:dyDescent="0.15">
      <c r="B1004" s="239" t="s">
        <v>7</v>
      </c>
      <c r="C1004" s="100">
        <v>1</v>
      </c>
      <c r="D1004" s="137">
        <f t="array" aca="1" ref="D1004:G1005" ca="1">D974:G975-$G$3*D991:G992</f>
        <v>1.4574039268722911</v>
      </c>
      <c r="E1004" s="138">
        <f ca="1"/>
        <v>3.5318607945242864</v>
      </c>
      <c r="F1004" s="138">
        <f ca="1"/>
        <v>1.7810106503340071</v>
      </c>
      <c r="G1004" s="139">
        <f ca="1"/>
        <v>3.6259286806020281</v>
      </c>
      <c r="I1004" s="255"/>
      <c r="J1004" s="252" t="s">
        <v>12</v>
      </c>
      <c r="K1004" s="22">
        <v>1</v>
      </c>
      <c r="L1004" s="110">
        <f t="array" aca="1" ref="L1004:L1005" ca="1">1/(1+EXP(-L1002:L1003))</f>
        <v>0.10261279953886607</v>
      </c>
      <c r="M1004" s="38">
        <f t="array" aca="1" ref="M1004:M1005" ca="1">1/(1+EXP(-M1002:M1003))</f>
        <v>0.57284293206324977</v>
      </c>
      <c r="N1004" s="38"/>
      <c r="O1004" s="39"/>
      <c r="P1004" s="110">
        <f t="array" aca="1" ref="P1004:P1005" ca="1">1/(1+EXP(-P1002:P1003))</f>
        <v>0.10261279953886607</v>
      </c>
      <c r="Q1004" s="38">
        <f t="array" aca="1" ref="Q1004:Q1005" ca="1">1/(1+EXP(-Q1002:Q1003))</f>
        <v>0.1888667864106994</v>
      </c>
      <c r="R1004" s="38"/>
      <c r="S1004" s="39"/>
      <c r="T1004" s="110">
        <f t="array" aca="1" ref="T1004:T1005" ca="1">1/(1+EXP(-T1002:T1003))</f>
        <v>0.13647068336563847</v>
      </c>
      <c r="U1004" s="38">
        <f t="array" aca="1" ref="U1004:U1005" ca="1">1/(1+EXP(-U1002:U1003))</f>
        <v>0.60380086921068887</v>
      </c>
      <c r="V1004" s="38"/>
      <c r="W1004" s="39"/>
      <c r="X1004" s="110">
        <f t="array" aca="1" ref="X1004:X1005" ca="1">1/(1+EXP(-X1002:X1003))</f>
        <v>0.4765003544998363</v>
      </c>
      <c r="Y1004" s="38">
        <f t="array" aca="1" ref="Y1004:Y1005" ca="1">1/(1+EXP(-Y1002:Y1003))</f>
        <v>0.40878926523104214</v>
      </c>
      <c r="Z1004" s="38"/>
      <c r="AA1004" s="39"/>
      <c r="AB1004" s="110">
        <f t="array" aca="1" ref="AB1004:AB1005" ca="1">1/(1+EXP(-AB1002:AB1003))</f>
        <v>0.4765003544998363</v>
      </c>
      <c r="AC1004" s="38">
        <f t="array" aca="1" ref="AC1004:AC1005" ca="1">1/(1+EXP(-AC1002:AC1003))</f>
        <v>0.48866043867121955</v>
      </c>
      <c r="AD1004" s="38"/>
      <c r="AE1004" s="39"/>
      <c r="AF1004" s="110">
        <f t="array" aca="1" ref="AF1004:AF1005" ca="1">1/(1+EXP(-AF1002:AF1003))</f>
        <v>0.13647068336563847</v>
      </c>
      <c r="AG1004" s="38">
        <f t="array" aca="1" ref="AG1004:AG1005" ca="1">1/(1+EXP(-AG1002:AG1003))</f>
        <v>0.16068645722553282</v>
      </c>
      <c r="AH1004" s="38"/>
      <c r="AI1004" s="39"/>
      <c r="AJ1004" s="27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9"/>
      <c r="BM1004" s="19"/>
      <c r="BN1004" s="19"/>
      <c r="BO1004" s="19"/>
      <c r="BP1004" s="19"/>
      <c r="BQ1004" s="19"/>
    </row>
    <row r="1005" spans="1:69" ht="13.5" customHeight="1" x14ac:dyDescent="0.15">
      <c r="B1005" s="244"/>
      <c r="C1005" s="74">
        <v>2</v>
      </c>
      <c r="D1005" s="140">
        <f ca="1"/>
        <v>2.1340304124534728</v>
      </c>
      <c r="E1005" s="141">
        <f ca="1"/>
        <v>0.88733417054240693</v>
      </c>
      <c r="F1005" s="141">
        <f ca="1"/>
        <v>4.0503087076635929</v>
      </c>
      <c r="G1005" s="142">
        <f ca="1"/>
        <v>3.1535955498119441</v>
      </c>
      <c r="I1005" s="255"/>
      <c r="J1005" s="253"/>
      <c r="K1005" s="54">
        <v>2</v>
      </c>
      <c r="L1005" s="109">
        <f ca="1"/>
        <v>0.26511211515930228</v>
      </c>
      <c r="M1005" s="28">
        <f ca="1"/>
        <v>0.17083098928046339</v>
      </c>
      <c r="N1005" s="28"/>
      <c r="O1005" s="40"/>
      <c r="P1005" s="109">
        <f ca="1"/>
        <v>0.26511211515930228</v>
      </c>
      <c r="Q1005" s="28">
        <f ca="1"/>
        <v>0.82966080443449608</v>
      </c>
      <c r="R1005" s="28"/>
      <c r="S1005" s="40"/>
      <c r="T1005" s="109">
        <f ca="1"/>
        <v>0.71027358751088343</v>
      </c>
      <c r="U1005" s="28">
        <f ca="1"/>
        <v>0.39484375857232551</v>
      </c>
      <c r="V1005" s="28"/>
      <c r="W1005" s="40"/>
      <c r="X1005" s="109">
        <f ca="1"/>
        <v>9.3955991754307411E-2</v>
      </c>
      <c r="Y1005" s="28">
        <f ca="1"/>
        <v>0.31512551021923807</v>
      </c>
      <c r="Z1005" s="28"/>
      <c r="AA1005" s="40"/>
      <c r="AB1005" s="109">
        <f ca="1"/>
        <v>9.3955991754307411E-2</v>
      </c>
      <c r="AC1005" s="28">
        <f ca="1"/>
        <v>0.75768215523852844</v>
      </c>
      <c r="AD1005" s="28"/>
      <c r="AE1005" s="40"/>
      <c r="AF1005" s="109">
        <f ca="1"/>
        <v>0.71027358751088343</v>
      </c>
      <c r="AG1005" s="28">
        <f ca="1"/>
        <v>0.69417259223689243</v>
      </c>
      <c r="AH1005" s="28"/>
      <c r="AI1005" s="40"/>
      <c r="AJ1005" s="27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9"/>
      <c r="BM1005" s="19"/>
      <c r="BN1005" s="19"/>
      <c r="BO1005" s="19"/>
      <c r="BP1005" s="19"/>
      <c r="BQ1005" s="19"/>
    </row>
    <row r="1006" spans="1:69" ht="13.5" customHeight="1" x14ac:dyDescent="0.15">
      <c r="B1006" s="241" t="s">
        <v>47</v>
      </c>
      <c r="C1006" s="100" t="s">
        <v>32</v>
      </c>
      <c r="D1006" s="139">
        <f t="array" aca="1" ref="D1006:D1007" ca="1">D976:D977-$G$3*D993:D994</f>
        <v>3.7766016100485436</v>
      </c>
      <c r="E1006" s="190"/>
      <c r="F1006" s="190"/>
      <c r="I1006" s="255"/>
      <c r="J1006" s="236" t="s">
        <v>18</v>
      </c>
      <c r="K1006" s="22">
        <v>1</v>
      </c>
      <c r="L1006" s="110">
        <f t="array" aca="1" ref="L1006:L1007" ca="1">L1004:L1005*(1-L1004:L1005)</f>
        <v>9.2083412909662557E-2</v>
      </c>
      <c r="M1006" s="38">
        <f t="array" aca="1" ref="M1006:M1007" ca="1">M1004:M1005*(1-M1004:M1005)</f>
        <v>0.24469390724842877</v>
      </c>
      <c r="N1006" s="38"/>
      <c r="O1006" s="39"/>
      <c r="P1006" s="110">
        <f t="array" aca="1" ref="P1006:P1007" ca="1">P1004:P1005*(1-P1004:P1005)</f>
        <v>9.2083412909662557E-2</v>
      </c>
      <c r="Q1006" s="38">
        <f t="array" aca="1" ref="Q1006:Q1007" ca="1">Q1004:Q1005*(1-Q1004:Q1005)</f>
        <v>0.15319612340159464</v>
      </c>
      <c r="R1006" s="38"/>
      <c r="S1006" s="39"/>
      <c r="T1006" s="110">
        <f t="array" aca="1" ref="T1006:T1007" ca="1">T1004:T1005*(1-T1004:T1005)</f>
        <v>0.11784643594735411</v>
      </c>
      <c r="U1006" s="38">
        <f t="array" aca="1" ref="U1006:U1007" ca="1">U1004:U1005*(1-U1004:U1005)</f>
        <v>0.23922537955110545</v>
      </c>
      <c r="V1006" s="38"/>
      <c r="W1006" s="39"/>
      <c r="X1006" s="110">
        <f t="array" aca="1" ref="X1006:X1007" ca="1">X1004:X1005*(1-X1004:X1005)</f>
        <v>0.24944776666136664</v>
      </c>
      <c r="Y1006" s="38">
        <f t="array" aca="1" ref="Y1006:Y1007" ca="1">Y1004:Y1005*(1-Y1004:Y1005)</f>
        <v>0.24168060186290685</v>
      </c>
      <c r="Z1006" s="38"/>
      <c r="AA1006" s="39"/>
      <c r="AB1006" s="110">
        <f t="array" aca="1" ref="AB1006:AB1007" ca="1">AB1004:AB1005*(1-AB1004:AB1005)</f>
        <v>0.24944776666136664</v>
      </c>
      <c r="AC1006" s="38">
        <f t="array" aca="1" ref="AC1006:AC1007" ca="1">AC1004:AC1005*(1-AC1004:AC1005)</f>
        <v>0.24987141434887084</v>
      </c>
      <c r="AD1006" s="38"/>
      <c r="AE1006" s="39"/>
      <c r="AF1006" s="110">
        <f t="array" aca="1" ref="AF1006:AF1007" ca="1">AF1004:AF1005*(1-AF1004:AF1005)</f>
        <v>0.11784643594735411</v>
      </c>
      <c r="AG1006" s="38">
        <f t="array" aca="1" ref="AG1006:AG1007" ca="1">AG1004:AG1005*(1-AG1004:AG1005)</f>
        <v>0.13486631968983981</v>
      </c>
      <c r="AH1006" s="38"/>
      <c r="AI1006" s="39"/>
      <c r="AJ1006" s="27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9"/>
      <c r="BM1006" s="19"/>
      <c r="BN1006" s="19"/>
      <c r="BO1006" s="19"/>
      <c r="BP1006" s="19"/>
      <c r="BQ1006" s="19"/>
    </row>
    <row r="1007" spans="1:69" ht="13.5" customHeight="1" thickBot="1" x14ac:dyDescent="0.2">
      <c r="B1007" s="243"/>
      <c r="C1007" s="74" t="s">
        <v>33</v>
      </c>
      <c r="D1007" s="142">
        <f ca="1"/>
        <v>2.5895160334832932</v>
      </c>
      <c r="F1007" s="191" t="s">
        <v>5</v>
      </c>
      <c r="I1007" s="256"/>
      <c r="J1007" s="244"/>
      <c r="K1007" s="54">
        <v>2</v>
      </c>
      <c r="L1007" s="111">
        <f ca="1"/>
        <v>0.19482768155506311</v>
      </c>
      <c r="M1007" s="41">
        <f ca="1"/>
        <v>0.14164776238192159</v>
      </c>
      <c r="N1007" s="41"/>
      <c r="O1007" s="42"/>
      <c r="P1007" s="111">
        <f ca="1"/>
        <v>0.19482768155506311</v>
      </c>
      <c r="Q1007" s="41">
        <f ca="1"/>
        <v>0.14132375401960093</v>
      </c>
      <c r="R1007" s="41"/>
      <c r="S1007" s="42"/>
      <c r="T1007" s="111">
        <f ca="1"/>
        <v>0.20578501839530286</v>
      </c>
      <c r="U1007" s="41">
        <f ca="1"/>
        <v>0.23894216488880465</v>
      </c>
      <c r="V1007" s="41"/>
      <c r="W1007" s="42"/>
      <c r="X1007" s="111">
        <f ca="1"/>
        <v>8.5128263367771934E-2</v>
      </c>
      <c r="Y1007" s="41">
        <f ca="1"/>
        <v>0.21582142302830296</v>
      </c>
      <c r="Z1007" s="41"/>
      <c r="AA1007" s="42"/>
      <c r="AB1007" s="111">
        <f ca="1"/>
        <v>8.5128263367771934E-2</v>
      </c>
      <c r="AC1007" s="41">
        <f ca="1"/>
        <v>0.18359990687162692</v>
      </c>
      <c r="AD1007" s="41"/>
      <c r="AE1007" s="42"/>
      <c r="AF1007" s="111">
        <f ca="1"/>
        <v>0.20578501839530286</v>
      </c>
      <c r="AG1007" s="41">
        <f ca="1"/>
        <v>0.21229700442400551</v>
      </c>
      <c r="AH1007" s="41"/>
      <c r="AI1007" s="42"/>
      <c r="AJ1007" s="27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9"/>
      <c r="BM1007" s="19"/>
      <c r="BN1007" s="19"/>
      <c r="BO1007" s="19"/>
      <c r="BP1007" s="19"/>
      <c r="BQ1007" s="19"/>
    </row>
    <row r="1008" spans="1:69" ht="13.5" customHeight="1" x14ac:dyDescent="0.15">
      <c r="B1008" s="239" t="s">
        <v>4</v>
      </c>
      <c r="C1008" s="100">
        <v>1</v>
      </c>
      <c r="D1008" s="143">
        <f t="array" aca="1" ref="D1008:F1010" ca="1">D978:F980-$G$3*D995:F997</f>
        <v>5.2529775454665781</v>
      </c>
      <c r="E1008" s="144">
        <f ca="1"/>
        <v>2.8059735445096661</v>
      </c>
      <c r="F1008" s="145">
        <f ca="1"/>
        <v>4.1722677521936209</v>
      </c>
      <c r="H1008" s="26"/>
      <c r="I1008" s="228" t="s">
        <v>4</v>
      </c>
      <c r="J1008" s="231" t="s">
        <v>11</v>
      </c>
      <c r="K1008" s="161">
        <v>1</v>
      </c>
      <c r="L1008" s="112"/>
      <c r="M1008" s="30">
        <f t="array" aca="1" ref="M1008:M1010" ca="1">MMULT($D1008:$E1010,M1004:M1005)-$F1008:$F1010</f>
        <v>-0.6837894564827387</v>
      </c>
      <c r="N1008" s="30"/>
      <c r="O1008" s="31"/>
      <c r="P1008" s="112"/>
      <c r="Q1008" s="30">
        <f t="array" aca="1" ref="Q1008:Q1010" ca="1">MMULT($D1008:$E1010,Q1004:Q1005)-$F1008:$F1010</f>
        <v>-0.85214849593398068</v>
      </c>
      <c r="R1008" s="30"/>
      <c r="S1008" s="31"/>
      <c r="T1008" s="112"/>
      <c r="U1008" s="30">
        <f t="array" aca="1" ref="U1008:U1010" ca="1">MMULT($D1008:$E1010,U1004:U1005)-$F1008:$F1010</f>
        <v>0.10740579647203674</v>
      </c>
      <c r="V1008" s="30"/>
      <c r="W1008" s="31"/>
      <c r="X1008" s="112"/>
      <c r="Y1008" s="30">
        <f t="array" aca="1" ref="Y1008:Y1010" ca="1">MMULT($D1008:$E1010,Y1004:Y1005)-$F1008:$F1010</f>
        <v>-1.1406730762318826</v>
      </c>
      <c r="Z1008" s="30"/>
      <c r="AA1008" s="31"/>
      <c r="AB1008" s="112"/>
      <c r="AC1008" s="30">
        <f t="array" aca="1" ref="AC1008:AC1010" ca="1">MMULT($D1008:$E1010,AC1004:AC1005)-$F1008:$F1010</f>
        <v>0.52069064225052042</v>
      </c>
      <c r="AD1008" s="30"/>
      <c r="AE1008" s="31"/>
      <c r="AF1008" s="112"/>
      <c r="AG1008" s="30">
        <f t="array" aca="1" ref="AG1008:AG1010" ca="1">MMULT($D1008:$E1010,AG1004:AG1005)-$F1008:$F1010</f>
        <v>-1.3803554713869053</v>
      </c>
      <c r="AH1008" s="30"/>
      <c r="AI1008" s="31"/>
      <c r="AJ1008" s="27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  <c r="BL1008" s="16"/>
      <c r="BM1008" s="16"/>
      <c r="BN1008" s="16"/>
      <c r="BO1008" s="16"/>
      <c r="BP1008" s="16"/>
      <c r="BQ1008" s="16"/>
    </row>
    <row r="1009" spans="2:69" ht="13.5" customHeight="1" x14ac:dyDescent="0.15">
      <c r="B1009" s="240"/>
      <c r="C1009" s="72">
        <v>2</v>
      </c>
      <c r="D1009" s="146">
        <f ca="1"/>
        <v>2.1207434407062435</v>
      </c>
      <c r="E1009" s="147">
        <f ca="1"/>
        <v>4.4061664453072673</v>
      </c>
      <c r="F1009" s="148">
        <f ca="1"/>
        <v>3.6850466942011364</v>
      </c>
      <c r="H1009" s="26"/>
      <c r="I1009" s="229"/>
      <c r="J1009" s="232"/>
      <c r="K1009" s="77">
        <v>2</v>
      </c>
      <c r="L1009" s="113"/>
      <c r="M1009" s="29">
        <f ca="1"/>
        <v>-1.717484030686844</v>
      </c>
      <c r="N1009" s="29"/>
      <c r="O1009" s="32"/>
      <c r="P1009" s="113"/>
      <c r="Q1009" s="29">
        <f ca="1"/>
        <v>0.37111490173253259</v>
      </c>
      <c r="R1009" s="29"/>
      <c r="S1009" s="32"/>
      <c r="T1009" s="113"/>
      <c r="U1009" s="29">
        <f ca="1"/>
        <v>-0.66479264116945513</v>
      </c>
      <c r="V1009" s="29"/>
      <c r="W1009" s="32"/>
      <c r="X1009" s="113"/>
      <c r="Y1009" s="29">
        <f ca="1"/>
        <v>-1.4296140921429394</v>
      </c>
      <c r="Z1009" s="29"/>
      <c r="AA1009" s="32"/>
      <c r="AB1009" s="113"/>
      <c r="AC1009" s="29">
        <f ca="1"/>
        <v>0.68975041446358443</v>
      </c>
      <c r="AD1009" s="29"/>
      <c r="AE1009" s="32"/>
      <c r="AF1009" s="113"/>
      <c r="AG1009" s="29">
        <f ca="1"/>
        <v>-0.28563196086360376</v>
      </c>
      <c r="AH1009" s="29"/>
      <c r="AI1009" s="32"/>
      <c r="AJ1009" s="27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  <c r="BA1009" s="20"/>
      <c r="BB1009" s="20"/>
      <c r="BC1009" s="20"/>
      <c r="BD1009" s="20"/>
      <c r="BE1009" s="20"/>
      <c r="BF1009" s="20"/>
      <c r="BG1009" s="20"/>
      <c r="BH1009" s="20"/>
      <c r="BI1009" s="20"/>
      <c r="BJ1009" s="20"/>
      <c r="BK1009" s="20"/>
      <c r="BL1009" s="20"/>
      <c r="BM1009" s="20"/>
      <c r="BN1009" s="20"/>
      <c r="BO1009" s="20"/>
      <c r="BP1009" s="20"/>
      <c r="BQ1009" s="20"/>
    </row>
    <row r="1010" spans="2:69" ht="13.5" customHeight="1" x14ac:dyDescent="0.15">
      <c r="B1010" s="245"/>
      <c r="C1010" s="74">
        <v>3</v>
      </c>
      <c r="D1010" s="149">
        <f ca="1"/>
        <v>1.5875709150777997</v>
      </c>
      <c r="E1010" s="150">
        <f ca="1"/>
        <v>-0.55008021135167107</v>
      </c>
      <c r="F1010" s="151">
        <f ca="1"/>
        <v>1.0819459760082337</v>
      </c>
      <c r="H1010" s="26"/>
      <c r="I1010" s="229"/>
      <c r="J1010" s="232"/>
      <c r="K1010" s="77">
        <v>3</v>
      </c>
      <c r="L1010" s="113"/>
      <c r="M1010" s="29">
        <f ca="1"/>
        <v>-0.26648794484554283</v>
      </c>
      <c r="N1010" s="29"/>
      <c r="O1010" s="32"/>
      <c r="P1010" s="113"/>
      <c r="Q1010" s="29">
        <f ca="1"/>
        <v>-1.2384865497319213</v>
      </c>
      <c r="R1010" s="29"/>
      <c r="S1010" s="32"/>
      <c r="T1010" s="113"/>
      <c r="U1010" s="29">
        <f ca="1"/>
        <v>-0.34056501571700259</v>
      </c>
      <c r="V1010" s="29"/>
      <c r="W1010" s="32"/>
      <c r="X1010" s="113"/>
      <c r="Y1010" s="29">
        <f ca="1"/>
        <v>-0.60630833539510842</v>
      </c>
      <c r="Z1010" s="29"/>
      <c r="AA1010" s="32"/>
      <c r="AB1010" s="113"/>
      <c r="AC1010" s="29">
        <f ca="1"/>
        <v>-0.72294883631564599</v>
      </c>
      <c r="AD1010" s="29"/>
      <c r="AE1010" s="32"/>
      <c r="AF1010" s="113"/>
      <c r="AG1010" s="29">
        <f ca="1"/>
        <v>-1.2086954363222921</v>
      </c>
      <c r="AH1010" s="29"/>
      <c r="AI1010" s="32"/>
      <c r="AJ1010" s="27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/>
      <c r="BC1010" s="20"/>
      <c r="BD1010" s="20"/>
      <c r="BE1010" s="20"/>
      <c r="BF1010" s="20"/>
      <c r="BG1010" s="20"/>
      <c r="BH1010" s="20"/>
      <c r="BI1010" s="20"/>
      <c r="BJ1010" s="20"/>
      <c r="BK1010" s="20"/>
      <c r="BL1010" s="20"/>
      <c r="BM1010" s="20"/>
      <c r="BN1010" s="20"/>
      <c r="BO1010" s="20"/>
      <c r="BP1010" s="20"/>
      <c r="BQ1010" s="20"/>
    </row>
    <row r="1011" spans="2:69" ht="13.5" customHeight="1" x14ac:dyDescent="0.15">
      <c r="H1011" s="5"/>
      <c r="I1011" s="229"/>
      <c r="J1011" s="233" t="s">
        <v>16</v>
      </c>
      <c r="K1011" s="53">
        <v>1</v>
      </c>
      <c r="L1011" s="114"/>
      <c r="M1011" s="43">
        <f t="array" aca="1" ref="M1011:M1013" ca="1">1/(1+EXP(-M1008:M1010))</f>
        <v>0.33541606063912888</v>
      </c>
      <c r="N1011" s="43"/>
      <c r="O1011" s="44"/>
      <c r="P1011" s="114"/>
      <c r="Q1011" s="43">
        <f t="array" aca="1" ref="Q1011:Q1013" ca="1">1/(1+EXP(-Q1008:Q1010))</f>
        <v>0.29898235577474414</v>
      </c>
      <c r="R1011" s="43"/>
      <c r="S1011" s="44"/>
      <c r="T1011" s="114"/>
      <c r="U1011" s="43">
        <f t="array" aca="1" ref="U1011:U1013" ca="1">1/(1+EXP(-U1008:U1010))</f>
        <v>0.52682566565688205</v>
      </c>
      <c r="V1011" s="43"/>
      <c r="W1011" s="44"/>
      <c r="X1011" s="114"/>
      <c r="Y1011" s="43">
        <f t="array" aca="1" ref="Y1011:Y1013" ca="1">1/(1+EXP(-Y1008:Y1010))</f>
        <v>0.24219680482398301</v>
      </c>
      <c r="Z1011" s="43"/>
      <c r="AA1011" s="44"/>
      <c r="AB1011" s="114"/>
      <c r="AC1011" s="43">
        <f t="array" aca="1" ref="AC1011:AC1013" ca="1">1/(1+EXP(-AC1008:AC1010))</f>
        <v>0.62730924738360161</v>
      </c>
      <c r="AD1011" s="43"/>
      <c r="AE1011" s="44"/>
      <c r="AF1011" s="114"/>
      <c r="AG1011" s="43">
        <f t="array" aca="1" ref="AG1011:AG1013" ca="1">1/(1+EXP(-AG1008:AG1010))</f>
        <v>0.20095191555586461</v>
      </c>
      <c r="AH1011" s="43"/>
      <c r="AI1011" s="44"/>
      <c r="AJ1011" s="27"/>
      <c r="AK1011" s="68"/>
      <c r="AL1011" s="68"/>
      <c r="AM1011" s="68"/>
      <c r="AN1011" s="68"/>
      <c r="AO1011" s="68"/>
      <c r="AP1011" s="68"/>
      <c r="AQ1011" s="68"/>
      <c r="AR1011" s="68"/>
      <c r="AS1011" s="68"/>
      <c r="AT1011" s="68"/>
      <c r="AU1011" s="68"/>
      <c r="AV1011" s="68"/>
      <c r="AW1011" s="68"/>
      <c r="AX1011" s="68"/>
      <c r="AY1011" s="68"/>
      <c r="AZ1011" s="68"/>
      <c r="BA1011" s="68"/>
      <c r="BB1011" s="68"/>
      <c r="BC1011" s="68"/>
      <c r="BD1011" s="68"/>
      <c r="BE1011" s="68"/>
      <c r="BF1011" s="68"/>
      <c r="BG1011" s="68"/>
      <c r="BH1011" s="68"/>
      <c r="BI1011" s="68"/>
      <c r="BJ1011" s="68"/>
      <c r="BK1011" s="68"/>
      <c r="BL1011" s="68"/>
      <c r="BM1011" s="68"/>
      <c r="BN1011" s="68"/>
      <c r="BO1011" s="68"/>
      <c r="BP1011" s="68"/>
      <c r="BQ1011" s="68"/>
    </row>
    <row r="1012" spans="2:69" ht="13.5" customHeight="1" x14ac:dyDescent="0.15">
      <c r="I1012" s="229"/>
      <c r="J1012" s="234"/>
      <c r="K1012" s="23">
        <v>2</v>
      </c>
      <c r="L1012" s="113"/>
      <c r="M1012" s="29">
        <f ca="1"/>
        <v>0.15219552031516426</v>
      </c>
      <c r="N1012" s="29"/>
      <c r="O1012" s="32"/>
      <c r="P1012" s="113"/>
      <c r="Q1012" s="29">
        <f ca="1"/>
        <v>0.59172835050234218</v>
      </c>
      <c r="R1012" s="29"/>
      <c r="S1012" s="32"/>
      <c r="T1012" s="113"/>
      <c r="U1012" s="29">
        <f ca="1"/>
        <v>0.33966383436630776</v>
      </c>
      <c r="V1012" s="29"/>
      <c r="W1012" s="32"/>
      <c r="X1012" s="113"/>
      <c r="Y1012" s="29">
        <f ca="1"/>
        <v>0.193158820268581</v>
      </c>
      <c r="Z1012" s="29"/>
      <c r="AA1012" s="32"/>
      <c r="AB1012" s="113"/>
      <c r="AC1012" s="29">
        <f ca="1"/>
        <v>0.66591140290682926</v>
      </c>
      <c r="AD1012" s="29"/>
      <c r="AE1012" s="32"/>
      <c r="AF1012" s="113"/>
      <c r="AG1012" s="29">
        <f ca="1"/>
        <v>0.42907357007146352</v>
      </c>
      <c r="AH1012" s="29"/>
      <c r="AI1012" s="32"/>
      <c r="AJ1012" s="27"/>
      <c r="AK1012" s="68"/>
      <c r="AL1012" s="68"/>
      <c r="AM1012" s="68"/>
      <c r="AN1012" s="68"/>
      <c r="AO1012" s="68"/>
      <c r="AP1012" s="68"/>
      <c r="AQ1012" s="68"/>
      <c r="AR1012" s="68"/>
      <c r="AS1012" s="68"/>
      <c r="AT1012" s="68"/>
      <c r="AU1012" s="68"/>
      <c r="AV1012" s="68"/>
      <c r="AW1012" s="68"/>
      <c r="AX1012" s="68"/>
      <c r="AY1012" s="68"/>
      <c r="AZ1012" s="68"/>
      <c r="BA1012" s="68"/>
      <c r="BB1012" s="68"/>
      <c r="BC1012" s="68"/>
      <c r="BD1012" s="68"/>
      <c r="BE1012" s="68"/>
      <c r="BF1012" s="68"/>
      <c r="BG1012" s="68"/>
      <c r="BH1012" s="68"/>
      <c r="BI1012" s="68"/>
      <c r="BJ1012" s="68"/>
      <c r="BK1012" s="68"/>
      <c r="BL1012" s="68"/>
      <c r="BM1012" s="68"/>
      <c r="BN1012" s="68"/>
      <c r="BO1012" s="68"/>
      <c r="BP1012" s="68"/>
      <c r="BQ1012" s="68"/>
    </row>
    <row r="1013" spans="2:69" ht="13.5" customHeight="1" x14ac:dyDescent="0.15">
      <c r="H1013" s="5"/>
      <c r="I1013" s="229"/>
      <c r="J1013" s="235"/>
      <c r="K1013" s="54">
        <v>3</v>
      </c>
      <c r="L1013" s="113"/>
      <c r="M1013" s="29">
        <f ca="1"/>
        <v>0.43376950178063922</v>
      </c>
      <c r="N1013" s="29"/>
      <c r="O1013" s="32"/>
      <c r="P1013" s="113"/>
      <c r="Q1013" s="29">
        <f ca="1"/>
        <v>0.22469953351876554</v>
      </c>
      <c r="R1013" s="29"/>
      <c r="S1013" s="32"/>
      <c r="T1013" s="113"/>
      <c r="U1013" s="29">
        <f ca="1"/>
        <v>0.41567223452382801</v>
      </c>
      <c r="V1013" s="29"/>
      <c r="W1013" s="32"/>
      <c r="X1013" s="113"/>
      <c r="Y1013" s="29">
        <f ca="1"/>
        <v>0.35290177573876064</v>
      </c>
      <c r="Z1013" s="29"/>
      <c r="AA1013" s="32"/>
      <c r="AB1013" s="113"/>
      <c r="AC1013" s="29">
        <f ca="1"/>
        <v>0.32674395988781524</v>
      </c>
      <c r="AD1013" s="29"/>
      <c r="AE1013" s="32"/>
      <c r="AF1013" s="113"/>
      <c r="AG1013" s="29">
        <f ca="1"/>
        <v>0.22993195985602888</v>
      </c>
      <c r="AH1013" s="29"/>
      <c r="AI1013" s="32"/>
      <c r="AJ1013" s="27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</row>
    <row r="1014" spans="2:69" ht="13.5" customHeight="1" x14ac:dyDescent="0.15">
      <c r="H1014" s="5"/>
      <c r="I1014" s="229"/>
      <c r="J1014" s="236" t="s">
        <v>18</v>
      </c>
      <c r="K1014" s="53">
        <v>1</v>
      </c>
      <c r="L1014" s="114"/>
      <c r="M1014" s="43">
        <f t="array" aca="1" ref="M1014:M1016" ca="1">M1011:M1013*(1-M1011:M1013)</f>
        <v>0.22291212690445711</v>
      </c>
      <c r="N1014" s="43"/>
      <c r="O1014" s="44"/>
      <c r="P1014" s="114"/>
      <c r="Q1014" s="43">
        <f t="array" aca="1" ref="Q1014:Q1016" ca="1">Q1011:Q1013*(1-Q1011:Q1013)</f>
        <v>0.20959190671012845</v>
      </c>
      <c r="R1014" s="43"/>
      <c r="S1014" s="44"/>
      <c r="T1014" s="114"/>
      <c r="U1014" s="43">
        <f t="array" aca="1" ref="U1014:U1016" ca="1">U1011:U1013*(1-U1011:U1013)</f>
        <v>0.24928038366206517</v>
      </c>
      <c r="V1014" s="43"/>
      <c r="W1014" s="44"/>
      <c r="X1014" s="114"/>
      <c r="Y1014" s="43">
        <f t="array" aca="1" ref="Y1014:Y1016" ca="1">Y1011:Y1013*(1-Y1011:Y1013)</f>
        <v>0.18353751255703649</v>
      </c>
      <c r="Z1014" s="43"/>
      <c r="AA1014" s="44"/>
      <c r="AB1014" s="114"/>
      <c r="AC1014" s="43">
        <f t="array" aca="1" ref="AC1014:AC1016" ca="1">AC1011:AC1013*(1-AC1011:AC1013)</f>
        <v>0.23379235553062092</v>
      </c>
      <c r="AD1014" s="43"/>
      <c r="AE1014" s="44"/>
      <c r="AF1014" s="114"/>
      <c r="AG1014" s="43">
        <f t="array" aca="1" ref="AG1014:AG1016" ca="1">AG1011:AG1013*(1-AG1011:AG1013)</f>
        <v>0.16057024319029328</v>
      </c>
      <c r="AH1014" s="43"/>
      <c r="AI1014" s="44"/>
      <c r="AJ1014" s="27"/>
      <c r="AK1014" s="68"/>
      <c r="AL1014" s="68"/>
      <c r="AM1014" s="68"/>
      <c r="AN1014" s="68"/>
      <c r="AO1014" s="68"/>
      <c r="AP1014" s="68"/>
      <c r="AQ1014" s="68"/>
      <c r="AR1014" s="68"/>
      <c r="AS1014" s="68"/>
      <c r="AT1014" s="68"/>
      <c r="AU1014" s="68"/>
      <c r="AV1014" s="68"/>
      <c r="AW1014" s="68"/>
      <c r="AX1014" s="68"/>
      <c r="AY1014" s="68"/>
      <c r="AZ1014" s="68"/>
      <c r="BA1014" s="68"/>
      <c r="BB1014" s="68"/>
      <c r="BC1014" s="68"/>
      <c r="BD1014" s="68"/>
      <c r="BE1014" s="68"/>
      <c r="BF1014" s="68"/>
      <c r="BG1014" s="68"/>
      <c r="BH1014" s="68"/>
      <c r="BI1014" s="68"/>
      <c r="BJ1014" s="68"/>
      <c r="BK1014" s="68"/>
      <c r="BL1014" s="68"/>
      <c r="BM1014" s="68"/>
      <c r="BN1014" s="68"/>
      <c r="BO1014" s="68"/>
      <c r="BP1014" s="68"/>
      <c r="BQ1014" s="68"/>
    </row>
    <row r="1015" spans="2:69" ht="13.5" customHeight="1" x14ac:dyDescent="0.15">
      <c r="H1015" s="5"/>
      <c r="I1015" s="229"/>
      <c r="J1015" s="237"/>
      <c r="K1015" s="23">
        <v>2</v>
      </c>
      <c r="L1015" s="113"/>
      <c r="M1015" s="29">
        <f ca="1"/>
        <v>0.12903204391116069</v>
      </c>
      <c r="N1015" s="29"/>
      <c r="O1015" s="32"/>
      <c r="P1015" s="113"/>
      <c r="Q1015" s="29">
        <f ca="1"/>
        <v>0.24158590971411947</v>
      </c>
      <c r="R1015" s="29"/>
      <c r="S1015" s="32"/>
      <c r="T1015" s="113"/>
      <c r="U1015" s="29">
        <f ca="1"/>
        <v>0.22429231398988519</v>
      </c>
      <c r="V1015" s="29"/>
      <c r="W1015" s="32"/>
      <c r="X1015" s="113"/>
      <c r="Y1015" s="29">
        <f ca="1"/>
        <v>0.15584849042103102</v>
      </c>
      <c r="Z1015" s="29"/>
      <c r="AA1015" s="32"/>
      <c r="AB1015" s="113"/>
      <c r="AC1015" s="29">
        <f ca="1"/>
        <v>0.22247340638548777</v>
      </c>
      <c r="AD1015" s="29"/>
      <c r="AE1015" s="32"/>
      <c r="AF1015" s="113"/>
      <c r="AG1015" s="29">
        <f ca="1"/>
        <v>0.2449694415375924</v>
      </c>
      <c r="AH1015" s="29"/>
      <c r="AI1015" s="32"/>
      <c r="AJ1015" s="27"/>
      <c r="AK1015" s="68"/>
      <c r="AL1015" s="68"/>
      <c r="AM1015" s="68"/>
      <c r="AN1015" s="68"/>
      <c r="AO1015" s="68"/>
      <c r="AP1015" s="68"/>
      <c r="AQ1015" s="68"/>
      <c r="AR1015" s="68"/>
      <c r="AS1015" s="68"/>
      <c r="AT1015" s="68"/>
      <c r="AU1015" s="68"/>
      <c r="AV1015" s="68"/>
      <c r="AW1015" s="68"/>
      <c r="AX1015" s="68"/>
      <c r="AY1015" s="68"/>
      <c r="AZ1015" s="68"/>
      <c r="BA1015" s="68"/>
      <c r="BB1015" s="68"/>
      <c r="BC1015" s="68"/>
      <c r="BD1015" s="68"/>
      <c r="BE1015" s="68"/>
      <c r="BF1015" s="68"/>
      <c r="BG1015" s="68"/>
      <c r="BH1015" s="68"/>
      <c r="BI1015" s="68"/>
      <c r="BJ1015" s="68"/>
      <c r="BK1015" s="68"/>
      <c r="BL1015" s="68"/>
      <c r="BM1015" s="68"/>
      <c r="BN1015" s="68"/>
      <c r="BO1015" s="68"/>
      <c r="BP1015" s="68"/>
      <c r="BQ1015" s="68"/>
    </row>
    <row r="1016" spans="2:69" ht="13.5" customHeight="1" thickBot="1" x14ac:dyDescent="0.2">
      <c r="H1016" s="5"/>
      <c r="I1016" s="230"/>
      <c r="J1016" s="238"/>
      <c r="K1016" s="54">
        <v>3</v>
      </c>
      <c r="L1016" s="115"/>
      <c r="M1016" s="33">
        <f ca="1"/>
        <v>0.24561352110561524</v>
      </c>
      <c r="N1016" s="33"/>
      <c r="O1016" s="34"/>
      <c r="P1016" s="115"/>
      <c r="Q1016" s="33">
        <f ca="1"/>
        <v>0.17420965315521469</v>
      </c>
      <c r="R1016" s="33"/>
      <c r="S1016" s="34"/>
      <c r="T1016" s="115"/>
      <c r="U1016" s="33">
        <f ca="1"/>
        <v>0.24288882796979575</v>
      </c>
      <c r="V1016" s="33"/>
      <c r="W1016" s="34"/>
      <c r="X1016" s="115"/>
      <c r="Y1016" s="33">
        <f ca="1"/>
        <v>0.22836211241919011</v>
      </c>
      <c r="Z1016" s="33"/>
      <c r="AA1016" s="34"/>
      <c r="AB1016" s="115"/>
      <c r="AC1016" s="33">
        <f ca="1"/>
        <v>0.21998234456464502</v>
      </c>
      <c r="AD1016" s="33"/>
      <c r="AE1016" s="34"/>
      <c r="AF1016" s="115"/>
      <c r="AG1016" s="33">
        <f ca="1"/>
        <v>0.17706325369279441</v>
      </c>
      <c r="AH1016" s="33"/>
      <c r="AI1016" s="34"/>
      <c r="AJ1016" s="27"/>
      <c r="AK1016" s="68"/>
      <c r="AL1016" s="68"/>
      <c r="AM1016" s="68"/>
      <c r="AN1016" s="68"/>
      <c r="AO1016" s="68"/>
      <c r="AP1016" s="68"/>
      <c r="AQ1016" s="68"/>
      <c r="AR1016" s="68"/>
      <c r="AS1016" s="68"/>
      <c r="AT1016" s="68"/>
      <c r="AU1016" s="68"/>
      <c r="AV1016" s="68"/>
      <c r="AW1016" s="68"/>
      <c r="AX1016" s="68"/>
      <c r="AY1016" s="68"/>
      <c r="AZ1016" s="68"/>
      <c r="BA1016" s="68"/>
      <c r="BB1016" s="68"/>
      <c r="BC1016" s="68"/>
      <c r="BD1016" s="68"/>
      <c r="BE1016" s="68"/>
      <c r="BF1016" s="68"/>
      <c r="BG1016" s="68"/>
      <c r="BH1016" s="68"/>
      <c r="BI1016" s="68"/>
      <c r="BJ1016" s="68"/>
      <c r="BK1016" s="68"/>
      <c r="BL1016" s="68"/>
      <c r="BM1016" s="68"/>
      <c r="BN1016" s="68"/>
      <c r="BO1016" s="68"/>
      <c r="BP1016" s="68"/>
      <c r="BQ1016" s="68"/>
    </row>
    <row r="1017" spans="2:69" ht="15.75" customHeight="1" x14ac:dyDescent="0.15">
      <c r="H1017" s="5"/>
      <c r="I1017" s="95" t="s">
        <v>26</v>
      </c>
      <c r="J1017" s="91"/>
      <c r="K1017" s="125" t="s">
        <v>17</v>
      </c>
      <c r="L1017" s="116" t="s">
        <v>22</v>
      </c>
      <c r="M1017" s="87" t="s">
        <v>23</v>
      </c>
      <c r="N1017" s="87" t="s">
        <v>25</v>
      </c>
      <c r="O1017" s="31"/>
      <c r="P1017" s="116" t="s">
        <v>30</v>
      </c>
      <c r="Q1017" s="87" t="s">
        <v>31</v>
      </c>
      <c r="R1017" s="87" t="s">
        <v>24</v>
      </c>
      <c r="S1017" s="31"/>
      <c r="T1017" s="116" t="s">
        <v>30</v>
      </c>
      <c r="U1017" s="87" t="s">
        <v>31</v>
      </c>
      <c r="V1017" s="87" t="s">
        <v>24</v>
      </c>
      <c r="W1017" s="31"/>
      <c r="X1017" s="116" t="s">
        <v>30</v>
      </c>
      <c r="Y1017" s="87" t="s">
        <v>31</v>
      </c>
      <c r="Z1017" s="87" t="s">
        <v>24</v>
      </c>
      <c r="AA1017" s="31"/>
      <c r="AB1017" s="116" t="s">
        <v>30</v>
      </c>
      <c r="AC1017" s="87" t="s">
        <v>31</v>
      </c>
      <c r="AD1017" s="87" t="s">
        <v>24</v>
      </c>
      <c r="AE1017" s="31"/>
      <c r="AF1017" s="116" t="s">
        <v>30</v>
      </c>
      <c r="AG1017" s="87" t="s">
        <v>31</v>
      </c>
      <c r="AH1017" s="87" t="s">
        <v>24</v>
      </c>
      <c r="AI1017" s="31"/>
      <c r="AJ1017" s="27"/>
      <c r="AK1017" s="68"/>
      <c r="AL1017" s="68"/>
      <c r="AM1017" s="68"/>
      <c r="AN1017" s="68"/>
      <c r="AO1017" s="68"/>
      <c r="AP1017" s="68"/>
      <c r="AQ1017" s="68"/>
      <c r="AR1017" s="68"/>
      <c r="AS1017" s="68"/>
      <c r="AT1017" s="68"/>
      <c r="AU1017" s="68"/>
      <c r="AV1017" s="68"/>
      <c r="AW1017" s="68"/>
      <c r="AX1017" s="68"/>
      <c r="AY1017" s="68"/>
      <c r="AZ1017" s="68"/>
      <c r="BA1017" s="68"/>
      <c r="BB1017" s="68"/>
      <c r="BC1017" s="68"/>
      <c r="BD1017" s="68"/>
      <c r="BE1017" s="68"/>
      <c r="BF1017" s="68"/>
      <c r="BG1017" s="68"/>
      <c r="BH1017" s="68"/>
      <c r="BI1017" s="68"/>
      <c r="BJ1017" s="68"/>
      <c r="BK1017" s="68"/>
      <c r="BL1017" s="68"/>
      <c r="BM1017" s="68"/>
      <c r="BN1017" s="68"/>
      <c r="BO1017" s="68"/>
      <c r="BP1017" s="68"/>
      <c r="BQ1017" s="68"/>
    </row>
    <row r="1018" spans="2:69" ht="13.5" customHeight="1" x14ac:dyDescent="0.15">
      <c r="H1018" s="5"/>
      <c r="I1018" s="117"/>
      <c r="J1018" s="76"/>
      <c r="K1018" s="53">
        <v>1</v>
      </c>
      <c r="L1018" s="113">
        <f t="array" aca="1" ref="L1018:L1019" ca="1">M1018:M1019*$D1006:$D1007*L1006:L1007</f>
        <v>1.8177552944222058E-2</v>
      </c>
      <c r="M1018" s="29">
        <f t="array" aca="1" ref="M1018:M1019" ca="1">MMULT(TRANSPOSE($D1008:$E1010),N1018:N1020)*M1006:M1007</f>
        <v>5.2270040550601284E-2</v>
      </c>
      <c r="N1018" s="29">
        <f t="array" aca="1" ref="N1018:N1020" ca="1">(M1011:M1013-N$5:N$7)*M1014:M1016</f>
        <v>7.4768307474982573E-2</v>
      </c>
      <c r="O1018" s="32"/>
      <c r="P1018" s="113">
        <f t="array" aca="1" ref="P1018:P1019" ca="1">Q1018:Q1019*$D1006:$D1007*P1006:P1007</f>
        <v>9.7039104671765228E-3</v>
      </c>
      <c r="Q1018" s="29">
        <f t="array" aca="1" ref="Q1018:Q1019" ca="1">MMULT(TRANSPOSE($D1008:$E1010),R1018:R1020)*Q1006:Q1007</f>
        <v>2.7903854560354782E-2</v>
      </c>
      <c r="R1018" s="29">
        <f t="array" aca="1" ref="R1018:R1020" ca="1">(Q1011:Q1013-R$5:R$7)*Q1014:Q1016</f>
        <v>6.2664282019514614E-2</v>
      </c>
      <c r="S1018" s="32"/>
      <c r="T1018" s="113">
        <f t="array" aca="1" ref="T1018:T1019" ca="1">U1018:U1019*$D1006:$D1007*T1006:T1007</f>
        <v>-3.1701655295650347E-2</v>
      </c>
      <c r="U1018" s="29">
        <f t="array" aca="1" ref="U1018:U1019" ca="1">MMULT(TRANSPOSE($D1008:$E1010),V1018:V1020)*U1006:U1007</f>
        <v>-7.1230224453738472E-2</v>
      </c>
      <c r="V1018" s="29">
        <f t="array" aca="1" ref="V1018:V1020" ca="1">(U1011:U1013-V$5:V$7)*U1014:U1016</f>
        <v>-0.11795307960409475</v>
      </c>
      <c r="W1018" s="32"/>
      <c r="X1018" s="113">
        <f t="array" aca="1" ref="X1018:X1019" ca="1">Y1018:Y1019*$D1006:$D1007*X1006:X1007</f>
        <v>1.4286516201642906E-2</v>
      </c>
      <c r="Y1018" s="29">
        <f t="array" aca="1" ref="Y1018:Y1019" ca="1">MMULT(TRANSPOSE($D1008:$E1010),Z1018:Z1020)*Y1006:Y1007</f>
        <v>1.516510927651313E-2</v>
      </c>
      <c r="Z1018" s="29">
        <f t="array" aca="1" ref="Z1018:Z1020" ca="1">(Y1011:Y1013-Z$5:Z$7)*Y1014:Y1016</f>
        <v>4.4452199106655897E-2</v>
      </c>
      <c r="AA1018" s="32"/>
      <c r="AB1018" s="113">
        <f t="array" aca="1" ref="AB1018:AB1019" ca="1">AC1018:AC1019*$D1006:$D1007*AB1006:AB1007</f>
        <v>-6.9228455918712893E-3</v>
      </c>
      <c r="AC1018" s="29">
        <f t="array" aca="1" ref="AC1018:AC1019" ca="1">MMULT(TRANSPOSE($D1008:$E1010),AD1018:AD1020)*AC1006:AC1007</f>
        <v>-7.3485871869226086E-3</v>
      </c>
      <c r="AD1018" s="29">
        <f t="array" aca="1" ref="AD1018:AD1020" ca="1">(AC1011:AC1013-AD$5:AD$7)*AC1014:AC1016</f>
        <v>-8.7132248938667695E-2</v>
      </c>
      <c r="AE1018" s="32"/>
      <c r="AF1018" s="113">
        <f t="array" aca="1" ref="AF1018:AF1019" ca="1">AG1018:AG1019*$D1006:$D1007*AF1006:AF1007</f>
        <v>-3.7499609022050482E-3</v>
      </c>
      <c r="AG1018" s="29">
        <f t="array" aca="1" ref="AG1018:AG1019" ca="1">MMULT(TRANSPOSE($D1008:$E1010),AH1018:AH1020)*AG1006:AG1007</f>
        <v>-8.4257605562148164E-3</v>
      </c>
      <c r="AH1018" s="29">
        <f t="array" aca="1" ref="AH1018:AH1020" ca="1">(AG1011:AG1013-AH$5:AH$7)*AG1014:AG1016</f>
        <v>3.226689795036046E-2</v>
      </c>
      <c r="AI1018" s="32"/>
      <c r="AJ1018" s="27"/>
      <c r="AK1018" s="68"/>
      <c r="AL1018" s="68"/>
      <c r="AM1018" s="68"/>
      <c r="AN1018" s="68"/>
      <c r="AO1018" s="68"/>
      <c r="AP1018" s="68"/>
      <c r="AQ1018" s="68"/>
      <c r="AR1018" s="68"/>
      <c r="AS1018" s="68"/>
      <c r="AT1018" s="68"/>
      <c r="AU1018" s="68"/>
      <c r="AV1018" s="68"/>
      <c r="AW1018" s="68"/>
      <c r="AX1018" s="68"/>
      <c r="AY1018" s="68"/>
      <c r="AZ1018" s="68"/>
      <c r="BA1018" s="68"/>
      <c r="BB1018" s="68"/>
      <c r="BC1018" s="68"/>
      <c r="BD1018" s="68"/>
      <c r="BE1018" s="68"/>
      <c r="BF1018" s="68"/>
      <c r="BG1018" s="68"/>
      <c r="BH1018" s="68"/>
      <c r="BI1018" s="68"/>
      <c r="BJ1018" s="68"/>
      <c r="BK1018" s="68"/>
      <c r="BL1018" s="68"/>
      <c r="BM1018" s="68"/>
      <c r="BN1018" s="68"/>
      <c r="BO1018" s="68"/>
      <c r="BP1018" s="68"/>
      <c r="BQ1018" s="68"/>
    </row>
    <row r="1019" spans="2:69" ht="13.5" customHeight="1" x14ac:dyDescent="0.15">
      <c r="H1019" s="5"/>
      <c r="I1019" s="97"/>
      <c r="J1019" s="76"/>
      <c r="K1019" s="23">
        <v>2</v>
      </c>
      <c r="L1019" s="113">
        <f ca="1"/>
        <v>2.6643297934896108E-2</v>
      </c>
      <c r="M1019" s="29">
        <f ca="1"/>
        <v>5.2810309704345103E-2</v>
      </c>
      <c r="N1019" s="29">
        <f ca="1"/>
        <v>1.9638099060388221E-2</v>
      </c>
      <c r="O1019" s="32"/>
      <c r="P1019" s="113">
        <f ca="1"/>
        <v>-1.9984476156116183E-2</v>
      </c>
      <c r="Q1019" s="29">
        <f ca="1"/>
        <v>-3.9611701886998814E-2</v>
      </c>
      <c r="R1019" s="29">
        <f ca="1"/>
        <v>-9.8632677854375794E-2</v>
      </c>
      <c r="S1019" s="32"/>
      <c r="T1019" s="113">
        <f ca="1"/>
        <v>-6.4722494033499266E-3</v>
      </c>
      <c r="U1019" s="29">
        <f ca="1"/>
        <v>-1.2145709396307772E-2</v>
      </c>
      <c r="V1019" s="29">
        <f ca="1"/>
        <v>7.6183987388696264E-2</v>
      </c>
      <c r="W1019" s="32"/>
      <c r="X1019" s="113">
        <f ca="1"/>
        <v>1.6112033165347348E-2</v>
      </c>
      <c r="Y1019" s="29">
        <f ca="1"/>
        <v>7.3090001196992674E-2</v>
      </c>
      <c r="Z1019" s="29">
        <f ca="1"/>
        <v>3.01035105503656E-2</v>
      </c>
      <c r="AA1019" s="32"/>
      <c r="AB1019" s="113">
        <f ca="1"/>
        <v>1.4923731248213378E-2</v>
      </c>
      <c r="AC1019" s="29">
        <f ca="1"/>
        <v>6.7699434553143645E-2</v>
      </c>
      <c r="AD1019" s="29">
        <f ca="1"/>
        <v>0.1481475781556213</v>
      </c>
      <c r="AE1019" s="32"/>
      <c r="AF1019" s="113">
        <f ca="1"/>
        <v>-6.200626672061621E-2</v>
      </c>
      <c r="AG1019" s="29">
        <f ca="1"/>
        <v>-0.11635986956076771</v>
      </c>
      <c r="AH1019" s="29">
        <f ca="1"/>
        <v>-0.13985952869864496</v>
      </c>
      <c r="AI1019" s="32"/>
      <c r="AJ1019" s="27"/>
      <c r="AK1019" s="68"/>
      <c r="AL1019" s="68"/>
      <c r="AM1019" s="68"/>
      <c r="AN1019" s="68"/>
      <c r="AO1019" s="68"/>
      <c r="AP1019" s="68"/>
      <c r="AQ1019" s="68"/>
      <c r="AR1019" s="68"/>
      <c r="AS1019" s="68"/>
      <c r="AT1019" s="68"/>
      <c r="AU1019" s="68"/>
      <c r="AV1019" s="68"/>
      <c r="AW1019" s="68"/>
      <c r="AX1019" s="68"/>
      <c r="AY1019" s="68"/>
      <c r="AZ1019" s="68"/>
      <c r="BA1019" s="68"/>
      <c r="BB1019" s="68"/>
      <c r="BC1019" s="68"/>
      <c r="BD1019" s="68"/>
      <c r="BE1019" s="68"/>
      <c r="BF1019" s="68"/>
      <c r="BG1019" s="68"/>
      <c r="BH1019" s="68"/>
      <c r="BI1019" s="68"/>
      <c r="BJ1019" s="68"/>
      <c r="BK1019" s="68"/>
      <c r="BL1019" s="68"/>
      <c r="BM1019" s="68"/>
      <c r="BN1019" s="68"/>
      <c r="BO1019" s="68"/>
      <c r="BP1019" s="68"/>
      <c r="BQ1019" s="68"/>
    </row>
    <row r="1020" spans="2:69" ht="13.5" customHeight="1" thickBot="1" x14ac:dyDescent="0.2">
      <c r="B1020" s="135" t="s">
        <v>19</v>
      </c>
      <c r="C1020" s="136"/>
      <c r="D1020" s="195">
        <v>1</v>
      </c>
      <c r="E1020" s="196">
        <v>2</v>
      </c>
      <c r="F1020" s="196">
        <v>3</v>
      </c>
      <c r="G1020" s="184" t="s">
        <v>3</v>
      </c>
      <c r="H1020" s="5"/>
      <c r="I1020" s="93"/>
      <c r="J1020" s="88"/>
      <c r="K1020" s="54">
        <v>3</v>
      </c>
      <c r="L1020" s="132"/>
      <c r="M1020" s="133"/>
      <c r="N1020" s="33">
        <f ca="1"/>
        <v>-0.13907386642504399</v>
      </c>
      <c r="O1020" s="34"/>
      <c r="P1020" s="132"/>
      <c r="Q1020" s="133"/>
      <c r="R1020" s="33">
        <f ca="1"/>
        <v>3.914482779844268E-2</v>
      </c>
      <c r="S1020" s="34"/>
      <c r="T1020" s="132"/>
      <c r="U1020" s="133"/>
      <c r="V1020" s="33">
        <f ca="1"/>
        <v>0.10096214186307866</v>
      </c>
      <c r="W1020" s="34"/>
      <c r="X1020" s="132"/>
      <c r="Y1020" s="133"/>
      <c r="Z1020" s="33">
        <f ca="1"/>
        <v>-0.14777271743500342</v>
      </c>
      <c r="AA1020" s="34"/>
      <c r="AB1020" s="132"/>
      <c r="AC1020" s="133"/>
      <c r="AD1020" s="33">
        <f ca="1"/>
        <v>7.1877902368457924E-2</v>
      </c>
      <c r="AE1020" s="34"/>
      <c r="AF1020" s="132"/>
      <c r="AG1020" s="133"/>
      <c r="AH1020" s="33">
        <f ca="1"/>
        <v>4.0712500940069458E-2</v>
      </c>
      <c r="AI1020" s="34"/>
      <c r="AJ1020" s="27"/>
      <c r="AK1020" s="68"/>
      <c r="AL1020" s="68"/>
      <c r="AM1020" s="68"/>
      <c r="AN1020" s="68"/>
      <c r="AO1020" s="68"/>
      <c r="AP1020" s="68"/>
      <c r="AQ1020" s="68"/>
      <c r="AR1020" s="68"/>
      <c r="AS1020" s="68"/>
      <c r="AT1020" s="68"/>
      <c r="AU1020" s="68"/>
      <c r="AV1020" s="68"/>
      <c r="AW1020" s="68"/>
      <c r="AX1020" s="68"/>
      <c r="AY1020" s="68"/>
      <c r="AZ1020" s="68"/>
      <c r="BA1020" s="68"/>
      <c r="BB1020" s="68"/>
      <c r="BC1020" s="68"/>
      <c r="BD1020" s="68"/>
      <c r="BE1020" s="68"/>
      <c r="BF1020" s="68"/>
      <c r="BG1020" s="68"/>
      <c r="BH1020" s="68"/>
      <c r="BI1020" s="68"/>
      <c r="BJ1020" s="68"/>
      <c r="BK1020" s="68"/>
      <c r="BL1020" s="68"/>
      <c r="BM1020" s="68"/>
      <c r="BN1020" s="68"/>
      <c r="BO1020" s="68"/>
      <c r="BP1020" s="68"/>
      <c r="BQ1020" s="68"/>
    </row>
    <row r="1021" spans="2:69" ht="13.5" customHeight="1" x14ac:dyDescent="0.15">
      <c r="B1021" s="241" t="s">
        <v>35</v>
      </c>
      <c r="C1021" s="100">
        <v>1</v>
      </c>
      <c r="D1021" s="152">
        <f t="array" aca="1" ref="D1021:G1022" ca="1">L1021:O1022+P1021:S1022+T1021:W1022+X1021:AA1022+AB1021:AE1022+AF1021:AI1022</f>
        <v>3.4620812131696897E-2</v>
      </c>
      <c r="E1021" s="153">
        <f ca="1"/>
        <v>-1.1596513293365571E-2</v>
      </c>
      <c r="F1021" s="153">
        <f ca="1"/>
        <v>-1.4896348824423223E-2</v>
      </c>
      <c r="G1021" s="154">
        <f ca="1"/>
        <v>-8.1279500139081057E-3</v>
      </c>
      <c r="H1021" s="7"/>
      <c r="I1021" s="239" t="s">
        <v>19</v>
      </c>
      <c r="J1021" s="99" t="s">
        <v>13</v>
      </c>
      <c r="K1021" s="92"/>
      <c r="L1021" s="176">
        <f t="array" aca="1" ref="L1021:O1022" ca="1">MMULT(L1018:M1019,TRANSPOSE(L$5:M$8))</f>
        <v>1.8177552944222058E-2</v>
      </c>
      <c r="M1021" s="176">
        <f ca="1"/>
        <v>5.2270040550601284E-2</v>
      </c>
      <c r="N1021" s="79">
        <f ca="1"/>
        <v>0</v>
      </c>
      <c r="O1021" s="80">
        <f ca="1"/>
        <v>-7.0447593494823338E-2</v>
      </c>
      <c r="P1021" s="176">
        <f t="array" aca="1" ref="P1021:S1022" ca="1">MMULT(P1018:Q1019,TRANSPOSE(P$5:Q$8))</f>
        <v>9.7039104671765228E-3</v>
      </c>
      <c r="Q1021" s="176">
        <f ca="1"/>
        <v>0</v>
      </c>
      <c r="R1021" s="79">
        <f ca="1"/>
        <v>2.7903854560354782E-2</v>
      </c>
      <c r="S1021" s="80">
        <f ca="1"/>
        <v>-3.7607765027531305E-2</v>
      </c>
      <c r="T1021" s="176">
        <f t="array" aca="1" ref="T1021:W1022" ca="1">MMULT(T1018:U1019,TRANSPOSE(T$5:U$8))</f>
        <v>0</v>
      </c>
      <c r="U1021" s="176">
        <f ca="1"/>
        <v>-7.1230224453738472E-2</v>
      </c>
      <c r="V1021" s="79">
        <f ca="1"/>
        <v>-3.1701655295650347E-2</v>
      </c>
      <c r="W1021" s="80">
        <f ca="1"/>
        <v>0.10293187974938882</v>
      </c>
      <c r="X1021" s="176">
        <f t="array" aca="1" ref="X1021:AA1022" ca="1">MMULT(X1018:Y1019,TRANSPOSE(X$5:Y$8))</f>
        <v>1.516510927651313E-2</v>
      </c>
      <c r="Y1021" s="176">
        <f ca="1"/>
        <v>1.4286516201642906E-2</v>
      </c>
      <c r="Z1021" s="79">
        <f ca="1"/>
        <v>0</v>
      </c>
      <c r="AA1021" s="80">
        <f ca="1"/>
        <v>-2.9451625478156038E-2</v>
      </c>
      <c r="AB1021" s="176">
        <f t="array" aca="1" ref="AB1021:AE1022" ca="1">MMULT(AB1018:AC1019,TRANSPOSE(AB$5:AC$8))</f>
        <v>0</v>
      </c>
      <c r="AC1021" s="176">
        <f ca="1"/>
        <v>-6.9228455918712893E-3</v>
      </c>
      <c r="AD1021" s="79">
        <f ca="1"/>
        <v>-7.3485871869226086E-3</v>
      </c>
      <c r="AE1021" s="80">
        <f ca="1"/>
        <v>1.4271432778793898E-2</v>
      </c>
      <c r="AF1021" s="176">
        <f t="array" aca="1" ref="AF1021:AI1022" ca="1">MMULT(AF1018:AG1019,TRANSPOSE(AF$5:AG$8))</f>
        <v>-8.4257605562148164E-3</v>
      </c>
      <c r="AG1021" s="176">
        <f ca="1"/>
        <v>0</v>
      </c>
      <c r="AH1021" s="79">
        <f ca="1"/>
        <v>-3.7499609022050482E-3</v>
      </c>
      <c r="AI1021" s="80">
        <f ca="1"/>
        <v>1.2175721458419865E-2</v>
      </c>
      <c r="AJ1021" s="27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</row>
    <row r="1022" spans="2:69" ht="13.5" customHeight="1" x14ac:dyDescent="0.15">
      <c r="B1022" s="243"/>
      <c r="C1022" s="74">
        <v>2</v>
      </c>
      <c r="D1022" s="155">
        <f ca="1"/>
        <v>-3.6611046584995116E-2</v>
      </c>
      <c r="E1022" s="156">
        <f ca="1"/>
        <v>7.1700364721598048E-2</v>
      </c>
      <c r="F1022" s="156">
        <f ca="1"/>
        <v>-4.0390783457821308E-2</v>
      </c>
      <c r="G1022" s="157">
        <f ca="1"/>
        <v>5.3014653212183904E-3</v>
      </c>
      <c r="H1022" s="5"/>
      <c r="I1022" s="240"/>
      <c r="J1022" s="88"/>
      <c r="K1022" s="94"/>
      <c r="L1022" s="156">
        <f ca="1"/>
        <v>2.6643297934896108E-2</v>
      </c>
      <c r="M1022" s="156">
        <f ca="1"/>
        <v>5.2810309704345103E-2</v>
      </c>
      <c r="N1022" s="89">
        <f ca="1"/>
        <v>0</v>
      </c>
      <c r="O1022" s="90">
        <f ca="1"/>
        <v>-7.9453607639241211E-2</v>
      </c>
      <c r="P1022" s="156">
        <f ca="1"/>
        <v>-1.9984476156116183E-2</v>
      </c>
      <c r="Q1022" s="156">
        <f ca="1"/>
        <v>0</v>
      </c>
      <c r="R1022" s="89">
        <f ca="1"/>
        <v>-3.9611701886998814E-2</v>
      </c>
      <c r="S1022" s="90">
        <f ca="1"/>
        <v>5.9596178043114997E-2</v>
      </c>
      <c r="T1022" s="156">
        <f ca="1"/>
        <v>0</v>
      </c>
      <c r="U1022" s="156">
        <f ca="1"/>
        <v>-1.2145709396307772E-2</v>
      </c>
      <c r="V1022" s="89">
        <f ca="1"/>
        <v>-6.4722494033499266E-3</v>
      </c>
      <c r="W1022" s="90">
        <f ca="1"/>
        <v>1.8617958799657698E-2</v>
      </c>
      <c r="X1022" s="156">
        <f ca="1"/>
        <v>7.3090001196992674E-2</v>
      </c>
      <c r="Y1022" s="156">
        <f ca="1"/>
        <v>1.6112033165347348E-2</v>
      </c>
      <c r="Z1022" s="89">
        <f ca="1"/>
        <v>0</v>
      </c>
      <c r="AA1022" s="90">
        <f ca="1"/>
        <v>-8.9202034362340019E-2</v>
      </c>
      <c r="AB1022" s="156">
        <f ca="1"/>
        <v>0</v>
      </c>
      <c r="AC1022" s="156">
        <f ca="1"/>
        <v>1.4923731248213378E-2</v>
      </c>
      <c r="AD1022" s="89">
        <f ca="1"/>
        <v>6.7699434553143645E-2</v>
      </c>
      <c r="AE1022" s="90">
        <f ca="1"/>
        <v>-8.2623165801357021E-2</v>
      </c>
      <c r="AF1022" s="156">
        <f ca="1"/>
        <v>-0.11635986956076771</v>
      </c>
      <c r="AG1022" s="156">
        <f ca="1"/>
        <v>0</v>
      </c>
      <c r="AH1022" s="89">
        <f ca="1"/>
        <v>-6.200626672061621E-2</v>
      </c>
      <c r="AI1022" s="90">
        <f ca="1"/>
        <v>0.17836613628138392</v>
      </c>
      <c r="AJ1022" s="27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</row>
    <row r="1023" spans="2:69" ht="13.5" customHeight="1" x14ac:dyDescent="0.15">
      <c r="B1023" s="241" t="s">
        <v>47</v>
      </c>
      <c r="C1023" s="100" t="s">
        <v>32</v>
      </c>
      <c r="D1023" s="158">
        <f t="array" aca="1" ref="D1023:D1024" ca="1">L1023:L1024+P1023:P1024+T1023:T1024+X1023:X1024+AB1023:AB1024+AF1023:AF1024</f>
        <v>1.080736665444913E-3</v>
      </c>
      <c r="E1023" s="10"/>
      <c r="F1023" s="10"/>
      <c r="G1023" s="153"/>
      <c r="H1023" s="5"/>
      <c r="I1023" s="240"/>
      <c r="J1023" s="99" t="s">
        <v>20</v>
      </c>
      <c r="K1023" s="92"/>
      <c r="L1023" s="85">
        <f t="array" aca="1" ref="L1023:L1024" ca="1">M1018:M1019*L1004:L1005</f>
        <v>5.3635751929072498E-3</v>
      </c>
      <c r="M1023" s="85"/>
      <c r="N1023" s="85"/>
      <c r="O1023" s="96"/>
      <c r="P1023" s="85">
        <f t="array" aca="1" ref="P1023:P1024" ca="1">Q1018:Q1019*P1004:P1005</f>
        <v>2.8632926343633591E-3</v>
      </c>
      <c r="Q1023" s="85"/>
      <c r="R1023" s="85"/>
      <c r="S1023" s="96"/>
      <c r="T1023" s="85">
        <f t="array" aca="1" ref="T1023:T1024" ca="1">U1018:U1019*T1004:T1005</f>
        <v>-9.7208374074895017E-3</v>
      </c>
      <c r="U1023" s="85"/>
      <c r="V1023" s="85"/>
      <c r="W1023" s="96"/>
      <c r="X1023" s="85">
        <f t="array" aca="1" ref="X1023:X1024" ca="1">Y1018:Y1019*X1004:X1005</f>
        <v>7.2261799462872622E-3</v>
      </c>
      <c r="Y1023" s="85"/>
      <c r="Z1023" s="85"/>
      <c r="AA1023" s="96"/>
      <c r="AB1023" s="85">
        <f t="array" aca="1" ref="AB1023:AB1024" ca="1">AC1018:AC1019*AB1004:AB1005</f>
        <v>-3.5016043996415778E-3</v>
      </c>
      <c r="AC1023" s="85"/>
      <c r="AD1023" s="85"/>
      <c r="AE1023" s="96"/>
      <c r="AF1023" s="85">
        <f t="array" aca="1" ref="AF1023:AF1024" ca="1">AG1018:AG1019*AF1004:AF1005</f>
        <v>-1.1498693009818781E-3</v>
      </c>
      <c r="AG1023" s="85"/>
      <c r="AH1023" s="85"/>
      <c r="AI1023" s="96"/>
      <c r="AJ1023" s="27"/>
      <c r="AK1023" s="68"/>
      <c r="AL1023" s="68"/>
      <c r="AM1023" s="68"/>
      <c r="AN1023" s="68"/>
      <c r="AO1023" s="68"/>
      <c r="AP1023" s="68"/>
      <c r="AQ1023" s="68"/>
      <c r="AR1023" s="68"/>
      <c r="AS1023" s="68"/>
      <c r="AT1023" s="68"/>
      <c r="AU1023" s="68"/>
      <c r="AV1023" s="68"/>
      <c r="AW1023" s="68"/>
      <c r="AX1023" s="68"/>
      <c r="AY1023" s="68"/>
      <c r="AZ1023" s="68"/>
      <c r="BA1023" s="68"/>
      <c r="BB1023" s="68"/>
      <c r="BC1023" s="68"/>
      <c r="BD1023" s="68"/>
      <c r="BE1023" s="68"/>
      <c r="BF1023" s="68"/>
      <c r="BG1023" s="68"/>
      <c r="BH1023" s="68"/>
      <c r="BI1023" s="68"/>
      <c r="BJ1023" s="68"/>
      <c r="BK1023" s="68"/>
      <c r="BL1023" s="68"/>
      <c r="BM1023" s="68"/>
      <c r="BN1023" s="68"/>
      <c r="BO1023" s="68"/>
      <c r="BP1023" s="68"/>
      <c r="BQ1023" s="68"/>
    </row>
    <row r="1024" spans="2:69" ht="13.5" customHeight="1" x14ac:dyDescent="0.15">
      <c r="B1024" s="243"/>
      <c r="C1024" s="74" t="s">
        <v>33</v>
      </c>
      <c r="D1024" s="159">
        <f ca="1"/>
        <v>-7.454699668095692E-2</v>
      </c>
      <c r="E1024" s="10"/>
      <c r="F1024" s="191" t="s">
        <v>5</v>
      </c>
      <c r="G1024" s="10"/>
      <c r="H1024" s="5"/>
      <c r="I1024" s="240"/>
      <c r="J1024" s="88"/>
      <c r="K1024" s="94"/>
      <c r="L1024" s="89">
        <f ca="1"/>
        <v>1.4000652907936758E-2</v>
      </c>
      <c r="M1024" s="89"/>
      <c r="N1024" s="89"/>
      <c r="O1024" s="90"/>
      <c r="P1024" s="89">
        <f ca="1"/>
        <v>-1.0501542072321981E-2</v>
      </c>
      <c r="Q1024" s="89"/>
      <c r="R1024" s="89"/>
      <c r="S1024" s="90"/>
      <c r="T1024" s="89">
        <f ca="1"/>
        <v>-8.6267765857801684E-3</v>
      </c>
      <c r="U1024" s="89"/>
      <c r="V1024" s="89"/>
      <c r="W1024" s="90"/>
      <c r="X1024" s="89">
        <f ca="1"/>
        <v>6.8672435497869628E-3</v>
      </c>
      <c r="Y1024" s="89"/>
      <c r="Z1024" s="89"/>
      <c r="AA1024" s="90"/>
      <c r="AB1024" s="89">
        <f ca="1"/>
        <v>6.3607675146464381E-3</v>
      </c>
      <c r="AC1024" s="89"/>
      <c r="AD1024" s="89"/>
      <c r="AE1024" s="90"/>
      <c r="AF1024" s="89">
        <f ca="1"/>
        <v>-8.2647341995224929E-2</v>
      </c>
      <c r="AG1024" s="89"/>
      <c r="AH1024" s="89"/>
      <c r="AI1024" s="90"/>
      <c r="AJ1024" s="27"/>
      <c r="AK1024" s="68"/>
      <c r="AL1024" s="68"/>
      <c r="AM1024" s="68"/>
      <c r="AN1024" s="68"/>
      <c r="AO1024" s="68"/>
      <c r="AP1024" s="68"/>
      <c r="AQ1024" s="68"/>
      <c r="AR1024" s="68"/>
      <c r="AS1024" s="68"/>
      <c r="AT1024" s="68"/>
      <c r="AU1024" s="68"/>
      <c r="AV1024" s="68"/>
      <c r="AW1024" s="68"/>
      <c r="AX1024" s="68"/>
      <c r="AY1024" s="68"/>
      <c r="AZ1024" s="68"/>
      <c r="BA1024" s="68"/>
      <c r="BB1024" s="68"/>
      <c r="BC1024" s="68"/>
      <c r="BD1024" s="68"/>
      <c r="BE1024" s="68"/>
      <c r="BF1024" s="68"/>
      <c r="BG1024" s="68"/>
      <c r="BH1024" s="68"/>
      <c r="BI1024" s="68"/>
      <c r="BJ1024" s="68"/>
      <c r="BK1024" s="68"/>
      <c r="BL1024" s="68"/>
      <c r="BM1024" s="68"/>
      <c r="BN1024" s="68"/>
      <c r="BO1024" s="68"/>
      <c r="BP1024" s="68"/>
      <c r="BQ1024" s="68"/>
    </row>
    <row r="1025" spans="1:69" ht="13.5" customHeight="1" x14ac:dyDescent="0.15">
      <c r="B1025" s="241" t="s">
        <v>4</v>
      </c>
      <c r="C1025" s="100">
        <v>1</v>
      </c>
      <c r="D1025" s="152">
        <f t="array" aca="1" ref="D1025:F1027" ca="1">L1025:N1027+P1025:R1027+T1025:V1027+X1025:Z1027+AB1025:AD1027+AF1025:AH1027</f>
        <v>-3.5776121604659074E-2</v>
      </c>
      <c r="E1025" s="154">
        <f ca="1"/>
        <v>-1.1421926772796336E-2</v>
      </c>
      <c r="F1025" s="153">
        <f ca="1"/>
        <v>-9.0663580087510937E-3</v>
      </c>
      <c r="G1025" s="160"/>
      <c r="H1025" s="5"/>
      <c r="I1025" s="240"/>
      <c r="J1025" s="99" t="s">
        <v>4</v>
      </c>
      <c r="K1025" s="92"/>
      <c r="L1025" s="78">
        <f t="array" aca="1" ref="L1025:L1027" ca="1">M1004*N1018:N1020</f>
        <v>4.2830496479375611E-2</v>
      </c>
      <c r="M1025" s="78">
        <f t="array" aca="1" ref="M1025:M1027" ca="1">M1005*N1018:N1020</f>
        <v>1.2772743932777138E-2</v>
      </c>
      <c r="N1025" s="78">
        <f t="array" aca="1" ref="N1025:N1027" ca="1">-1*N1018:N1020</f>
        <v>-7.4768307474982573E-2</v>
      </c>
      <c r="O1025" s="81"/>
      <c r="P1025" s="78">
        <f t="array" aca="1" ref="P1025:P1027" ca="1">Q1004*R1018:R1020</f>
        <v>1.1835201567759497E-2</v>
      </c>
      <c r="Q1025" s="78">
        <f t="array" aca="1" ref="Q1025:Q1027" ca="1">Q1005*R1018:R1020</f>
        <v>5.1990098629620625E-2</v>
      </c>
      <c r="R1025" s="78">
        <f t="array" aca="1" ref="R1025:R1027" ca="1">-1*R1018:R1020</f>
        <v>-6.2664282019514614E-2</v>
      </c>
      <c r="S1025" s="81"/>
      <c r="T1025" s="78">
        <f t="array" aca="1" ref="T1025:T1027" ca="1">U1004*V1018:V1020</f>
        <v>-7.1220171991029993E-2</v>
      </c>
      <c r="U1025" s="78">
        <f t="array" aca="1" ref="U1025:U1027" ca="1">U1005*V1018:V1020</f>
        <v>-4.6573037286061478E-2</v>
      </c>
      <c r="V1025" s="78">
        <f t="array" aca="1" ref="V1025:V1027" ca="1">-1*V1018:V1020</f>
        <v>0.11795307960409475</v>
      </c>
      <c r="W1025" s="81"/>
      <c r="X1025" s="78">
        <f t="array" aca="1" ref="X1025:X1027" ca="1">Y1004*Z1018:Z1020</f>
        <v>1.8171581810713853E-2</v>
      </c>
      <c r="Y1025" s="78">
        <f t="array" aca="1" ref="Y1025:Y1027" ca="1">Y1005*Z1018:Z1020</f>
        <v>1.4008021923852098E-2</v>
      </c>
      <c r="Z1025" s="78">
        <f t="array" aca="1" ref="Z1025:Z1027" ca="1">-1*Z1018:Z1020</f>
        <v>-4.4452199106655897E-2</v>
      </c>
      <c r="AA1025" s="81"/>
      <c r="AB1025" s="78">
        <f t="array" aca="1" ref="AB1025:AB1027" ca="1">AC1004*AD1018:AD1020</f>
        <v>-4.2578082988779263E-2</v>
      </c>
      <c r="AC1025" s="78">
        <f t="array" aca="1" ref="AC1025:AC1027" ca="1">AC1005*AD1018:AD1020</f>
        <v>-6.6018550166629719E-2</v>
      </c>
      <c r="AD1025" s="78">
        <f t="array" aca="1" ref="AD1025:AD1027" ca="1">-1*AD1018:AD1020</f>
        <v>8.7132248938667695E-2</v>
      </c>
      <c r="AE1025" s="81"/>
      <c r="AF1025" s="78">
        <f t="array" aca="1" ref="AF1025:AF1027" ca="1">AG1004*AH1018:AH1020</f>
        <v>5.1848535173012284E-3</v>
      </c>
      <c r="AG1025" s="78">
        <f t="array" aca="1" ref="AG1025:AG1027" ca="1">AG1005*AH1018:AH1020</f>
        <v>2.2398796193644991E-2</v>
      </c>
      <c r="AH1025" s="78">
        <f t="array" aca="1" ref="AH1025:AH1027" ca="1">-1*AH1018:AH1020</f>
        <v>-3.226689795036046E-2</v>
      </c>
      <c r="AI1025" s="81"/>
      <c r="AJ1025" s="27"/>
      <c r="AK1025" s="68"/>
      <c r="AL1025" s="68"/>
      <c r="AM1025" s="68"/>
      <c r="AN1025" s="68"/>
      <c r="AO1025" s="68"/>
      <c r="AP1025" s="68"/>
      <c r="AQ1025" s="68"/>
      <c r="AR1025" s="68"/>
      <c r="AS1025" s="68"/>
      <c r="AT1025" s="68"/>
      <c r="AU1025" s="68"/>
      <c r="AV1025" s="68"/>
      <c r="AW1025" s="68"/>
      <c r="AX1025" s="68"/>
      <c r="AY1025" s="68"/>
      <c r="AZ1025" s="68"/>
      <c r="BA1025" s="68"/>
      <c r="BB1025" s="68"/>
      <c r="BC1025" s="68"/>
      <c r="BD1025" s="68"/>
      <c r="BE1025" s="68"/>
      <c r="BF1025" s="68"/>
      <c r="BG1025" s="68"/>
      <c r="BH1025" s="68"/>
      <c r="BI1025" s="68"/>
      <c r="BJ1025" s="68"/>
      <c r="BK1025" s="68"/>
      <c r="BL1025" s="68"/>
      <c r="BM1025" s="68"/>
      <c r="BN1025" s="68"/>
      <c r="BO1025" s="68"/>
      <c r="BP1025" s="68"/>
      <c r="BQ1025" s="68"/>
    </row>
    <row r="1026" spans="1:69" ht="13.5" customHeight="1" x14ac:dyDescent="0.15">
      <c r="B1026" s="242"/>
      <c r="C1026" s="72">
        <v>2</v>
      </c>
      <c r="D1026" s="160">
        <f ca="1"/>
        <v>0.10084738746224017</v>
      </c>
      <c r="E1026" s="164">
        <f ca="1"/>
        <v>-2.3747590192411364E-2</v>
      </c>
      <c r="F1026" s="10">
        <f ca="1"/>
        <v>-3.5580968602050622E-2</v>
      </c>
      <c r="G1026" s="160"/>
      <c r="H1026" s="5"/>
      <c r="I1026" s="240"/>
      <c r="J1026" s="76"/>
      <c r="K1026" s="98"/>
      <c r="L1026" s="78">
        <f ca="1"/>
        <v>1.1249546245901338E-2</v>
      </c>
      <c r="M1026" s="78">
        <f ca="1"/>
        <v>3.3547958900738586E-3</v>
      </c>
      <c r="N1026" s="78">
        <f ca="1"/>
        <v>-1.9638099060388221E-2</v>
      </c>
      <c r="O1026" s="81"/>
      <c r="P1026" s="78">
        <f ca="1"/>
        <v>-1.8628436901437714E-2</v>
      </c>
      <c r="Q1026" s="78">
        <f ca="1"/>
        <v>-8.1831666852189927E-2</v>
      </c>
      <c r="R1026" s="78">
        <f ca="1"/>
        <v>9.8632677854375794E-2</v>
      </c>
      <c r="S1026" s="81"/>
      <c r="T1026" s="78">
        <f ca="1"/>
        <v>4.5999957805230966E-2</v>
      </c>
      <c r="U1026" s="78">
        <f ca="1"/>
        <v>3.0080771923579479E-2</v>
      </c>
      <c r="V1026" s="78">
        <f ca="1"/>
        <v>-7.6183987388696264E-2</v>
      </c>
      <c r="W1026" s="81"/>
      <c r="X1026" s="78">
        <f ca="1"/>
        <v>1.2305991958758878E-2</v>
      </c>
      <c r="Y1026" s="78">
        <f ca="1"/>
        <v>9.4863841215741766E-3</v>
      </c>
      <c r="Z1026" s="78">
        <f ca="1"/>
        <v>-3.01035105503656E-2</v>
      </c>
      <c r="AA1026" s="81"/>
      <c r="AB1026" s="78">
        <f ca="1"/>
        <v>7.2393860529604684E-2</v>
      </c>
      <c r="AC1026" s="78">
        <f ca="1"/>
        <v>0.11224877631031947</v>
      </c>
      <c r="AD1026" s="78">
        <f ca="1"/>
        <v>-0.1481475781556213</v>
      </c>
      <c r="AE1026" s="81"/>
      <c r="AF1026" s="78">
        <f ca="1"/>
        <v>-2.2473532175817993E-2</v>
      </c>
      <c r="AG1026" s="78">
        <f ca="1"/>
        <v>-9.7086651585768416E-2</v>
      </c>
      <c r="AH1026" s="78">
        <f ca="1"/>
        <v>0.13985952869864496</v>
      </c>
      <c r="AI1026" s="81"/>
      <c r="AJ1026" s="27"/>
      <c r="AK1026" s="68"/>
      <c r="AL1026" s="68"/>
      <c r="AM1026" s="68"/>
      <c r="AN1026" s="68"/>
      <c r="AO1026" s="68"/>
      <c r="AP1026" s="68"/>
      <c r="AQ1026" s="68"/>
      <c r="AR1026" s="68"/>
      <c r="AS1026" s="68"/>
      <c r="AT1026" s="68"/>
      <c r="AU1026" s="68"/>
      <c r="AV1026" s="68"/>
      <c r="AW1026" s="68"/>
      <c r="AX1026" s="68"/>
      <c r="AY1026" s="68"/>
      <c r="AZ1026" s="68"/>
      <c r="BA1026" s="68"/>
      <c r="BB1026" s="68"/>
      <c r="BC1026" s="68"/>
      <c r="BD1026" s="68"/>
      <c r="BE1026" s="68"/>
      <c r="BF1026" s="68"/>
      <c r="BG1026" s="68"/>
      <c r="BH1026" s="68"/>
      <c r="BI1026" s="68"/>
      <c r="BJ1026" s="68"/>
      <c r="BK1026" s="68"/>
      <c r="BL1026" s="68"/>
      <c r="BM1026" s="68"/>
      <c r="BN1026" s="68"/>
      <c r="BO1026" s="68"/>
      <c r="BP1026" s="68"/>
      <c r="BQ1026" s="68"/>
    </row>
    <row r="1027" spans="1:69" ht="13.5" customHeight="1" thickBot="1" x14ac:dyDescent="0.2">
      <c r="B1027" s="243"/>
      <c r="C1027" s="74">
        <v>3</v>
      </c>
      <c r="D1027" s="160">
        <f ca="1"/>
        <v>-3.0055360309563881E-2</v>
      </c>
      <c r="E1027" s="157">
        <f ca="1"/>
        <v>8.4738228019370712E-2</v>
      </c>
      <c r="F1027" s="156">
        <f ca="1"/>
        <v>3.4149210889998692E-2</v>
      </c>
      <c r="G1027" s="160"/>
      <c r="H1027" s="5"/>
      <c r="I1027" s="245"/>
      <c r="J1027" s="88"/>
      <c r="K1027" s="94"/>
      <c r="L1027" s="82">
        <f ca="1"/>
        <v>-7.9667481416294941E-2</v>
      </c>
      <c r="M1027" s="82">
        <f ca="1"/>
        <v>-2.3758126184449287E-2</v>
      </c>
      <c r="N1027" s="82">
        <f ca="1"/>
        <v>0.13907386642504399</v>
      </c>
      <c r="O1027" s="83"/>
      <c r="P1027" s="82">
        <f ca="1"/>
        <v>7.3931578308920817E-3</v>
      </c>
      <c r="Q1027" s="82">
        <f ca="1"/>
        <v>3.2476929320705776E-2</v>
      </c>
      <c r="R1027" s="82">
        <f ca="1"/>
        <v>-3.914482779844268E-2</v>
      </c>
      <c r="S1027" s="83"/>
      <c r="T1027" s="82">
        <f ca="1"/>
        <v>6.096102901429977E-2</v>
      </c>
      <c r="U1027" s="82">
        <f ca="1"/>
        <v>3.9864271566730308E-2</v>
      </c>
      <c r="V1027" s="82">
        <f ca="1"/>
        <v>-0.10096214186307866</v>
      </c>
      <c r="W1027" s="83"/>
      <c r="X1027" s="82">
        <f ca="1"/>
        <v>-6.0407900581449459E-2</v>
      </c>
      <c r="Y1027" s="82">
        <f ca="1"/>
        <v>-4.6566952978188747E-2</v>
      </c>
      <c r="Z1027" s="82">
        <f ca="1"/>
        <v>0.14777271743500342</v>
      </c>
      <c r="AA1027" s="83"/>
      <c r="AB1027" s="82">
        <f ca="1"/>
        <v>3.5123887302137738E-2</v>
      </c>
      <c r="AC1027" s="82">
        <f ca="1"/>
        <v>5.4460603980557729E-2</v>
      </c>
      <c r="AD1027" s="82">
        <f ca="1"/>
        <v>-7.1877902368457924E-2</v>
      </c>
      <c r="AE1027" s="83"/>
      <c r="AF1027" s="82">
        <f ca="1"/>
        <v>6.5419475408509354E-3</v>
      </c>
      <c r="AG1027" s="82">
        <f ca="1"/>
        <v>2.8261502314014936E-2</v>
      </c>
      <c r="AH1027" s="82">
        <f ca="1"/>
        <v>-4.0712500940069458E-2</v>
      </c>
      <c r="AI1027" s="83"/>
      <c r="AJ1027" s="27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</row>
    <row r="1028" spans="1:69" ht="13.5" customHeight="1" thickBot="1" x14ac:dyDescent="0.2">
      <c r="B1028" s="246" t="s">
        <v>29</v>
      </c>
      <c r="C1028" s="227"/>
      <c r="D1028" s="102">
        <f ca="1">SUM(L1028:AI1028)</f>
        <v>1.448955221941109</v>
      </c>
      <c r="E1028" s="192"/>
      <c r="H1028" s="5"/>
      <c r="I1028" s="225" t="s">
        <v>45</v>
      </c>
      <c r="J1028" s="226"/>
      <c r="K1028" s="227"/>
      <c r="L1028" s="134">
        <f ca="1">SUMXMY2(N$5:N$7,M1011:M1013)/2</f>
        <v>0.22814219362621047</v>
      </c>
      <c r="M1028" s="78"/>
      <c r="N1028" s="78"/>
      <c r="O1028" s="78"/>
      <c r="P1028" s="134">
        <f ca="1">SUMXMY2(R$5:R$7,Q1011:Q1013)/2</f>
        <v>0.15328303460585244</v>
      </c>
      <c r="Q1028" s="78"/>
      <c r="R1028" s="78"/>
      <c r="S1028" s="78"/>
      <c r="T1028" s="134">
        <f ca="1">SUMXMY2(V$5:V$7,U1011:U1013)/2</f>
        <v>0.25602443880575382</v>
      </c>
      <c r="U1028" s="78"/>
      <c r="V1028" s="78"/>
      <c r="W1028" s="78"/>
      <c r="X1028" s="134">
        <f ca="1">SUMXMY2(Z$5:Z$7,Y1011:Y1013)/2</f>
        <v>0.25735286697827287</v>
      </c>
      <c r="Y1028" s="78"/>
      <c r="Z1028" s="78"/>
      <c r="AA1028" s="78"/>
      <c r="AB1028" s="134">
        <f ca="1">SUMXMY2(AD$5:AD$7,AC1011:AC1013)/2</f>
        <v>0.34454900446514458</v>
      </c>
      <c r="AC1028" s="78"/>
      <c r="AD1028" s="78"/>
      <c r="AE1028" s="78"/>
      <c r="AF1028" s="134">
        <f ca="1">SUMXMY2(AH$5:AH$7,AG1011:AG1013)/2</f>
        <v>0.20960368345987493</v>
      </c>
      <c r="AG1028" s="78"/>
      <c r="AH1028" s="78"/>
      <c r="AI1028" s="78"/>
      <c r="AJ1028" s="27"/>
      <c r="AK1028" s="68"/>
      <c r="AL1028" s="68"/>
      <c r="AM1028" s="68"/>
      <c r="AN1028" s="68"/>
      <c r="AO1028" s="68"/>
      <c r="AP1028" s="68"/>
      <c r="AQ1028" s="68"/>
      <c r="AR1028" s="68"/>
      <c r="AS1028" s="68"/>
      <c r="AT1028" s="68"/>
      <c r="AU1028" s="68"/>
      <c r="AV1028" s="68"/>
      <c r="AW1028" s="68"/>
      <c r="AX1028" s="68"/>
      <c r="AY1028" s="68"/>
      <c r="AZ1028" s="68"/>
      <c r="BA1028" s="68"/>
      <c r="BB1028" s="68"/>
      <c r="BC1028" s="68"/>
      <c r="BD1028" s="68"/>
      <c r="BE1028" s="68"/>
      <c r="BF1028" s="68"/>
      <c r="BG1028" s="68"/>
      <c r="BH1028" s="68"/>
      <c r="BI1028" s="68"/>
      <c r="BJ1028" s="68"/>
      <c r="BK1028" s="68"/>
      <c r="BL1028" s="68"/>
      <c r="BM1028" s="68"/>
      <c r="BN1028" s="68"/>
      <c r="BO1028" s="68"/>
      <c r="BP1028" s="68"/>
      <c r="BQ1028" s="68"/>
    </row>
    <row r="1029" spans="1:69" ht="15.75" customHeight="1" x14ac:dyDescent="0.15">
      <c r="I1029" s="5"/>
      <c r="J1029" s="165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7"/>
      <c r="AK1029" s="5"/>
      <c r="AL1029" s="5"/>
      <c r="AM1029" s="5"/>
      <c r="AN1029" s="5"/>
      <c r="AO1029" s="5"/>
      <c r="AP1029" s="5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</row>
    <row r="1030" spans="1:69" ht="15.75" customHeight="1" x14ac:dyDescent="0.15">
      <c r="A1030" s="163"/>
      <c r="B1030" s="162">
        <f>B1000+1</f>
        <v>35</v>
      </c>
      <c r="C1030" s="163" t="s">
        <v>28</v>
      </c>
      <c r="D1030" s="189"/>
      <c r="E1030" s="189"/>
      <c r="F1030" s="189"/>
      <c r="G1030" s="189"/>
      <c r="H1030" s="163"/>
      <c r="I1030" s="167"/>
      <c r="J1030" s="163"/>
      <c r="K1030" s="163"/>
      <c r="L1030" s="163"/>
      <c r="M1030" s="163"/>
      <c r="N1030" s="163"/>
      <c r="O1030" s="163"/>
      <c r="P1030" s="163"/>
      <c r="Q1030" s="163"/>
      <c r="R1030" s="163"/>
      <c r="S1030" s="163"/>
      <c r="T1030" s="163"/>
      <c r="U1030" s="163"/>
      <c r="V1030" s="163"/>
      <c r="W1030" s="163"/>
      <c r="X1030" s="163"/>
      <c r="Y1030" s="163"/>
      <c r="Z1030" s="163"/>
      <c r="AA1030" s="163"/>
      <c r="AB1030" s="163"/>
      <c r="AC1030" s="163"/>
      <c r="AD1030" s="163"/>
      <c r="AE1030" s="163"/>
      <c r="AF1030" s="163"/>
      <c r="AG1030" s="163"/>
      <c r="AH1030" s="163"/>
      <c r="AI1030" s="163"/>
      <c r="AJ1030" s="27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</row>
    <row r="1031" spans="1:69" s="24" customFormat="1" ht="13.5" customHeight="1" thickBot="1" x14ac:dyDescent="0.2">
      <c r="A1031"/>
      <c r="D1031" s="166"/>
      <c r="E1031" s="166"/>
      <c r="F1031" s="166"/>
      <c r="G1031" s="166"/>
      <c r="H1031" s="27"/>
      <c r="I1031" s="5"/>
      <c r="J1031" s="223"/>
      <c r="K1031" s="224"/>
      <c r="L1031" s="57">
        <v>1</v>
      </c>
      <c r="M1031" s="57">
        <v>2</v>
      </c>
      <c r="N1031" s="57">
        <v>3</v>
      </c>
      <c r="O1031" s="107"/>
      <c r="P1031" s="84">
        <v>1</v>
      </c>
      <c r="Q1031" s="57">
        <v>2</v>
      </c>
      <c r="R1031" s="57">
        <v>3</v>
      </c>
      <c r="S1031" s="57"/>
      <c r="T1031" s="57">
        <v>1</v>
      </c>
      <c r="U1031" s="57">
        <v>2</v>
      </c>
      <c r="V1031" s="57">
        <v>3</v>
      </c>
      <c r="W1031" s="107"/>
      <c r="X1031" s="84">
        <v>1</v>
      </c>
      <c r="Y1031" s="57">
        <v>2</v>
      </c>
      <c r="Z1031" s="57">
        <v>3</v>
      </c>
      <c r="AA1031" s="57"/>
      <c r="AB1031" s="57">
        <v>1</v>
      </c>
      <c r="AC1031" s="57">
        <v>2</v>
      </c>
      <c r="AD1031" s="57">
        <v>3</v>
      </c>
      <c r="AE1031" s="57"/>
      <c r="AF1031" s="57">
        <v>1</v>
      </c>
      <c r="AG1031" s="57">
        <v>2</v>
      </c>
      <c r="AH1031" s="57">
        <v>3</v>
      </c>
      <c r="AI1031" s="57"/>
      <c r="AJ1031" s="27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</row>
    <row r="1032" spans="1:69" ht="13.5" customHeight="1" x14ac:dyDescent="0.15">
      <c r="B1032" t="s">
        <v>0</v>
      </c>
      <c r="G1032" s="156"/>
      <c r="H1032" s="27"/>
      <c r="I1032" s="254" t="s">
        <v>14</v>
      </c>
      <c r="J1032" s="239" t="s">
        <v>11</v>
      </c>
      <c r="K1032" s="22">
        <v>1</v>
      </c>
      <c r="L1032" s="108">
        <f t="array" aca="1" ref="L1032:L1033" ca="1">MMULT($D1034:$G1035,L$5:L$8)</f>
        <v>-2.1770745061588581</v>
      </c>
      <c r="M1032" s="50">
        <f t="array" aca="1" ref="M1032:M1033" ca="1">MMULT($D1034:$G1035,M$5:M$8)+$D1036:$D1037*L1034:L1035</f>
        <v>0.29116828420444524</v>
      </c>
      <c r="N1032" s="50"/>
      <c r="O1032" s="51"/>
      <c r="P1032" s="108">
        <f t="array" aca="1" ref="P1032:P1033" ca="1">MMULT($D1034:$G1035,P$5:P$8)</f>
        <v>-2.1770745061588581</v>
      </c>
      <c r="Q1032" s="50">
        <f t="array" aca="1" ref="Q1032:Q1033" ca="1">MMULT($D1034:$G1035,Q$5:Q$8)+$D1036:$D1037*P1034:P1035</f>
        <v>-1.4590218928796226</v>
      </c>
      <c r="R1032" s="50"/>
      <c r="S1032" s="51"/>
      <c r="T1032" s="108">
        <f t="array" aca="1" ref="T1032:T1033" ca="1">MMULT($D1034:$G1035,T$5:T$8)</f>
        <v>-1.8435643505059178</v>
      </c>
      <c r="U1032" s="50">
        <f t="array" aca="1" ref="U1032:U1033" ca="1">MMULT($D1034:$G1035,U$5:U$8)+$D1036:$D1037*T1034:T1035</f>
        <v>0.42259446077332719</v>
      </c>
      <c r="V1032" s="50"/>
      <c r="W1032" s="51"/>
      <c r="X1032" s="108">
        <f t="array" aca="1" ref="X1032:X1033" ca="1">MMULT($D1034:$G1035,X$5:X$8)</f>
        <v>-9.337417342185006E-2</v>
      </c>
      <c r="Y1032" s="50">
        <f t="array" aca="1" ref="Y1032:Y1033" ca="1">MMULT($D1034:$G1035,Y$5:Y$8)+$D1036:$D1037*X1034:X1035</f>
        <v>-0.37697199892283506</v>
      </c>
      <c r="Z1032" s="50"/>
      <c r="AA1032" s="51"/>
      <c r="AB1032" s="108">
        <f t="array" aca="1" ref="AB1032:AB1033" ca="1">MMULT($D1034:$G1035,AB$5:AB$8)</f>
        <v>-9.337417342185006E-2</v>
      </c>
      <c r="AC1032" s="50">
        <f t="array" aca="1" ref="AC1032:AC1033" ca="1">MMULT($D1034:$G1035,AC$5:AC$8)+$D1036:$D1037*AB1034:AB1035</f>
        <v>-4.3461843269894773E-2</v>
      </c>
      <c r="AD1032" s="50"/>
      <c r="AE1032" s="51"/>
      <c r="AF1032" s="108">
        <f t="array" aca="1" ref="AF1032:AF1033" ca="1">MMULT($D1034:$G1035,AF$5:AF$8)</f>
        <v>-1.8435643505059178</v>
      </c>
      <c r="AG1032" s="50">
        <f t="array" aca="1" ref="AG1032:AG1033" ca="1">MMULT($D1034:$G1035,AG$5:AG$8)+$D1036:$D1037*AF1034:AF1035</f>
        <v>-1.6611058719636809</v>
      </c>
      <c r="AH1032" s="50"/>
      <c r="AI1032" s="51"/>
      <c r="AJ1032" s="27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9"/>
      <c r="BM1032" s="19"/>
      <c r="BN1032" s="19"/>
      <c r="BO1032" s="19"/>
      <c r="BP1032" s="19"/>
      <c r="BQ1032" s="19"/>
    </row>
    <row r="1033" spans="1:69" ht="13.5" customHeight="1" x14ac:dyDescent="0.15">
      <c r="B1033" s="66"/>
      <c r="C1033" s="66"/>
      <c r="D1033" s="195">
        <v>1</v>
      </c>
      <c r="E1033" s="196">
        <v>2</v>
      </c>
      <c r="F1033" s="196">
        <v>3</v>
      </c>
      <c r="G1033" s="184" t="s">
        <v>3</v>
      </c>
      <c r="H1033" s="27"/>
      <c r="I1033" s="255"/>
      <c r="J1033" s="240"/>
      <c r="K1033" s="23">
        <v>2</v>
      </c>
      <c r="L1033" s="109">
        <f ca="1"/>
        <v>-1.0111826349772284</v>
      </c>
      <c r="M1033" s="28">
        <f ca="1"/>
        <v>-1.5848146571581414</v>
      </c>
      <c r="N1033" s="28"/>
      <c r="O1033" s="40"/>
      <c r="P1033" s="109">
        <f ca="1"/>
        <v>-1.0111826349772284</v>
      </c>
      <c r="Q1033" s="28">
        <f ca="1"/>
        <v>1.6005781095989282</v>
      </c>
      <c r="R1033" s="28"/>
      <c r="S1033" s="40"/>
      <c r="T1033" s="109">
        <f ca="1"/>
        <v>0.90585160760745653</v>
      </c>
      <c r="U1033" s="28">
        <f ca="1"/>
        <v>-0.42479822289959213</v>
      </c>
      <c r="V1033" s="28"/>
      <c r="W1033" s="40"/>
      <c r="X1033" s="109">
        <f ca="1"/>
        <v>-2.2795411591496131</v>
      </c>
      <c r="Y1033" s="28">
        <f ca="1"/>
        <v>-0.76940968968874435</v>
      </c>
      <c r="Z1033" s="28"/>
      <c r="AA1033" s="40"/>
      <c r="AB1033" s="109">
        <f ca="1"/>
        <v>-2.2795411591496131</v>
      </c>
      <c r="AC1033" s="28">
        <f ca="1"/>
        <v>1.1476245528959406</v>
      </c>
      <c r="AD1033" s="28"/>
      <c r="AE1033" s="40"/>
      <c r="AF1033" s="109">
        <f ca="1"/>
        <v>0.90585160760745653</v>
      </c>
      <c r="AG1033" s="28">
        <f ca="1"/>
        <v>0.84356030127279258</v>
      </c>
      <c r="AH1033" s="28"/>
      <c r="AI1033" s="40"/>
      <c r="AJ1033" s="27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9"/>
      <c r="BM1033" s="19"/>
      <c r="BN1033" s="19"/>
      <c r="BO1033" s="19"/>
      <c r="BP1033" s="19"/>
      <c r="BQ1033" s="19"/>
    </row>
    <row r="1034" spans="1:69" ht="13.5" customHeight="1" x14ac:dyDescent="0.15">
      <c r="B1034" s="239" t="s">
        <v>7</v>
      </c>
      <c r="C1034" s="100">
        <v>1</v>
      </c>
      <c r="D1034" s="137">
        <f t="array" aca="1" ref="D1034:G1035" ca="1">D1004:G1005-$G$3*D1021:G1022</f>
        <v>1.4504797644459517</v>
      </c>
      <c r="E1034" s="138">
        <f ca="1"/>
        <v>3.5341800971829596</v>
      </c>
      <c r="F1034" s="138">
        <f ca="1"/>
        <v>1.7839899200988918</v>
      </c>
      <c r="G1034" s="139">
        <f ca="1"/>
        <v>3.6275542706048096</v>
      </c>
      <c r="I1034" s="255"/>
      <c r="J1034" s="252" t="s">
        <v>12</v>
      </c>
      <c r="K1034" s="22">
        <v>1</v>
      </c>
      <c r="L1034" s="110">
        <f t="array" aca="1" ref="L1034:L1035" ca="1">1/(1+EXP(-L1032:L1033))</f>
        <v>0.10182817972977407</v>
      </c>
      <c r="M1034" s="38">
        <f t="array" aca="1" ref="M1034:M1035" ca="1">1/(1+EXP(-M1032:M1033))</f>
        <v>0.57228212416005764</v>
      </c>
      <c r="N1034" s="38"/>
      <c r="O1034" s="39"/>
      <c r="P1034" s="110">
        <f t="array" aca="1" ref="P1034:P1035" ca="1">1/(1+EXP(-P1032:P1033))</f>
        <v>0.10182817972977407</v>
      </c>
      <c r="Q1034" s="38">
        <f t="array" aca="1" ref="Q1034:Q1035" ca="1">1/(1+EXP(-Q1032:Q1033))</f>
        <v>0.18861696973410627</v>
      </c>
      <c r="R1034" s="38"/>
      <c r="S1034" s="39"/>
      <c r="T1034" s="110">
        <f t="array" aca="1" ref="T1034:T1035" ca="1">1/(1+EXP(-T1032:T1033))</f>
        <v>0.13663028821855591</v>
      </c>
      <c r="U1034" s="38">
        <f t="array" aca="1" ref="U1034:U1035" ca="1">1/(1+EXP(-U1032:U1033))</f>
        <v>0.60410391455441281</v>
      </c>
      <c r="V1034" s="38"/>
      <c r="W1034" s="39"/>
      <c r="X1034" s="110">
        <f t="array" aca="1" ref="X1034:X1035" ca="1">1/(1+EXP(-X1032:X1033))</f>
        <v>0.47667340238664035</v>
      </c>
      <c r="Y1034" s="38">
        <f t="array" aca="1" ref="Y1034:Y1035" ca="1">1/(1+EXP(-Y1032:Y1033))</f>
        <v>0.40685742119857876</v>
      </c>
      <c r="Z1034" s="38"/>
      <c r="AA1034" s="39"/>
      <c r="AB1034" s="110">
        <f t="array" aca="1" ref="AB1034:AB1035" ca="1">1/(1+EXP(-AB1032:AB1033))</f>
        <v>0.47667340238664035</v>
      </c>
      <c r="AC1034" s="38">
        <f t="array" aca="1" ref="AC1034:AC1035" ca="1">1/(1+EXP(-AC1032:AC1033))</f>
        <v>0.48913624920240606</v>
      </c>
      <c r="AD1034" s="38"/>
      <c r="AE1034" s="39"/>
      <c r="AF1034" s="110">
        <f t="array" aca="1" ref="AF1034:AF1035" ca="1">1/(1+EXP(-AF1032:AF1033))</f>
        <v>0.13663028821855591</v>
      </c>
      <c r="AG1034" s="38">
        <f t="array" aca="1" ref="AG1034:AG1035" ca="1">1/(1+EXP(-AG1032:AG1033))</f>
        <v>0.15961360264092433</v>
      </c>
      <c r="AH1034" s="38"/>
      <c r="AI1034" s="39"/>
      <c r="AJ1034" s="27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9"/>
      <c r="BM1034" s="19"/>
      <c r="BN1034" s="19"/>
      <c r="BO1034" s="19"/>
      <c r="BP1034" s="19"/>
      <c r="BQ1034" s="19"/>
    </row>
    <row r="1035" spans="1:69" ht="13.5" customHeight="1" x14ac:dyDescent="0.15">
      <c r="B1035" s="244"/>
      <c r="C1035" s="74">
        <v>2</v>
      </c>
      <c r="D1035" s="140">
        <f ca="1"/>
        <v>2.1413526217704719</v>
      </c>
      <c r="E1035" s="141">
        <f ca="1"/>
        <v>0.87299409759808733</v>
      </c>
      <c r="F1035" s="141">
        <f ca="1"/>
        <v>4.0583868643551568</v>
      </c>
      <c r="G1035" s="142">
        <f ca="1"/>
        <v>3.1525352567477003</v>
      </c>
      <c r="I1035" s="255"/>
      <c r="J1035" s="253"/>
      <c r="K1035" s="54">
        <v>2</v>
      </c>
      <c r="L1035" s="109">
        <f ca="1"/>
        <v>0.26674847098209231</v>
      </c>
      <c r="M1035" s="28">
        <f ca="1"/>
        <v>0.17011468953760922</v>
      </c>
      <c r="N1035" s="28"/>
      <c r="O1035" s="40"/>
      <c r="P1035" s="109">
        <f ca="1"/>
        <v>0.26674847098209231</v>
      </c>
      <c r="Q1035" s="28">
        <f ca="1"/>
        <v>0.83209916841558706</v>
      </c>
      <c r="R1035" s="28"/>
      <c r="S1035" s="40"/>
      <c r="T1035" s="109">
        <f ca="1"/>
        <v>0.71215052382671729</v>
      </c>
      <c r="U1035" s="28">
        <f ca="1"/>
        <v>0.39536914956461816</v>
      </c>
      <c r="V1035" s="28"/>
      <c r="W1035" s="40"/>
      <c r="X1035" s="109">
        <f ca="1"/>
        <v>9.2831586668521648E-2</v>
      </c>
      <c r="Y1035" s="28">
        <f ca="1"/>
        <v>0.31660681607000307</v>
      </c>
      <c r="Z1035" s="28"/>
      <c r="AA1035" s="40"/>
      <c r="AB1035" s="109">
        <f ca="1"/>
        <v>9.2831586668521648E-2</v>
      </c>
      <c r="AC1035" s="28">
        <f ca="1"/>
        <v>0.75907676440314564</v>
      </c>
      <c r="AD1035" s="28"/>
      <c r="AE1035" s="40"/>
      <c r="AF1035" s="109">
        <f ca="1"/>
        <v>0.71215052382671729</v>
      </c>
      <c r="AG1035" s="28">
        <f ca="1"/>
        <v>0.69921452634951275</v>
      </c>
      <c r="AH1035" s="28"/>
      <c r="AI1035" s="40"/>
      <c r="AJ1035" s="27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9"/>
      <c r="BM1035" s="19"/>
      <c r="BN1035" s="19"/>
      <c r="BO1035" s="19"/>
      <c r="BP1035" s="19"/>
      <c r="BQ1035" s="19"/>
    </row>
    <row r="1036" spans="1:69" ht="13.5" customHeight="1" x14ac:dyDescent="0.15">
      <c r="B1036" s="241" t="s">
        <v>47</v>
      </c>
      <c r="C1036" s="100" t="s">
        <v>32</v>
      </c>
      <c r="D1036" s="139">
        <f t="array" aca="1" ref="D1036:D1037" ca="1">D1006:D1007-$G$3*D1023:D1024</f>
        <v>3.7763854627154547</v>
      </c>
      <c r="E1036" s="190"/>
      <c r="F1036" s="190"/>
      <c r="I1036" s="255"/>
      <c r="J1036" s="236" t="s">
        <v>18</v>
      </c>
      <c r="K1036" s="22">
        <v>1</v>
      </c>
      <c r="L1036" s="110">
        <f t="array" aca="1" ref="L1036:L1037" ca="1">L1034:L1035*(1-L1034:L1035)</f>
        <v>9.1459201542694893E-2</v>
      </c>
      <c r="M1036" s="38">
        <f t="array" aca="1" ref="M1036:M1037" ca="1">M1034:M1035*(1-M1034:M1035)</f>
        <v>0.24477529452691002</v>
      </c>
      <c r="N1036" s="38"/>
      <c r="O1036" s="39"/>
      <c r="P1036" s="110">
        <f t="array" aca="1" ref="P1036:P1037" ca="1">P1034:P1035*(1-P1034:P1035)</f>
        <v>9.1459201542694893E-2</v>
      </c>
      <c r="Q1036" s="38">
        <f t="array" aca="1" ref="Q1036:Q1037" ca="1">Q1034:Q1035*(1-Q1034:Q1035)</f>
        <v>0.15304060846242951</v>
      </c>
      <c r="R1036" s="38"/>
      <c r="S1036" s="39"/>
      <c r="T1036" s="110">
        <f t="array" aca="1" ref="T1036:T1037" ca="1">T1034:T1035*(1-T1034:T1035)</f>
        <v>0.11796245255987026</v>
      </c>
      <c r="U1036" s="38">
        <f t="array" aca="1" ref="U1036:U1037" ca="1">U1034:U1035*(1-U1034:U1035)</f>
        <v>0.23916237497444751</v>
      </c>
      <c r="V1036" s="38"/>
      <c r="W1036" s="39"/>
      <c r="X1036" s="110">
        <f t="array" aca="1" ref="X1036:X1037" ca="1">X1034:X1035*(1-X1034:X1035)</f>
        <v>0.2494558698437844</v>
      </c>
      <c r="Y1036" s="38">
        <f t="array" aca="1" ref="Y1036:Y1037" ca="1">Y1034:Y1035*(1-Y1034:Y1035)</f>
        <v>0.24132446001422106</v>
      </c>
      <c r="Z1036" s="38"/>
      <c r="AA1036" s="39"/>
      <c r="AB1036" s="110">
        <f t="array" aca="1" ref="AB1036:AB1037" ca="1">AB1034:AB1035*(1-AB1034:AB1035)</f>
        <v>0.2494558698437844</v>
      </c>
      <c r="AC1036" s="38">
        <f t="array" aca="1" ref="AC1036:AC1037" ca="1">AC1034:AC1035*(1-AC1034:AC1035)</f>
        <v>0.24988197891860778</v>
      </c>
      <c r="AD1036" s="38"/>
      <c r="AE1036" s="39"/>
      <c r="AF1036" s="110">
        <f t="array" aca="1" ref="AF1036:AF1037" ca="1">AF1034:AF1035*(1-AF1034:AF1035)</f>
        <v>0.11796245255987026</v>
      </c>
      <c r="AG1036" s="38">
        <f t="array" aca="1" ref="AG1036:AG1037" ca="1">AG1034:AG1035*(1-AG1034:AG1035)</f>
        <v>0.13413710049290944</v>
      </c>
      <c r="AH1036" s="38"/>
      <c r="AI1036" s="39"/>
      <c r="AJ1036" s="27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9"/>
      <c r="BM1036" s="19"/>
      <c r="BN1036" s="19"/>
      <c r="BO1036" s="19"/>
      <c r="BP1036" s="19"/>
      <c r="BQ1036" s="19"/>
    </row>
    <row r="1037" spans="1:69" ht="13.5" customHeight="1" thickBot="1" x14ac:dyDescent="0.2">
      <c r="B1037" s="243"/>
      <c r="C1037" s="74" t="s">
        <v>33</v>
      </c>
      <c r="D1037" s="142">
        <f ca="1"/>
        <v>2.6044254328194847</v>
      </c>
      <c r="F1037" s="191" t="s">
        <v>5</v>
      </c>
      <c r="I1037" s="256"/>
      <c r="J1037" s="244"/>
      <c r="K1037" s="54">
        <v>2</v>
      </c>
      <c r="L1037" s="111">
        <f ca="1"/>
        <v>0.19559372421080817</v>
      </c>
      <c r="M1037" s="41">
        <f ca="1"/>
        <v>0.14117568194113206</v>
      </c>
      <c r="N1037" s="41"/>
      <c r="O1037" s="42"/>
      <c r="P1037" s="111">
        <f ca="1"/>
        <v>0.19559372421080817</v>
      </c>
      <c r="Q1037" s="41">
        <f ca="1"/>
        <v>0.13971014233767554</v>
      </c>
      <c r="R1037" s="41"/>
      <c r="S1037" s="42"/>
      <c r="T1037" s="111">
        <f ca="1"/>
        <v>0.20499215524004946</v>
      </c>
      <c r="U1037" s="41">
        <f ca="1"/>
        <v>0.23905238513716878</v>
      </c>
      <c r="V1037" s="41"/>
      <c r="W1037" s="42"/>
      <c r="X1037" s="111">
        <f ca="1"/>
        <v>8.4213883185126404E-2</v>
      </c>
      <c r="Y1037" s="41">
        <f ca="1"/>
        <v>0.21636694008801832</v>
      </c>
      <c r="Z1037" s="41"/>
      <c r="AA1037" s="42"/>
      <c r="AB1037" s="111">
        <f ca="1"/>
        <v>8.4213883185126404E-2</v>
      </c>
      <c r="AC1037" s="41">
        <f ca="1"/>
        <v>0.18287923014639695</v>
      </c>
      <c r="AD1037" s="41"/>
      <c r="AE1037" s="42"/>
      <c r="AF1037" s="111">
        <f ca="1"/>
        <v>0.20499215524004946</v>
      </c>
      <c r="AG1037" s="41">
        <f ca="1"/>
        <v>0.21031357249133928</v>
      </c>
      <c r="AH1037" s="41"/>
      <c r="AI1037" s="42"/>
      <c r="AJ1037" s="27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9"/>
      <c r="BM1037" s="19"/>
      <c r="BN1037" s="19"/>
      <c r="BO1037" s="19"/>
      <c r="BP1037" s="19"/>
      <c r="BQ1037" s="19"/>
    </row>
    <row r="1038" spans="1:69" ht="13.5" customHeight="1" x14ac:dyDescent="0.15">
      <c r="B1038" s="239" t="s">
        <v>4</v>
      </c>
      <c r="C1038" s="100">
        <v>1</v>
      </c>
      <c r="D1038" s="143">
        <f t="array" aca="1" ref="D1038:F1040" ca="1">D1008:F1010-$G$3*D1025:F1027</f>
        <v>5.2601327697875098</v>
      </c>
      <c r="E1038" s="144">
        <f ca="1"/>
        <v>2.8082579298642254</v>
      </c>
      <c r="F1038" s="145">
        <f ca="1"/>
        <v>4.1740810237953712</v>
      </c>
      <c r="H1038" s="26"/>
      <c r="I1038" s="228" t="s">
        <v>4</v>
      </c>
      <c r="J1038" s="231" t="s">
        <v>11</v>
      </c>
      <c r="K1038" s="161">
        <v>1</v>
      </c>
      <c r="L1038" s="112"/>
      <c r="M1038" s="30">
        <f t="array" aca="1" ref="M1038:M1040" ca="1">MMULT($D1038:$E1040,M1034:M1035)-$F1038:$F1040</f>
        <v>-0.68607514305706552</v>
      </c>
      <c r="N1038" s="30"/>
      <c r="O1038" s="31"/>
      <c r="P1038" s="112"/>
      <c r="Q1038" s="30">
        <f t="array" aca="1" ref="Q1038:Q1040" ca="1">MMULT($D1038:$E1040,Q1034:Q1035)-$F1038:$F1040</f>
        <v>-0.84518163222247988</v>
      </c>
      <c r="R1038" s="30"/>
      <c r="S1038" s="31"/>
      <c r="T1038" s="112"/>
      <c r="U1038" s="30">
        <f t="array" aca="1" ref="U1038:U1040" ca="1">MMULT($D1038:$E1040,U1034:U1035)-$F1038:$F1040</f>
        <v>0.11388432299772333</v>
      </c>
      <c r="V1038" s="30"/>
      <c r="W1038" s="31"/>
      <c r="X1038" s="112"/>
      <c r="Y1038" s="30">
        <f t="array" aca="1" ref="Y1038:Y1040" ca="1">MMULT($D1038:$E1040,Y1034:Y1035)-$F1038:$F1040</f>
        <v>-1.1448433680398371</v>
      </c>
      <c r="Z1038" s="30"/>
      <c r="AA1038" s="31"/>
      <c r="AB1038" s="112"/>
      <c r="AC1038" s="30">
        <f t="array" aca="1" ref="AC1038:AC1040" ca="1">MMULT($D1038:$E1040,AC1034:AC1035)-$F1038:$F1040</f>
        <v>0.5305239325359663</v>
      </c>
      <c r="AD1038" s="30"/>
      <c r="AE1038" s="31"/>
      <c r="AF1038" s="112"/>
      <c r="AG1038" s="30">
        <f t="array" aca="1" ref="AG1038:AG1040" ca="1">MMULT($D1038:$E1040,AG1034:AG1035)-$F1038:$F1040</f>
        <v>-1.3709175437427255</v>
      </c>
      <c r="AH1038" s="30"/>
      <c r="AI1038" s="31"/>
      <c r="AJ1038" s="27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16"/>
      <c r="BL1038" s="16"/>
      <c r="BM1038" s="16"/>
      <c r="BN1038" s="16"/>
      <c r="BO1038" s="16"/>
      <c r="BP1038" s="16"/>
      <c r="BQ1038" s="16"/>
    </row>
    <row r="1039" spans="1:69" ht="13.5" customHeight="1" x14ac:dyDescent="0.15">
      <c r="B1039" s="240"/>
      <c r="C1039" s="72">
        <v>2</v>
      </c>
      <c r="D1039" s="146">
        <f ca="1"/>
        <v>2.1005739632137956</v>
      </c>
      <c r="E1039" s="147">
        <f ca="1"/>
        <v>4.41091596334575</v>
      </c>
      <c r="F1039" s="148">
        <f ca="1"/>
        <v>3.6921628879215467</v>
      </c>
      <c r="H1039" s="26"/>
      <c r="I1039" s="229"/>
      <c r="J1039" s="232"/>
      <c r="K1039" s="77">
        <v>2</v>
      </c>
      <c r="L1039" s="113"/>
      <c r="M1039" s="29">
        <f ca="1"/>
        <v>-1.7396803586171981</v>
      </c>
      <c r="N1039" s="29"/>
      <c r="O1039" s="32"/>
      <c r="P1039" s="113"/>
      <c r="Q1039" s="29">
        <f ca="1"/>
        <v>0.37436051277323834</v>
      </c>
      <c r="R1039" s="29"/>
      <c r="S1039" s="32"/>
      <c r="T1039" s="113"/>
      <c r="U1039" s="29">
        <f ca="1"/>
        <v>-0.67925784070400796</v>
      </c>
      <c r="V1039" s="29"/>
      <c r="W1039" s="32"/>
      <c r="X1039" s="113"/>
      <c r="Y1039" s="29">
        <f ca="1"/>
        <v>-1.4410027231042553</v>
      </c>
      <c r="Z1039" s="29"/>
      <c r="AA1039" s="32"/>
      <c r="AB1039" s="113"/>
      <c r="AC1039" s="29">
        <f ca="1"/>
        <v>0.68352779912775841</v>
      </c>
      <c r="AD1039" s="29"/>
      <c r="AE1039" s="32"/>
      <c r="AF1039" s="113"/>
      <c r="AG1039" s="29">
        <f ca="1"/>
        <v>-0.27270619396096496</v>
      </c>
      <c r="AH1039" s="29"/>
      <c r="AI1039" s="32"/>
      <c r="AJ1039" s="27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  <c r="BA1039" s="20"/>
      <c r="BB1039" s="20"/>
      <c r="BC1039" s="20"/>
      <c r="BD1039" s="20"/>
      <c r="BE1039" s="20"/>
      <c r="BF1039" s="20"/>
      <c r="BG1039" s="20"/>
      <c r="BH1039" s="20"/>
      <c r="BI1039" s="20"/>
      <c r="BJ1039" s="20"/>
      <c r="BK1039" s="20"/>
      <c r="BL1039" s="20"/>
      <c r="BM1039" s="20"/>
      <c r="BN1039" s="20"/>
      <c r="BO1039" s="20"/>
      <c r="BP1039" s="20"/>
      <c r="BQ1039" s="20"/>
    </row>
    <row r="1040" spans="1:69" ht="13.5" customHeight="1" x14ac:dyDescent="0.15">
      <c r="B1040" s="245"/>
      <c r="C1040" s="74">
        <v>3</v>
      </c>
      <c r="D1040" s="149">
        <f ca="1"/>
        <v>1.5935819871397126</v>
      </c>
      <c r="E1040" s="150">
        <f ca="1"/>
        <v>-0.56702785695554525</v>
      </c>
      <c r="F1040" s="151">
        <f ca="1"/>
        <v>1.075116133830234</v>
      </c>
      <c r="H1040" s="26"/>
      <c r="I1040" s="229"/>
      <c r="J1040" s="232"/>
      <c r="K1040" s="77">
        <v>3</v>
      </c>
      <c r="L1040" s="113"/>
      <c r="M1040" s="29">
        <f ca="1"/>
        <v>-0.259597417051882</v>
      </c>
      <c r="N1040" s="29"/>
      <c r="O1040" s="32"/>
      <c r="P1040" s="113"/>
      <c r="Q1040" s="29">
        <f ca="1"/>
        <v>-1.2463629366342674</v>
      </c>
      <c r="R1040" s="29"/>
      <c r="S1040" s="32"/>
      <c r="T1040" s="113"/>
      <c r="U1040" s="29">
        <f ca="1"/>
        <v>-0.33661233881969554</v>
      </c>
      <c r="V1040" s="29"/>
      <c r="W1040" s="32"/>
      <c r="X1040" s="113"/>
      <c r="Y1040" s="29">
        <f ca="1"/>
        <v>-0.60628036048775613</v>
      </c>
      <c r="Z1040" s="29"/>
      <c r="AA1040" s="32"/>
      <c r="AB1040" s="113"/>
      <c r="AC1040" s="29">
        <f ca="1"/>
        <v>-0.72605508882846304</v>
      </c>
      <c r="AD1040" s="29"/>
      <c r="AE1040" s="32"/>
      <c r="AF1040" s="113"/>
      <c r="AG1040" s="29">
        <f ca="1"/>
        <v>-1.2172328861873321</v>
      </c>
      <c r="AH1040" s="29"/>
      <c r="AI1040" s="32"/>
      <c r="AJ1040" s="27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  <c r="BC1040" s="20"/>
      <c r="BD1040" s="20"/>
      <c r="BE1040" s="20"/>
      <c r="BF1040" s="20"/>
      <c r="BG1040" s="20"/>
      <c r="BH1040" s="20"/>
      <c r="BI1040" s="20"/>
      <c r="BJ1040" s="20"/>
      <c r="BK1040" s="20"/>
      <c r="BL1040" s="20"/>
      <c r="BM1040" s="20"/>
      <c r="BN1040" s="20"/>
      <c r="BO1040" s="20"/>
      <c r="BP1040" s="20"/>
      <c r="BQ1040" s="20"/>
    </row>
    <row r="1041" spans="2:69" ht="13.5" customHeight="1" x14ac:dyDescent="0.15">
      <c r="H1041" s="5"/>
      <c r="I1041" s="229"/>
      <c r="J1041" s="233" t="s">
        <v>16</v>
      </c>
      <c r="K1041" s="53">
        <v>1</v>
      </c>
      <c r="L1041" s="114"/>
      <c r="M1041" s="43">
        <f t="array" aca="1" ref="M1041:M1043" ca="1">1/(1+EXP(-M1038:M1040))</f>
        <v>0.33490674520314512</v>
      </c>
      <c r="N1041" s="43"/>
      <c r="O1041" s="44"/>
      <c r="P1041" s="114"/>
      <c r="Q1041" s="43">
        <f t="array" aca="1" ref="Q1041:Q1043" ca="1">1/(1+EXP(-Q1038:Q1040))</f>
        <v>0.30044459592195039</v>
      </c>
      <c r="R1041" s="43"/>
      <c r="S1041" s="44"/>
      <c r="T1041" s="114"/>
      <c r="U1041" s="43">
        <f t="array" aca="1" ref="U1041:U1043" ca="1">1/(1+EXP(-U1038:U1040))</f>
        <v>0.52844034897016046</v>
      </c>
      <c r="V1041" s="43"/>
      <c r="W1041" s="44"/>
      <c r="X1041" s="114"/>
      <c r="Y1041" s="43">
        <f t="array" aca="1" ref="Y1041:Y1043" ca="1">1/(1+EXP(-Y1038:Y1040))</f>
        <v>0.24143222296009406</v>
      </c>
      <c r="Z1041" s="43"/>
      <c r="AA1041" s="44"/>
      <c r="AB1041" s="114"/>
      <c r="AC1041" s="43">
        <f t="array" aca="1" ref="AC1041:AC1043" ca="1">1/(1+EXP(-AC1038:AC1040))</f>
        <v>0.62960530262104708</v>
      </c>
      <c r="AD1041" s="43"/>
      <c r="AE1041" s="44"/>
      <c r="AF1041" s="114"/>
      <c r="AG1041" s="43">
        <f t="array" aca="1" ref="AG1041:AG1043" ca="1">1/(1+EXP(-AG1038:AG1040))</f>
        <v>0.20247164388456387</v>
      </c>
      <c r="AH1041" s="43"/>
      <c r="AI1041" s="44"/>
      <c r="AJ1041" s="27"/>
      <c r="AK1041" s="68"/>
      <c r="AL1041" s="68"/>
      <c r="AM1041" s="68"/>
      <c r="AN1041" s="68"/>
      <c r="AO1041" s="68"/>
      <c r="AP1041" s="68"/>
      <c r="AQ1041" s="68"/>
      <c r="AR1041" s="68"/>
      <c r="AS1041" s="68"/>
      <c r="AT1041" s="68"/>
      <c r="AU1041" s="68"/>
      <c r="AV1041" s="68"/>
      <c r="AW1041" s="68"/>
      <c r="AX1041" s="68"/>
      <c r="AY1041" s="68"/>
      <c r="AZ1041" s="68"/>
      <c r="BA1041" s="68"/>
      <c r="BB1041" s="68"/>
      <c r="BC1041" s="68"/>
      <c r="BD1041" s="68"/>
      <c r="BE1041" s="68"/>
      <c r="BF1041" s="68"/>
      <c r="BG1041" s="68"/>
      <c r="BH1041" s="68"/>
      <c r="BI1041" s="68"/>
      <c r="BJ1041" s="68"/>
      <c r="BK1041" s="68"/>
      <c r="BL1041" s="68"/>
      <c r="BM1041" s="68"/>
      <c r="BN1041" s="68"/>
      <c r="BO1041" s="68"/>
      <c r="BP1041" s="68"/>
      <c r="BQ1041" s="68"/>
    </row>
    <row r="1042" spans="2:69" ht="13.5" customHeight="1" x14ac:dyDescent="0.15">
      <c r="I1042" s="229"/>
      <c r="J1042" s="234"/>
      <c r="K1042" s="23">
        <v>2</v>
      </c>
      <c r="L1042" s="113"/>
      <c r="M1042" s="29">
        <f ca="1"/>
        <v>0.14935353947730093</v>
      </c>
      <c r="N1042" s="29"/>
      <c r="O1042" s="32"/>
      <c r="P1042" s="113"/>
      <c r="Q1042" s="29">
        <f ca="1"/>
        <v>0.59251221034361401</v>
      </c>
      <c r="R1042" s="29"/>
      <c r="S1042" s="32"/>
      <c r="T1042" s="113"/>
      <c r="U1042" s="29">
        <f ca="1"/>
        <v>0.33642696498470187</v>
      </c>
      <c r="V1042" s="29"/>
      <c r="W1042" s="32"/>
      <c r="X1042" s="113"/>
      <c r="Y1042" s="29">
        <f ca="1"/>
        <v>0.19139011916978949</v>
      </c>
      <c r="Z1042" s="29"/>
      <c r="AA1042" s="32"/>
      <c r="AB1042" s="113"/>
      <c r="AC1042" s="29">
        <f ca="1"/>
        <v>0.66452561025176538</v>
      </c>
      <c r="AD1042" s="29"/>
      <c r="AE1042" s="32"/>
      <c r="AF1042" s="113"/>
      <c r="AG1042" s="29">
        <f ca="1"/>
        <v>0.4322428493725658</v>
      </c>
      <c r="AH1042" s="29"/>
      <c r="AI1042" s="32"/>
      <c r="AJ1042" s="27"/>
      <c r="AK1042" s="68"/>
      <c r="AL1042" s="68"/>
      <c r="AM1042" s="68"/>
      <c r="AN1042" s="68"/>
      <c r="AO1042" s="68"/>
      <c r="AP1042" s="68"/>
      <c r="AQ1042" s="68"/>
      <c r="AR1042" s="68"/>
      <c r="AS1042" s="68"/>
      <c r="AT1042" s="68"/>
      <c r="AU1042" s="68"/>
      <c r="AV1042" s="68"/>
      <c r="AW1042" s="68"/>
      <c r="AX1042" s="68"/>
      <c r="AY1042" s="68"/>
      <c r="AZ1042" s="68"/>
      <c r="BA1042" s="68"/>
      <c r="BB1042" s="68"/>
      <c r="BC1042" s="68"/>
      <c r="BD1042" s="68"/>
      <c r="BE1042" s="68"/>
      <c r="BF1042" s="68"/>
      <c r="BG1042" s="68"/>
      <c r="BH1042" s="68"/>
      <c r="BI1042" s="68"/>
      <c r="BJ1042" s="68"/>
      <c r="BK1042" s="68"/>
      <c r="BL1042" s="68"/>
      <c r="BM1042" s="68"/>
      <c r="BN1042" s="68"/>
      <c r="BO1042" s="68"/>
      <c r="BP1042" s="68"/>
      <c r="BQ1042" s="68"/>
    </row>
    <row r="1043" spans="2:69" ht="13.5" customHeight="1" x14ac:dyDescent="0.15">
      <c r="H1043" s="5"/>
      <c r="I1043" s="229"/>
      <c r="J1043" s="235"/>
      <c r="K1043" s="54">
        <v>3</v>
      </c>
      <c r="L1043" s="113"/>
      <c r="M1043" s="29">
        <f ca="1"/>
        <v>0.43546267457665666</v>
      </c>
      <c r="N1043" s="29"/>
      <c r="O1043" s="32"/>
      <c r="P1043" s="113"/>
      <c r="Q1043" s="29">
        <f ca="1"/>
        <v>0.2233303668307503</v>
      </c>
      <c r="R1043" s="29"/>
      <c r="S1043" s="32"/>
      <c r="T1043" s="113"/>
      <c r="U1043" s="29">
        <f ca="1"/>
        <v>0.41663261444660149</v>
      </c>
      <c r="V1043" s="29"/>
      <c r="W1043" s="32"/>
      <c r="X1043" s="113"/>
      <c r="Y1043" s="29">
        <f ca="1"/>
        <v>0.35290816417398674</v>
      </c>
      <c r="Z1043" s="29"/>
      <c r="AA1043" s="32"/>
      <c r="AB1043" s="113"/>
      <c r="AC1043" s="29">
        <f ca="1"/>
        <v>0.3260610072757702</v>
      </c>
      <c r="AD1043" s="29"/>
      <c r="AE1043" s="32"/>
      <c r="AF1043" s="113"/>
      <c r="AG1043" s="29">
        <f ca="1"/>
        <v>0.22842377776928313</v>
      </c>
      <c r="AH1043" s="29"/>
      <c r="AI1043" s="32"/>
      <c r="AJ1043" s="27"/>
      <c r="AK1043" s="68"/>
      <c r="AL1043" s="68"/>
      <c r="AM1043" s="68"/>
      <c r="AN1043" s="68"/>
      <c r="AO1043" s="68"/>
      <c r="AP1043" s="68"/>
      <c r="AQ1043" s="68"/>
      <c r="AR1043" s="68"/>
      <c r="AS1043" s="68"/>
      <c r="AT1043" s="68"/>
      <c r="AU1043" s="68"/>
      <c r="AV1043" s="68"/>
      <c r="AW1043" s="68"/>
      <c r="AX1043" s="68"/>
      <c r="AY1043" s="68"/>
      <c r="AZ1043" s="68"/>
      <c r="BA1043" s="68"/>
      <c r="BB1043" s="68"/>
      <c r="BC1043" s="68"/>
      <c r="BD1043" s="68"/>
      <c r="BE1043" s="68"/>
      <c r="BF1043" s="68"/>
      <c r="BG1043" s="68"/>
      <c r="BH1043" s="68"/>
      <c r="BI1043" s="68"/>
      <c r="BJ1043" s="68"/>
      <c r="BK1043" s="68"/>
      <c r="BL1043" s="68"/>
      <c r="BM1043" s="68"/>
      <c r="BN1043" s="68"/>
      <c r="BO1043" s="68"/>
      <c r="BP1043" s="68"/>
      <c r="BQ1043" s="68"/>
    </row>
    <row r="1044" spans="2:69" ht="13.5" customHeight="1" x14ac:dyDescent="0.15">
      <c r="H1044" s="5"/>
      <c r="I1044" s="229"/>
      <c r="J1044" s="236" t="s">
        <v>18</v>
      </c>
      <c r="K1044" s="53">
        <v>1</v>
      </c>
      <c r="L1044" s="114"/>
      <c r="M1044" s="43">
        <f t="array" aca="1" ref="M1044:M1046" ca="1">M1041:M1043*(1-M1041:M1043)</f>
        <v>0.22274421722058074</v>
      </c>
      <c r="N1044" s="43"/>
      <c r="O1044" s="44"/>
      <c r="P1044" s="114"/>
      <c r="Q1044" s="43">
        <f t="array" aca="1" ref="Q1044:Q1046" ca="1">Q1041:Q1043*(1-Q1041:Q1043)</f>
        <v>0.21017764070324635</v>
      </c>
      <c r="R1044" s="43"/>
      <c r="S1044" s="44"/>
      <c r="T1044" s="114"/>
      <c r="U1044" s="43">
        <f t="array" aca="1" ref="U1044:U1046" ca="1">U1041:U1043*(1-U1041:U1043)</f>
        <v>0.24919114655045549</v>
      </c>
      <c r="V1044" s="43"/>
      <c r="W1044" s="44"/>
      <c r="X1044" s="114"/>
      <c r="Y1044" s="43">
        <f t="array" aca="1" ref="Y1044:Y1046" ca="1">Y1041:Y1043*(1-Y1041:Y1043)</f>
        <v>0.18314270467664151</v>
      </c>
      <c r="Z1044" s="43"/>
      <c r="AA1044" s="44"/>
      <c r="AB1044" s="114"/>
      <c r="AC1044" s="43">
        <f t="array" aca="1" ref="AC1044:AC1046" ca="1">AC1041:AC1043*(1-AC1041:AC1043)</f>
        <v>0.23320246553250681</v>
      </c>
      <c r="AD1044" s="43"/>
      <c r="AE1044" s="44"/>
      <c r="AF1044" s="114"/>
      <c r="AG1044" s="43">
        <f t="array" aca="1" ref="AG1044:AG1046" ca="1">AG1041:AG1043*(1-AG1041:AG1043)</f>
        <v>0.16147687730724622</v>
      </c>
      <c r="AH1044" s="43"/>
      <c r="AI1044" s="44"/>
      <c r="AJ1044" s="27"/>
      <c r="AK1044" s="68"/>
      <c r="AL1044" s="68"/>
      <c r="AM1044" s="68"/>
      <c r="AN1044" s="68"/>
      <c r="AO1044" s="68"/>
      <c r="AP1044" s="68"/>
      <c r="AQ1044" s="68"/>
      <c r="AR1044" s="68"/>
      <c r="AS1044" s="68"/>
      <c r="AT1044" s="68"/>
      <c r="AU1044" s="68"/>
      <c r="AV1044" s="68"/>
      <c r="AW1044" s="68"/>
      <c r="AX1044" s="68"/>
      <c r="AY1044" s="68"/>
      <c r="AZ1044" s="68"/>
      <c r="BA1044" s="68"/>
      <c r="BB1044" s="68"/>
      <c r="BC1044" s="68"/>
      <c r="BD1044" s="68"/>
      <c r="BE1044" s="68"/>
      <c r="BF1044" s="68"/>
      <c r="BG1044" s="68"/>
      <c r="BH1044" s="68"/>
      <c r="BI1044" s="68"/>
      <c r="BJ1044" s="68"/>
      <c r="BK1044" s="68"/>
      <c r="BL1044" s="68"/>
      <c r="BM1044" s="68"/>
      <c r="BN1044" s="68"/>
      <c r="BO1044" s="68"/>
      <c r="BP1044" s="68"/>
      <c r="BQ1044" s="68"/>
    </row>
    <row r="1045" spans="2:69" ht="13.5" customHeight="1" x14ac:dyDescent="0.15">
      <c r="H1045" s="5"/>
      <c r="I1045" s="229"/>
      <c r="J1045" s="237"/>
      <c r="K1045" s="23">
        <v>2</v>
      </c>
      <c r="L1045" s="113"/>
      <c r="M1045" s="29">
        <f ca="1"/>
        <v>0.12704705972290325</v>
      </c>
      <c r="N1045" s="29"/>
      <c r="O1045" s="32"/>
      <c r="P1045" s="113"/>
      <c r="Q1045" s="29">
        <f ca="1"/>
        <v>0.24144149093733891</v>
      </c>
      <c r="R1045" s="29"/>
      <c r="S1045" s="32"/>
      <c r="T1045" s="113"/>
      <c r="U1045" s="29">
        <f ca="1"/>
        <v>0.22324386221588408</v>
      </c>
      <c r="V1045" s="29"/>
      <c r="W1045" s="32"/>
      <c r="X1045" s="113"/>
      <c r="Y1045" s="29">
        <f ca="1"/>
        <v>0.15475994145396327</v>
      </c>
      <c r="Z1045" s="29"/>
      <c r="AA1045" s="32"/>
      <c r="AB1045" s="113"/>
      <c r="AC1045" s="29">
        <f ca="1"/>
        <v>0.2229313235712842</v>
      </c>
      <c r="AD1045" s="29"/>
      <c r="AE1045" s="32"/>
      <c r="AF1045" s="113"/>
      <c r="AG1045" s="29">
        <f ca="1"/>
        <v>0.24540896853885116</v>
      </c>
      <c r="AH1045" s="29"/>
      <c r="AI1045" s="32"/>
      <c r="AJ1045" s="27"/>
      <c r="AK1045" s="68"/>
      <c r="AL1045" s="68"/>
      <c r="AM1045" s="68"/>
      <c r="AN1045" s="68"/>
      <c r="AO1045" s="68"/>
      <c r="AP1045" s="68"/>
      <c r="AQ1045" s="68"/>
      <c r="AR1045" s="68"/>
      <c r="AS1045" s="68"/>
      <c r="AT1045" s="68"/>
      <c r="AU1045" s="68"/>
      <c r="AV1045" s="68"/>
      <c r="AW1045" s="68"/>
      <c r="AX1045" s="68"/>
      <c r="AY1045" s="68"/>
      <c r="AZ1045" s="68"/>
      <c r="BA1045" s="68"/>
      <c r="BB1045" s="68"/>
      <c r="BC1045" s="68"/>
      <c r="BD1045" s="68"/>
      <c r="BE1045" s="68"/>
      <c r="BF1045" s="68"/>
      <c r="BG1045" s="68"/>
      <c r="BH1045" s="68"/>
      <c r="BI1045" s="68"/>
      <c r="BJ1045" s="68"/>
      <c r="BK1045" s="68"/>
      <c r="BL1045" s="68"/>
      <c r="BM1045" s="68"/>
      <c r="BN1045" s="68"/>
      <c r="BO1045" s="68"/>
      <c r="BP1045" s="68"/>
      <c r="BQ1045" s="68"/>
    </row>
    <row r="1046" spans="2:69" ht="13.5" customHeight="1" thickBot="1" x14ac:dyDescent="0.2">
      <c r="H1046" s="5"/>
      <c r="I1046" s="230"/>
      <c r="J1046" s="238"/>
      <c r="K1046" s="54">
        <v>3</v>
      </c>
      <c r="L1046" s="115"/>
      <c r="M1046" s="33">
        <f ca="1"/>
        <v>0.24583493362720149</v>
      </c>
      <c r="N1046" s="33"/>
      <c r="O1046" s="34"/>
      <c r="P1046" s="115"/>
      <c r="Q1046" s="33">
        <f ca="1"/>
        <v>0.17345391408199282</v>
      </c>
      <c r="R1046" s="33"/>
      <c r="S1046" s="34"/>
      <c r="T1046" s="115"/>
      <c r="U1046" s="33">
        <f ca="1"/>
        <v>0.24304987902599101</v>
      </c>
      <c r="V1046" s="33"/>
      <c r="W1046" s="34"/>
      <c r="X1046" s="115"/>
      <c r="Y1046" s="33">
        <f ca="1"/>
        <v>0.22836399183333317</v>
      </c>
      <c r="Z1046" s="33"/>
      <c r="AA1046" s="34"/>
      <c r="AB1046" s="115"/>
      <c r="AC1046" s="33">
        <f ca="1"/>
        <v>0.21974522681008035</v>
      </c>
      <c r="AD1046" s="33"/>
      <c r="AE1046" s="34"/>
      <c r="AF1046" s="115"/>
      <c r="AG1046" s="33">
        <f ca="1"/>
        <v>0.17624635551889228</v>
      </c>
      <c r="AH1046" s="33"/>
      <c r="AI1046" s="34"/>
      <c r="AJ1046" s="27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</row>
    <row r="1047" spans="2:69" ht="15.75" customHeight="1" x14ac:dyDescent="0.15">
      <c r="H1047" s="5"/>
      <c r="I1047" s="95" t="s">
        <v>26</v>
      </c>
      <c r="J1047" s="91"/>
      <c r="K1047" s="125" t="s">
        <v>17</v>
      </c>
      <c r="L1047" s="116" t="s">
        <v>22</v>
      </c>
      <c r="M1047" s="87" t="s">
        <v>23</v>
      </c>
      <c r="N1047" s="87" t="s">
        <v>25</v>
      </c>
      <c r="O1047" s="31"/>
      <c r="P1047" s="116" t="s">
        <v>30</v>
      </c>
      <c r="Q1047" s="87" t="s">
        <v>31</v>
      </c>
      <c r="R1047" s="87" t="s">
        <v>24</v>
      </c>
      <c r="S1047" s="31"/>
      <c r="T1047" s="116" t="s">
        <v>30</v>
      </c>
      <c r="U1047" s="87" t="s">
        <v>31</v>
      </c>
      <c r="V1047" s="87" t="s">
        <v>24</v>
      </c>
      <c r="W1047" s="31"/>
      <c r="X1047" s="116" t="s">
        <v>30</v>
      </c>
      <c r="Y1047" s="87" t="s">
        <v>31</v>
      </c>
      <c r="Z1047" s="87" t="s">
        <v>24</v>
      </c>
      <c r="AA1047" s="31"/>
      <c r="AB1047" s="116" t="s">
        <v>30</v>
      </c>
      <c r="AC1047" s="87" t="s">
        <v>31</v>
      </c>
      <c r="AD1047" s="87" t="s">
        <v>24</v>
      </c>
      <c r="AE1047" s="31"/>
      <c r="AF1047" s="116" t="s">
        <v>30</v>
      </c>
      <c r="AG1047" s="87" t="s">
        <v>31</v>
      </c>
      <c r="AH1047" s="87" t="s">
        <v>24</v>
      </c>
      <c r="AI1047" s="31"/>
      <c r="AJ1047" s="27"/>
      <c r="AK1047" s="68"/>
      <c r="AL1047" s="68"/>
      <c r="AM1047" s="68"/>
      <c r="AN1047" s="68"/>
      <c r="AO1047" s="68"/>
      <c r="AP1047" s="68"/>
      <c r="AQ1047" s="68"/>
      <c r="AR1047" s="68"/>
      <c r="AS1047" s="68"/>
      <c r="AT1047" s="68"/>
      <c r="AU1047" s="68"/>
      <c r="AV1047" s="68"/>
      <c r="AW1047" s="68"/>
      <c r="AX1047" s="68"/>
      <c r="AY1047" s="68"/>
      <c r="AZ1047" s="68"/>
      <c r="BA1047" s="68"/>
      <c r="BB1047" s="68"/>
      <c r="BC1047" s="68"/>
      <c r="BD1047" s="68"/>
      <c r="BE1047" s="68"/>
      <c r="BF1047" s="68"/>
      <c r="BG1047" s="68"/>
      <c r="BH1047" s="68"/>
      <c r="BI1047" s="68"/>
      <c r="BJ1047" s="68"/>
      <c r="BK1047" s="68"/>
      <c r="BL1047" s="68"/>
      <c r="BM1047" s="68"/>
      <c r="BN1047" s="68"/>
      <c r="BO1047" s="68"/>
      <c r="BP1047" s="68"/>
      <c r="BQ1047" s="68"/>
    </row>
    <row r="1048" spans="2:69" ht="13.5" customHeight="1" x14ac:dyDescent="0.15">
      <c r="H1048" s="5"/>
      <c r="I1048" s="117"/>
      <c r="J1048" s="76"/>
      <c r="K1048" s="53">
        <v>1</v>
      </c>
      <c r="L1048" s="113">
        <f t="array" aca="1" ref="L1048:L1049" ca="1">M1048:M1049*$D1036:$D1037*L1036:L1037</f>
        <v>1.7846291767128538E-2</v>
      </c>
      <c r="M1048" s="29">
        <f t="array" aca="1" ref="M1048:M1049" ca="1">MMULT(TRANSPOSE($D1038:$E1040),N1048:N1050)*M1036:M1037</f>
        <v>5.1670690613552318E-2</v>
      </c>
      <c r="N1048" s="29">
        <f t="array" aca="1" ref="N1048:N1050" ca="1">(M1041:M1043-N$5:N$7)*M1044:M1046</f>
        <v>7.4598540802167046E-2</v>
      </c>
      <c r="O1048" s="32"/>
      <c r="P1048" s="113">
        <f t="array" aca="1" ref="P1048:P1049" ca="1">Q1048:Q1049*$D1036:$D1037*P1036:P1037</f>
        <v>9.8964801372080427E-3</v>
      </c>
      <c r="Q1048" s="29">
        <f t="array" aca="1" ref="Q1048:Q1049" ca="1">MMULT(TRANSPOSE($D1038:$E1040),R1048:R1050)*Q1036:Q1037</f>
        <v>2.8653457536468363E-2</v>
      </c>
      <c r="R1048" s="29">
        <f t="array" aca="1" ref="R1048:R1050" ca="1">(Q1041:Q1043-R$5:R$7)*Q1044:Q1046</f>
        <v>6.3146736332915718E-2</v>
      </c>
      <c r="S1048" s="32"/>
      <c r="T1048" s="113">
        <f t="array" aca="1" ref="T1048:T1049" ca="1">U1048:U1049*$D1036:$D1037*T1036:T1037</f>
        <v>-3.1852924312221205E-2</v>
      </c>
      <c r="U1048" s="29">
        <f t="array" aca="1" ref="U1048:U1049" ca="1">MMULT(TRANSPOSE($D1038:$E1040),V1048:V1050)*U1036:U1037</f>
        <v>-7.1503812601856925E-2</v>
      </c>
      <c r="V1048" s="29">
        <f t="array" aca="1" ref="V1048:V1050" ca="1">(U1041:U1043-V$5:V$7)*U1044:U1046</f>
        <v>-0.1175084901070584</v>
      </c>
      <c r="W1048" s="32"/>
      <c r="X1048" s="113">
        <f t="array" aca="1" ref="X1048:X1049" ca="1">Y1048:Y1049*$D1036:$D1037*X1036:X1037</f>
        <v>1.3484617833887371E-2</v>
      </c>
      <c r="Y1048" s="29">
        <f t="array" aca="1" ref="Y1048:Y1049" ca="1">MMULT(TRANSPOSE($D1038:$E1040),Z1048:Z1050)*Y1036:Y1037</f>
        <v>1.4314249999512866E-2</v>
      </c>
      <c r="Z1048" s="29">
        <f t="array" aca="1" ref="Z1048:Z1050" ca="1">(Y1041:Y1043-Z$5:Z$7)*Y1044:Y1046</f>
        <v>4.4216550309005571E-2</v>
      </c>
      <c r="AA1048" s="32"/>
      <c r="AB1048" s="113">
        <f t="array" aca="1" ref="AB1048:AB1049" ca="1">AC1048:AC1049*$D1036:$D1037*AB1036:AB1037</f>
        <v>-6.8235210804416559E-3</v>
      </c>
      <c r="AC1048" s="29">
        <f t="array" aca="1" ref="AC1048:AC1049" ca="1">MMULT(TRANSPOSE($D1038:$E1040),AD1048:AD1050)*AC1036:AC1037</f>
        <v>-7.2433336877319923E-3</v>
      </c>
      <c r="AD1048" s="29">
        <f t="array" aca="1" ref="AD1048:AD1050" ca="1">(AC1041:AC1043-AD$5:AD$7)*AC1044:AC1046</f>
        <v>-8.637695664893856E-2</v>
      </c>
      <c r="AE1048" s="32"/>
      <c r="AF1048" s="113">
        <f t="array" aca="1" ref="AF1048:AF1049" ca="1">AG1048:AG1049*$D1036:$D1037*AF1036:AF1037</f>
        <v>-3.3788351901435634E-3</v>
      </c>
      <c r="AG1048" s="29">
        <f t="array" aca="1" ref="AG1048:AG1049" ca="1">MMULT(TRANSPOSE($D1038:$E1040),AH1048:AH1050)*AG1036:AG1037</f>
        <v>-7.5848482820740247E-3</v>
      </c>
      <c r="AH1048" s="29">
        <f t="array" aca="1" ref="AH1048:AH1050" ca="1">(AG1041:AG1043-AH$5:AH$7)*AG1044:AG1046</f>
        <v>3.269448879774417E-2</v>
      </c>
      <c r="AI1048" s="32"/>
      <c r="AJ1048" s="27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</row>
    <row r="1049" spans="2:69" ht="13.5" customHeight="1" x14ac:dyDescent="0.15">
      <c r="H1049" s="5"/>
      <c r="I1049" s="97"/>
      <c r="J1049" s="76"/>
      <c r="K1049" s="23">
        <v>2</v>
      </c>
      <c r="L1049" s="113">
        <f ca="1"/>
        <v>2.6744382504967506E-2</v>
      </c>
      <c r="M1049" s="29">
        <f ca="1"/>
        <v>5.2500777054284679E-2</v>
      </c>
      <c r="N1049" s="29">
        <f ca="1"/>
        <v>1.8974928049799639E-2</v>
      </c>
      <c r="O1049" s="32"/>
      <c r="P1049" s="113">
        <f ca="1"/>
        <v>-1.9827756553269123E-2</v>
      </c>
      <c r="Q1049" s="29">
        <f ca="1"/>
        <v>-3.8923038365027272E-2</v>
      </c>
      <c r="R1049" s="29">
        <f ca="1"/>
        <v>-9.8384459473398578E-2</v>
      </c>
      <c r="S1049" s="32"/>
      <c r="T1049" s="113">
        <f ca="1"/>
        <v>-7.1636783471668289E-3</v>
      </c>
      <c r="U1049" s="29">
        <f ca="1"/>
        <v>-1.3417972836490818E-2</v>
      </c>
      <c r="V1049" s="29">
        <f ca="1"/>
        <v>7.5105255016752845E-2</v>
      </c>
      <c r="W1049" s="32"/>
      <c r="X1049" s="113">
        <f ca="1"/>
        <v>1.6068992020790367E-2</v>
      </c>
      <c r="Y1049" s="29">
        <f ca="1"/>
        <v>7.326440279315688E-2</v>
      </c>
      <c r="Z1049" s="29">
        <f ca="1"/>
        <v>2.9619523637583675E-2</v>
      </c>
      <c r="AA1049" s="32"/>
      <c r="AB1049" s="113">
        <f ca="1"/>
        <v>1.4851072366453473E-2</v>
      </c>
      <c r="AC1049" s="29">
        <f ca="1"/>
        <v>6.7711462321869517E-2</v>
      </c>
      <c r="AD1049" s="29">
        <f ca="1"/>
        <v>0.14814357384044141</v>
      </c>
      <c r="AE1049" s="32"/>
      <c r="AF1049" s="113">
        <f ca="1"/>
        <v>-6.1261744709453836E-2</v>
      </c>
      <c r="AG1049" s="29">
        <f ca="1"/>
        <v>-0.11474669668168222</v>
      </c>
      <c r="AH1049" s="29">
        <f ca="1"/>
        <v>-0.13933269671603576</v>
      </c>
      <c r="AI1049" s="32"/>
      <c r="AJ1049" s="27"/>
      <c r="AK1049" s="68"/>
      <c r="AL1049" s="68"/>
      <c r="AM1049" s="68"/>
      <c r="AN1049" s="68"/>
      <c r="AO1049" s="68"/>
      <c r="AP1049" s="68"/>
      <c r="AQ1049" s="68"/>
      <c r="AR1049" s="68"/>
      <c r="AS1049" s="68"/>
      <c r="AT1049" s="68"/>
      <c r="AU1049" s="68"/>
      <c r="AV1049" s="68"/>
      <c r="AW1049" s="68"/>
      <c r="AX1049" s="68"/>
      <c r="AY1049" s="68"/>
      <c r="AZ1049" s="68"/>
      <c r="BA1049" s="68"/>
      <c r="BB1049" s="68"/>
      <c r="BC1049" s="68"/>
      <c r="BD1049" s="68"/>
      <c r="BE1049" s="68"/>
      <c r="BF1049" s="68"/>
      <c r="BG1049" s="68"/>
      <c r="BH1049" s="68"/>
      <c r="BI1049" s="68"/>
      <c r="BJ1049" s="68"/>
      <c r="BK1049" s="68"/>
      <c r="BL1049" s="68"/>
      <c r="BM1049" s="68"/>
      <c r="BN1049" s="68"/>
      <c r="BO1049" s="68"/>
      <c r="BP1049" s="68"/>
      <c r="BQ1049" s="68"/>
    </row>
    <row r="1050" spans="2:69" ht="13.5" customHeight="1" thickBot="1" x14ac:dyDescent="0.2">
      <c r="B1050" s="135" t="s">
        <v>19</v>
      </c>
      <c r="C1050" s="136"/>
      <c r="D1050" s="195">
        <v>1</v>
      </c>
      <c r="E1050" s="196">
        <v>2</v>
      </c>
      <c r="F1050" s="196">
        <v>3</v>
      </c>
      <c r="G1050" s="184" t="s">
        <v>3</v>
      </c>
      <c r="H1050" s="5"/>
      <c r="I1050" s="93"/>
      <c r="J1050" s="88"/>
      <c r="K1050" s="54">
        <v>3</v>
      </c>
      <c r="L1050" s="132"/>
      <c r="M1050" s="133"/>
      <c r="N1050" s="33">
        <f ca="1"/>
        <v>-0.13878299592552545</v>
      </c>
      <c r="O1050" s="34"/>
      <c r="P1050" s="132"/>
      <c r="Q1050" s="133"/>
      <c r="R1050" s="33">
        <f ca="1"/>
        <v>3.8737526260160901E-2</v>
      </c>
      <c r="S1050" s="34"/>
      <c r="T1050" s="132"/>
      <c r="U1050" s="133"/>
      <c r="V1050" s="33">
        <f ca="1"/>
        <v>0.10126250653952884</v>
      </c>
      <c r="W1050" s="34"/>
      <c r="X1050" s="132"/>
      <c r="Y1050" s="133"/>
      <c r="Z1050" s="33">
        <f ca="1"/>
        <v>-0.14777247471198826</v>
      </c>
      <c r="AA1050" s="34"/>
      <c r="AB1050" s="132"/>
      <c r="AC1050" s="133"/>
      <c r="AD1050" s="33">
        <f ca="1"/>
        <v>7.1650349997737381E-2</v>
      </c>
      <c r="AE1050" s="34"/>
      <c r="AF1050" s="132"/>
      <c r="AG1050" s="133"/>
      <c r="AH1050" s="33">
        <f ca="1"/>
        <v>4.0258858345693517E-2</v>
      </c>
      <c r="AI1050" s="34"/>
      <c r="AJ1050" s="27"/>
      <c r="AK1050" s="68"/>
      <c r="AL1050" s="68"/>
      <c r="AM1050" s="68"/>
      <c r="AN1050" s="68"/>
      <c r="AO1050" s="68"/>
      <c r="AP1050" s="68"/>
      <c r="AQ1050" s="68"/>
      <c r="AR1050" s="68"/>
      <c r="AS1050" s="68"/>
      <c r="AT1050" s="68"/>
      <c r="AU1050" s="68"/>
      <c r="AV1050" s="68"/>
      <c r="AW1050" s="68"/>
      <c r="AX1050" s="68"/>
      <c r="AY1050" s="68"/>
      <c r="AZ1050" s="68"/>
      <c r="BA1050" s="68"/>
      <c r="BB1050" s="68"/>
      <c r="BC1050" s="68"/>
      <c r="BD1050" s="68"/>
      <c r="BE1050" s="68"/>
      <c r="BF1050" s="68"/>
      <c r="BG1050" s="68"/>
      <c r="BH1050" s="68"/>
      <c r="BI1050" s="68"/>
      <c r="BJ1050" s="68"/>
      <c r="BK1050" s="68"/>
      <c r="BL1050" s="68"/>
      <c r="BM1050" s="68"/>
      <c r="BN1050" s="68"/>
      <c r="BO1050" s="68"/>
      <c r="BP1050" s="68"/>
      <c r="BQ1050" s="68"/>
    </row>
    <row r="1051" spans="2:69" ht="13.5" customHeight="1" x14ac:dyDescent="0.15">
      <c r="B1051" s="241" t="s">
        <v>35</v>
      </c>
      <c r="C1051" s="100">
        <v>1</v>
      </c>
      <c r="D1051" s="152">
        <f t="array" aca="1" ref="D1051:G1052" ca="1">L1051:O1052+P1051:S1052+T1051:W1052+X1051:AA1052+AB1051:AE1052+AF1051:AI1052</f>
        <v>3.4472173621775425E-2</v>
      </c>
      <c r="E1051" s="153">
        <f ca="1"/>
        <v>-1.3172025234858891E-2</v>
      </c>
      <c r="F1051" s="153">
        <f ca="1"/>
        <v>-1.3821635653628397E-2</v>
      </c>
      <c r="G1051" s="154">
        <f ca="1"/>
        <v>-7.4785127332881295E-3</v>
      </c>
      <c r="H1051" s="7"/>
      <c r="I1051" s="239" t="s">
        <v>19</v>
      </c>
      <c r="J1051" s="99" t="s">
        <v>13</v>
      </c>
      <c r="K1051" s="92"/>
      <c r="L1051" s="176">
        <f t="array" aca="1" ref="L1051:O1052" ca="1">MMULT(L1048:M1049,TRANSPOSE(L$5:M$8))</f>
        <v>1.7846291767128538E-2</v>
      </c>
      <c r="M1051" s="176">
        <f ca="1"/>
        <v>5.1670690613552318E-2</v>
      </c>
      <c r="N1051" s="79">
        <f ca="1"/>
        <v>0</v>
      </c>
      <c r="O1051" s="80">
        <f ca="1"/>
        <v>-6.9516982380680853E-2</v>
      </c>
      <c r="P1051" s="176">
        <f t="array" aca="1" ref="P1051:S1052" ca="1">MMULT(P1048:Q1049,TRANSPOSE(P$5:Q$8))</f>
        <v>9.8964801372080427E-3</v>
      </c>
      <c r="Q1051" s="176">
        <f ca="1"/>
        <v>0</v>
      </c>
      <c r="R1051" s="79">
        <f ca="1"/>
        <v>2.8653457536468363E-2</v>
      </c>
      <c r="S1051" s="80">
        <f ca="1"/>
        <v>-3.8549937673676406E-2</v>
      </c>
      <c r="T1051" s="176">
        <f t="array" aca="1" ref="T1051:W1052" ca="1">MMULT(T1048:U1049,TRANSPOSE(T$5:U$8))</f>
        <v>0</v>
      </c>
      <c r="U1051" s="176">
        <f ca="1"/>
        <v>-7.1503812601856925E-2</v>
      </c>
      <c r="V1051" s="79">
        <f ca="1"/>
        <v>-3.1852924312221205E-2</v>
      </c>
      <c r="W1051" s="80">
        <f ca="1"/>
        <v>0.10335673691407812</v>
      </c>
      <c r="X1051" s="176">
        <f t="array" aca="1" ref="X1051:AA1052" ca="1">MMULT(X1048:Y1049,TRANSPOSE(X$5:Y$8))</f>
        <v>1.4314249999512866E-2</v>
      </c>
      <c r="Y1051" s="176">
        <f ca="1"/>
        <v>1.3484617833887371E-2</v>
      </c>
      <c r="Z1051" s="79">
        <f ca="1"/>
        <v>0</v>
      </c>
      <c r="AA1051" s="80">
        <f ca="1"/>
        <v>-2.7798867833400236E-2</v>
      </c>
      <c r="AB1051" s="176">
        <f t="array" aca="1" ref="AB1051:AE1052" ca="1">MMULT(AB1048:AC1049,TRANSPOSE(AB$5:AC$8))</f>
        <v>0</v>
      </c>
      <c r="AC1051" s="176">
        <f ca="1"/>
        <v>-6.8235210804416559E-3</v>
      </c>
      <c r="AD1051" s="79">
        <f ca="1"/>
        <v>-7.2433336877319923E-3</v>
      </c>
      <c r="AE1051" s="80">
        <f ca="1"/>
        <v>1.4066854768173648E-2</v>
      </c>
      <c r="AF1051" s="176">
        <f t="array" aca="1" ref="AF1051:AI1052" ca="1">MMULT(AF1048:AG1049,TRANSPOSE(AF$5:AG$8))</f>
        <v>-7.5848482820740247E-3</v>
      </c>
      <c r="AG1051" s="176">
        <f ca="1"/>
        <v>0</v>
      </c>
      <c r="AH1051" s="79">
        <f ca="1"/>
        <v>-3.3788351901435634E-3</v>
      </c>
      <c r="AI1051" s="80">
        <f ca="1"/>
        <v>1.0963683472217588E-2</v>
      </c>
      <c r="AJ1051" s="27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  <c r="BC1051" s="68"/>
      <c r="BD1051" s="68"/>
      <c r="BE1051" s="68"/>
      <c r="BF1051" s="68"/>
      <c r="BG1051" s="68"/>
      <c r="BH1051" s="68"/>
      <c r="BI1051" s="68"/>
      <c r="BJ1051" s="68"/>
      <c r="BK1051" s="68"/>
      <c r="BL1051" s="68"/>
      <c r="BM1051" s="68"/>
      <c r="BN1051" s="68"/>
      <c r="BO1051" s="68"/>
      <c r="BP1051" s="68"/>
      <c r="BQ1051" s="68"/>
    </row>
    <row r="1052" spans="2:69" ht="13.5" customHeight="1" x14ac:dyDescent="0.15">
      <c r="B1052" s="243"/>
      <c r="C1052" s="74">
        <v>2</v>
      </c>
      <c r="D1052" s="155">
        <f ca="1"/>
        <v>-3.4565667936826958E-2</v>
      </c>
      <c r="E1052" s="156">
        <f ca="1"/>
        <v>7.000286860503771E-2</v>
      </c>
      <c r="F1052" s="156">
        <f ca="1"/>
        <v>-3.9636999099778421E-2</v>
      </c>
      <c r="G1052" s="157">
        <f ca="1"/>
        <v>4.1997984315676751E-3</v>
      </c>
      <c r="H1052" s="5"/>
      <c r="I1052" s="240"/>
      <c r="J1052" s="88"/>
      <c r="K1052" s="94"/>
      <c r="L1052" s="156">
        <f ca="1"/>
        <v>2.6744382504967506E-2</v>
      </c>
      <c r="M1052" s="156">
        <f ca="1"/>
        <v>5.2500777054284679E-2</v>
      </c>
      <c r="N1052" s="89">
        <f ca="1"/>
        <v>0</v>
      </c>
      <c r="O1052" s="90">
        <f ca="1"/>
        <v>-7.9245159559252182E-2</v>
      </c>
      <c r="P1052" s="156">
        <f ca="1"/>
        <v>-1.9827756553269123E-2</v>
      </c>
      <c r="Q1052" s="156">
        <f ca="1"/>
        <v>0</v>
      </c>
      <c r="R1052" s="89">
        <f ca="1"/>
        <v>-3.8923038365027272E-2</v>
      </c>
      <c r="S1052" s="90">
        <f ca="1"/>
        <v>5.8750794918296392E-2</v>
      </c>
      <c r="T1052" s="156">
        <f ca="1"/>
        <v>0</v>
      </c>
      <c r="U1052" s="156">
        <f ca="1"/>
        <v>-1.3417972836490818E-2</v>
      </c>
      <c r="V1052" s="89">
        <f ca="1"/>
        <v>-7.1636783471668289E-3</v>
      </c>
      <c r="W1052" s="90">
        <f ca="1"/>
        <v>2.0581651183657648E-2</v>
      </c>
      <c r="X1052" s="156">
        <f ca="1"/>
        <v>7.326440279315688E-2</v>
      </c>
      <c r="Y1052" s="156">
        <f ca="1"/>
        <v>1.6068992020790367E-2</v>
      </c>
      <c r="Z1052" s="89">
        <f ca="1"/>
        <v>0</v>
      </c>
      <c r="AA1052" s="90">
        <f ca="1"/>
        <v>-8.9333394813947253E-2</v>
      </c>
      <c r="AB1052" s="156">
        <f ca="1"/>
        <v>0</v>
      </c>
      <c r="AC1052" s="156">
        <f ca="1"/>
        <v>1.4851072366453473E-2</v>
      </c>
      <c r="AD1052" s="89">
        <f ca="1"/>
        <v>6.7711462321869517E-2</v>
      </c>
      <c r="AE1052" s="90">
        <f ca="1"/>
        <v>-8.2562534688322989E-2</v>
      </c>
      <c r="AF1052" s="156">
        <f ca="1"/>
        <v>-0.11474669668168222</v>
      </c>
      <c r="AG1052" s="156">
        <f ca="1"/>
        <v>0</v>
      </c>
      <c r="AH1052" s="89">
        <f ca="1"/>
        <v>-6.1261744709453836E-2</v>
      </c>
      <c r="AI1052" s="90">
        <f ca="1"/>
        <v>0.17600844139113606</v>
      </c>
      <c r="AJ1052" s="27"/>
      <c r="AK1052" s="68"/>
      <c r="AL1052" s="68"/>
      <c r="AM1052" s="68"/>
      <c r="AN1052" s="68"/>
      <c r="AO1052" s="68"/>
      <c r="AP1052" s="68"/>
      <c r="AQ1052" s="68"/>
      <c r="AR1052" s="68"/>
      <c r="AS1052" s="68"/>
      <c r="AT1052" s="68"/>
      <c r="AU1052" s="68"/>
      <c r="AV1052" s="68"/>
      <c r="AW1052" s="68"/>
      <c r="AX1052" s="68"/>
      <c r="AY1052" s="68"/>
      <c r="AZ1052" s="68"/>
      <c r="BA1052" s="68"/>
      <c r="BB1052" s="68"/>
      <c r="BC1052" s="68"/>
      <c r="BD1052" s="68"/>
      <c r="BE1052" s="68"/>
      <c r="BF1052" s="68"/>
      <c r="BG1052" s="68"/>
      <c r="BH1052" s="68"/>
      <c r="BI1052" s="68"/>
      <c r="BJ1052" s="68"/>
      <c r="BK1052" s="68"/>
      <c r="BL1052" s="68"/>
      <c r="BM1052" s="68"/>
      <c r="BN1052" s="68"/>
      <c r="BO1052" s="68"/>
      <c r="BP1052" s="68"/>
      <c r="BQ1052" s="68"/>
    </row>
    <row r="1053" spans="2:69" ht="13.5" customHeight="1" x14ac:dyDescent="0.15">
      <c r="B1053" s="241" t="s">
        <v>47</v>
      </c>
      <c r="C1053" s="100" t="s">
        <v>32</v>
      </c>
      <c r="D1053" s="158">
        <f t="array" aca="1" ref="D1053:D1054" ca="1">L1053:L1054+P1053:P1054+T1053:T1054+X1053:X1054+AB1053:AB1054+AF1053:AF1054</f>
        <v>7.4387299939797282E-4</v>
      </c>
      <c r="E1053" s="10"/>
      <c r="F1053" s="10"/>
      <c r="G1053" s="153"/>
      <c r="H1053" s="5"/>
      <c r="I1053" s="240"/>
      <c r="J1053" s="99" t="s">
        <v>20</v>
      </c>
      <c r="K1053" s="92"/>
      <c r="L1053" s="85">
        <f t="array" aca="1" ref="L1053:L1054" ca="1">M1048:M1049*L1034:L1035</f>
        <v>5.261532370558355E-3</v>
      </c>
      <c r="M1053" s="85"/>
      <c r="N1053" s="85"/>
      <c r="O1053" s="96"/>
      <c r="P1053" s="85">
        <f t="array" aca="1" ref="P1053:P1054" ca="1">Q1048:Q1049*P1034:P1035</f>
        <v>2.9177294239029496E-3</v>
      </c>
      <c r="Q1053" s="85"/>
      <c r="R1053" s="85"/>
      <c r="S1053" s="96"/>
      <c r="T1053" s="85">
        <f t="array" aca="1" ref="T1053:T1054" ca="1">U1048:U1049*T1034:T1035</f>
        <v>-9.7695865245173222E-3</v>
      </c>
      <c r="U1053" s="85"/>
      <c r="V1053" s="85"/>
      <c r="W1053" s="96"/>
      <c r="X1053" s="85">
        <f t="array" aca="1" ref="X1053:X1054" ca="1">Y1048:Y1049*X1034:X1035</f>
        <v>6.8232222498807631E-3</v>
      </c>
      <c r="Y1053" s="85"/>
      <c r="Z1053" s="85"/>
      <c r="AA1053" s="96"/>
      <c r="AB1053" s="85">
        <f t="array" aca="1" ref="AB1053:AB1054" ca="1">AC1048:AC1049*AB1034:AB1035</f>
        <v>-3.4527045135529797E-3</v>
      </c>
      <c r="AC1053" s="85"/>
      <c r="AD1053" s="85"/>
      <c r="AE1053" s="96"/>
      <c r="AF1053" s="85">
        <f t="array" aca="1" ref="AF1053:AF1054" ca="1">AG1048:AG1049*AF1034:AF1035</f>
        <v>-1.0363200068737926E-3</v>
      </c>
      <c r="AG1053" s="85"/>
      <c r="AH1053" s="85"/>
      <c r="AI1053" s="96"/>
      <c r="AJ1053" s="27"/>
      <c r="AK1053" s="68"/>
      <c r="AL1053" s="68"/>
      <c r="AM1053" s="68"/>
      <c r="AN1053" s="68"/>
      <c r="AO1053" s="68"/>
      <c r="AP1053" s="68"/>
      <c r="AQ1053" s="68"/>
      <c r="AR1053" s="68"/>
      <c r="AS1053" s="68"/>
      <c r="AT1053" s="68"/>
      <c r="AU1053" s="68"/>
      <c r="AV1053" s="68"/>
      <c r="AW1053" s="68"/>
      <c r="AX1053" s="68"/>
      <c r="AY1053" s="68"/>
      <c r="AZ1053" s="68"/>
      <c r="BA1053" s="68"/>
      <c r="BB1053" s="68"/>
      <c r="BC1053" s="68"/>
      <c r="BD1053" s="68"/>
      <c r="BE1053" s="68"/>
      <c r="BF1053" s="68"/>
      <c r="BG1053" s="68"/>
      <c r="BH1053" s="68"/>
      <c r="BI1053" s="68"/>
      <c r="BJ1053" s="68"/>
      <c r="BK1053" s="68"/>
      <c r="BL1053" s="68"/>
      <c r="BM1053" s="68"/>
      <c r="BN1053" s="68"/>
      <c r="BO1053" s="68"/>
      <c r="BP1053" s="68"/>
      <c r="BQ1053" s="68"/>
    </row>
    <row r="1054" spans="2:69" ht="13.5" customHeight="1" x14ac:dyDescent="0.15">
      <c r="B1054" s="243"/>
      <c r="C1054" s="74" t="s">
        <v>33</v>
      </c>
      <c r="D1054" s="159">
        <f ca="1"/>
        <v>-7.4563682258095829E-2</v>
      </c>
      <c r="E1054" s="10"/>
      <c r="F1054" s="191" t="s">
        <v>5</v>
      </c>
      <c r="G1054" s="10"/>
      <c r="H1054" s="5"/>
      <c r="I1054" s="240"/>
      <c r="J1054" s="88"/>
      <c r="K1054" s="94"/>
      <c r="L1054" s="89">
        <f ca="1"/>
        <v>1.4004502004602154E-2</v>
      </c>
      <c r="M1054" s="89"/>
      <c r="N1054" s="89"/>
      <c r="O1054" s="90"/>
      <c r="P1054" s="89">
        <f ca="1"/>
        <v>-1.0382660969848342E-2</v>
      </c>
      <c r="Q1054" s="89"/>
      <c r="R1054" s="89"/>
      <c r="S1054" s="90"/>
      <c r="T1054" s="89">
        <f ca="1"/>
        <v>-9.5556163841995986E-3</v>
      </c>
      <c r="U1054" s="89"/>
      <c r="V1054" s="89"/>
      <c r="W1054" s="90"/>
      <c r="X1054" s="89">
        <f ca="1"/>
        <v>6.8012507576104223E-3</v>
      </c>
      <c r="Y1054" s="89"/>
      <c r="Z1054" s="89"/>
      <c r="AA1054" s="90"/>
      <c r="AB1054" s="89">
        <f ca="1"/>
        <v>6.2857624829849683E-3</v>
      </c>
      <c r="AC1054" s="89"/>
      <c r="AD1054" s="89"/>
      <c r="AE1054" s="90"/>
      <c r="AF1054" s="89">
        <f ca="1"/>
        <v>-8.1716920149245434E-2</v>
      </c>
      <c r="AG1054" s="89"/>
      <c r="AH1054" s="89"/>
      <c r="AI1054" s="90"/>
      <c r="AJ1054" s="27"/>
      <c r="AK1054" s="68"/>
      <c r="AL1054" s="68"/>
      <c r="AM1054" s="68"/>
      <c r="AN1054" s="68"/>
      <c r="AO1054" s="68"/>
      <c r="AP1054" s="68"/>
      <c r="AQ1054" s="68"/>
      <c r="AR1054" s="68"/>
      <c r="AS1054" s="68"/>
      <c r="AT1054" s="68"/>
      <c r="AU1054" s="68"/>
      <c r="AV1054" s="68"/>
      <c r="AW1054" s="68"/>
      <c r="AX1054" s="68"/>
      <c r="AY1054" s="68"/>
      <c r="AZ1054" s="68"/>
      <c r="BA1054" s="68"/>
      <c r="BB1054" s="68"/>
      <c r="BC1054" s="68"/>
      <c r="BD1054" s="68"/>
      <c r="BE1054" s="68"/>
      <c r="BF1054" s="68"/>
      <c r="BG1054" s="68"/>
      <c r="BH1054" s="68"/>
      <c r="BI1054" s="68"/>
      <c r="BJ1054" s="68"/>
      <c r="BK1054" s="68"/>
      <c r="BL1054" s="68"/>
      <c r="BM1054" s="68"/>
      <c r="BN1054" s="68"/>
      <c r="BO1054" s="68"/>
      <c r="BP1054" s="68"/>
      <c r="BQ1054" s="68"/>
    </row>
    <row r="1055" spans="2:69" ht="13.5" customHeight="1" x14ac:dyDescent="0.15">
      <c r="B1055" s="241" t="s">
        <v>4</v>
      </c>
      <c r="C1055" s="100">
        <v>1</v>
      </c>
      <c r="D1055" s="152">
        <f t="array" aca="1" ref="D1055:F1057" ca="1">L1055:N1057+P1055:R1057+T1055:V1057+X1055:Z1057+AB1055:AD1057+AF1055:AH1057</f>
        <v>-3.5427165238084556E-2</v>
      </c>
      <c r="E1055" s="154">
        <f ca="1"/>
        <v>-9.9315954631327558E-3</v>
      </c>
      <c r="F1055" s="153">
        <f ca="1"/>
        <v>-1.0770869485835569E-2</v>
      </c>
      <c r="G1055" s="160"/>
      <c r="H1055" s="5"/>
      <c r="I1055" s="240"/>
      <c r="J1055" s="99" t="s">
        <v>4</v>
      </c>
      <c r="K1055" s="92"/>
      <c r="L1055" s="78">
        <f t="array" aca="1" ref="L1055:L1057" ca="1">M1034*N1048:N1050</f>
        <v>4.2691411389504885E-2</v>
      </c>
      <c r="M1055" s="78">
        <f t="array" aca="1" ref="M1055:M1057" ca="1">M1035*N1048:N1050</f>
        <v>1.2690307608519321E-2</v>
      </c>
      <c r="N1055" s="78">
        <f t="array" aca="1" ref="N1055:N1057" ca="1">-1*N1048:N1050</f>
        <v>-7.4598540802167046E-2</v>
      </c>
      <c r="O1055" s="81"/>
      <c r="P1055" s="78">
        <f t="array" aca="1" ref="P1055:P1057" ca="1">Q1034*R1048:R1050</f>
        <v>1.1910546055713152E-2</v>
      </c>
      <c r="Q1055" s="78">
        <f t="array" aca="1" ref="Q1055:Q1057" ca="1">Q1035*R1048:R1050</f>
        <v>5.2544346790777505E-2</v>
      </c>
      <c r="R1055" s="78">
        <f t="array" aca="1" ref="R1055:R1057" ca="1">-1*R1048:R1050</f>
        <v>-6.3146736332915718E-2</v>
      </c>
      <c r="S1055" s="81"/>
      <c r="T1055" s="78">
        <f t="array" aca="1" ref="T1055:T1057" ca="1">U1034*V1048:V1050</f>
        <v>-7.0987338867052469E-2</v>
      </c>
      <c r="U1055" s="78">
        <f t="array" aca="1" ref="U1055:U1057" ca="1">U1035*V1048:V1050</f>
        <v>-4.6459231800250023E-2</v>
      </c>
      <c r="V1055" s="78">
        <f t="array" aca="1" ref="V1055:V1057" ca="1">-1*V1048:V1050</f>
        <v>0.1175084901070584</v>
      </c>
      <c r="W1055" s="81"/>
      <c r="X1055" s="78">
        <f t="array" aca="1" ref="X1055:X1057" ca="1">Y1034*Z1048:Z1050</f>
        <v>1.7989831633019229E-2</v>
      </c>
      <c r="Y1055" s="78">
        <f t="array" aca="1" ref="Y1055:Y1057" ca="1">Y1035*Z1048:Z1050</f>
        <v>1.3999261210933365E-2</v>
      </c>
      <c r="Z1055" s="78">
        <f t="array" aca="1" ref="Z1055:Z1057" ca="1">-1*Z1048:Z1050</f>
        <v>-4.4216550309005571E-2</v>
      </c>
      <c r="AA1055" s="81"/>
      <c r="AB1055" s="78">
        <f t="array" aca="1" ref="AB1055:AB1057" ca="1">AC1034*AD1048:AD1050</f>
        <v>-4.2250100592780636E-2</v>
      </c>
      <c r="AC1055" s="78">
        <f t="array" aca="1" ref="AC1055:AC1057" ca="1">AC1035*AD1048:AD1050</f>
        <v>-6.5566740772067061E-2</v>
      </c>
      <c r="AD1055" s="78">
        <f t="array" aca="1" ref="AD1055:AD1057" ca="1">-1*AD1048:AD1050</f>
        <v>8.637695664893856E-2</v>
      </c>
      <c r="AE1055" s="81"/>
      <c r="AF1055" s="78">
        <f t="array" aca="1" ref="AF1055:AF1057" ca="1">AG1034*AH1048:AH1050</f>
        <v>5.2184851435112898E-3</v>
      </c>
      <c r="AG1055" s="78">
        <f t="array" aca="1" ref="AG1055:AG1057" ca="1">AG1035*AH1048:AH1050</f>
        <v>2.286046149895414E-2</v>
      </c>
      <c r="AH1055" s="78">
        <f t="array" aca="1" ref="AH1055:AH1057" ca="1">-1*AH1048:AH1050</f>
        <v>-3.269448879774417E-2</v>
      </c>
      <c r="AI1055" s="81"/>
      <c r="AJ1055" s="27"/>
      <c r="AK1055" s="68"/>
      <c r="AL1055" s="68"/>
      <c r="AM1055" s="68"/>
      <c r="AN1055" s="68"/>
      <c r="AO1055" s="68"/>
      <c r="AP1055" s="68"/>
      <c r="AQ1055" s="68"/>
      <c r="AR1055" s="68"/>
      <c r="AS1055" s="68"/>
      <c r="AT1055" s="68"/>
      <c r="AU1055" s="68"/>
      <c r="AV1055" s="68"/>
      <c r="AW1055" s="68"/>
      <c r="AX1055" s="68"/>
      <c r="AY1055" s="68"/>
      <c r="AZ1055" s="68"/>
      <c r="BA1055" s="68"/>
      <c r="BB1055" s="68"/>
      <c r="BC1055" s="68"/>
      <c r="BD1055" s="68"/>
      <c r="BE1055" s="68"/>
      <c r="BF1055" s="68"/>
      <c r="BG1055" s="68"/>
      <c r="BH1055" s="68"/>
      <c r="BI1055" s="68"/>
      <c r="BJ1055" s="68"/>
      <c r="BK1055" s="68"/>
      <c r="BL1055" s="68"/>
      <c r="BM1055" s="68"/>
      <c r="BN1055" s="68"/>
      <c r="BO1055" s="68"/>
      <c r="BP1055" s="68"/>
      <c r="BQ1055" s="68"/>
    </row>
    <row r="1056" spans="2:69" ht="13.5" customHeight="1" x14ac:dyDescent="0.15">
      <c r="B1056" s="242"/>
      <c r="C1056" s="72">
        <v>2</v>
      </c>
      <c r="D1056" s="160">
        <f ca="1"/>
        <v>9.9947333442100106E-2</v>
      </c>
      <c r="E1056" s="164">
        <f ca="1"/>
        <v>-2.4536769883811441E-2</v>
      </c>
      <c r="F1056" s="10">
        <f ca="1"/>
        <v>-3.4126124355143228E-2</v>
      </c>
      <c r="G1056" s="160"/>
      <c r="H1056" s="5"/>
      <c r="I1056" s="240"/>
      <c r="J1056" s="76"/>
      <c r="K1056" s="98"/>
      <c r="L1056" s="78">
        <f ca="1"/>
        <v>1.0859012130123597E-2</v>
      </c>
      <c r="M1056" s="78">
        <f ca="1"/>
        <v>3.2279139941901384E-3</v>
      </c>
      <c r="N1056" s="78">
        <f ca="1"/>
        <v>-1.8974928049799639E-2</v>
      </c>
      <c r="O1056" s="81"/>
      <c r="P1056" s="78">
        <f ca="1"/>
        <v>-1.8556978614800424E-2</v>
      </c>
      <c r="Q1056" s="78">
        <f ca="1"/>
        <v>-8.1865626912831987E-2</v>
      </c>
      <c r="R1056" s="78">
        <f ca="1"/>
        <v>9.8384459473398578E-2</v>
      </c>
      <c r="S1056" s="81"/>
      <c r="T1056" s="78">
        <f ca="1"/>
        <v>4.5371378559227842E-2</v>
      </c>
      <c r="U1056" s="78">
        <f ca="1"/>
        <v>2.9694300803807343E-2</v>
      </c>
      <c r="V1056" s="78">
        <f ca="1"/>
        <v>-7.5105255016752845E-2</v>
      </c>
      <c r="W1056" s="81"/>
      <c r="X1056" s="78">
        <f ca="1"/>
        <v>1.2050923004317642E-2</v>
      </c>
      <c r="Y1056" s="78">
        <f ca="1"/>
        <v>9.3777430724055633E-3</v>
      </c>
      <c r="Z1056" s="78">
        <f ca="1"/>
        <v>-2.9619523637583675E-2</v>
      </c>
      <c r="AA1056" s="81"/>
      <c r="AB1056" s="78">
        <f ca="1"/>
        <v>7.2462392051753199E-2</v>
      </c>
      <c r="AC1056" s="78">
        <f ca="1"/>
        <v>0.11245234469792076</v>
      </c>
      <c r="AD1056" s="78">
        <f ca="1"/>
        <v>-0.14814357384044141</v>
      </c>
      <c r="AE1056" s="81"/>
      <c r="AF1056" s="78">
        <f ca="1"/>
        <v>-2.2239393688521757E-2</v>
      </c>
      <c r="AG1056" s="78">
        <f ca="1"/>
        <v>-9.7423445539303252E-2</v>
      </c>
      <c r="AH1056" s="78">
        <f ca="1"/>
        <v>0.13933269671603576</v>
      </c>
      <c r="AI1056" s="81"/>
      <c r="AJ1056" s="27"/>
      <c r="AK1056" s="68"/>
      <c r="AL1056" s="68"/>
      <c r="AM1056" s="68"/>
      <c r="AN1056" s="68"/>
      <c r="AO1056" s="68"/>
      <c r="AP1056" s="68"/>
      <c r="AQ1056" s="68"/>
      <c r="AR1056" s="68"/>
      <c r="AS1056" s="68"/>
      <c r="AT1056" s="68"/>
      <c r="AU1056" s="68"/>
      <c r="AV1056" s="68"/>
      <c r="AW1056" s="68"/>
      <c r="AX1056" s="68"/>
      <c r="AY1056" s="68"/>
      <c r="AZ1056" s="68"/>
      <c r="BA1056" s="68"/>
      <c r="BB1056" s="68"/>
      <c r="BC1056" s="68"/>
      <c r="BD1056" s="68"/>
      <c r="BE1056" s="68"/>
      <c r="BF1056" s="68"/>
      <c r="BG1056" s="68"/>
      <c r="BH1056" s="68"/>
      <c r="BI1056" s="68"/>
      <c r="BJ1056" s="68"/>
      <c r="BK1056" s="68"/>
      <c r="BL1056" s="68"/>
      <c r="BM1056" s="68"/>
      <c r="BN1056" s="68"/>
      <c r="BO1056" s="68"/>
      <c r="BP1056" s="68"/>
      <c r="BQ1056" s="68"/>
    </row>
    <row r="1057" spans="1:69" ht="13.5" customHeight="1" thickBot="1" x14ac:dyDescent="0.2">
      <c r="B1057" s="243"/>
      <c r="C1057" s="74">
        <v>3</v>
      </c>
      <c r="D1057" s="160">
        <f ca="1"/>
        <v>-2.9593079404000282E-2</v>
      </c>
      <c r="E1057" s="157">
        <f ca="1"/>
        <v>8.4412429908745909E-2</v>
      </c>
      <c r="F1057" s="156">
        <f ca="1"/>
        <v>3.464622949439309E-2</v>
      </c>
      <c r="G1057" s="160"/>
      <c r="H1057" s="5"/>
      <c r="I1057" s="245"/>
      <c r="J1057" s="88"/>
      <c r="K1057" s="94"/>
      <c r="L1057" s="82">
        <f ca="1"/>
        <v>-7.9423027705556329E-2</v>
      </c>
      <c r="M1057" s="82">
        <f ca="1"/>
        <v>-2.3609026264970048E-2</v>
      </c>
      <c r="N1057" s="82">
        <f ca="1"/>
        <v>0.13878299592552545</v>
      </c>
      <c r="O1057" s="83"/>
      <c r="P1057" s="82">
        <f ca="1"/>
        <v>7.3065548181869156E-3</v>
      </c>
      <c r="Q1057" s="82">
        <f ca="1"/>
        <v>3.2233463387556852E-2</v>
      </c>
      <c r="R1057" s="82">
        <f ca="1"/>
        <v>-3.8737526260160901E-2</v>
      </c>
      <c r="S1057" s="83"/>
      <c r="T1057" s="82">
        <f ca="1"/>
        <v>6.1173076598121198E-2</v>
      </c>
      <c r="U1057" s="82">
        <f ca="1"/>
        <v>4.0036071093315105E-2</v>
      </c>
      <c r="V1057" s="82">
        <f ca="1"/>
        <v>-0.10126250653952884</v>
      </c>
      <c r="W1057" s="83"/>
      <c r="X1057" s="82">
        <f ca="1"/>
        <v>-6.0122327985451737E-2</v>
      </c>
      <c r="Y1057" s="82">
        <f ca="1"/>
        <v>-4.6785772721347645E-2</v>
      </c>
      <c r="Z1057" s="82">
        <f ca="1"/>
        <v>0.14777247471198826</v>
      </c>
      <c r="AA1057" s="83"/>
      <c r="AB1057" s="82">
        <f ca="1"/>
        <v>3.5046783451932885E-2</v>
      </c>
      <c r="AC1057" s="82">
        <f ca="1"/>
        <v>5.4388115844635425E-2</v>
      </c>
      <c r="AD1057" s="82">
        <f ca="1"/>
        <v>-7.1650349997737381E-2</v>
      </c>
      <c r="AE1057" s="83"/>
      <c r="AF1057" s="82">
        <f ca="1"/>
        <v>6.4258614187667857E-3</v>
      </c>
      <c r="AG1057" s="82">
        <f ca="1"/>
        <v>2.814957856955622E-2</v>
      </c>
      <c r="AH1057" s="82">
        <f ca="1"/>
        <v>-4.0258858345693517E-2</v>
      </c>
      <c r="AI1057" s="83"/>
      <c r="AJ1057" s="27"/>
      <c r="AK1057" s="68"/>
      <c r="AL1057" s="68"/>
      <c r="AM1057" s="68"/>
      <c r="AN1057" s="68"/>
      <c r="AO1057" s="68"/>
      <c r="AP1057" s="68"/>
      <c r="AQ1057" s="68"/>
      <c r="AR1057" s="68"/>
      <c r="AS1057" s="68"/>
      <c r="AT1057" s="68"/>
      <c r="AU1057" s="68"/>
      <c r="AV1057" s="68"/>
      <c r="AW1057" s="68"/>
      <c r="AX1057" s="68"/>
      <c r="AY1057" s="68"/>
      <c r="AZ1057" s="68"/>
      <c r="BA1057" s="68"/>
      <c r="BB1057" s="68"/>
      <c r="BC1057" s="68"/>
      <c r="BD1057" s="68"/>
      <c r="BE1057" s="68"/>
      <c r="BF1057" s="68"/>
      <c r="BG1057" s="68"/>
      <c r="BH1057" s="68"/>
      <c r="BI1057" s="68"/>
      <c r="BJ1057" s="68"/>
      <c r="BK1057" s="68"/>
      <c r="BL1057" s="68"/>
      <c r="BM1057" s="68"/>
      <c r="BN1057" s="68"/>
      <c r="BO1057" s="68"/>
      <c r="BP1057" s="68"/>
      <c r="BQ1057" s="68"/>
    </row>
    <row r="1058" spans="1:69" ht="13.5" customHeight="1" thickBot="1" x14ac:dyDescent="0.2">
      <c r="B1058" s="246" t="s">
        <v>29</v>
      </c>
      <c r="C1058" s="227"/>
      <c r="D1058" s="102">
        <f ca="1">SUM(L1058:AI1058)</f>
        <v>1.4413828293946462</v>
      </c>
      <c r="E1058" s="192"/>
      <c r="H1058" s="5"/>
      <c r="I1058" s="225" t="s">
        <v>45</v>
      </c>
      <c r="J1058" s="226"/>
      <c r="K1058" s="227"/>
      <c r="L1058" s="134">
        <f ca="1">SUMXMY2(N$5:N$7,M1041:M1043)/2</f>
        <v>0.22658569976655196</v>
      </c>
      <c r="M1058" s="78"/>
      <c r="N1058" s="78"/>
      <c r="O1058" s="78"/>
      <c r="P1058" s="134">
        <f ca="1">SUMXMY2(R$5:R$7,Q1041:Q1043)/2</f>
        <v>0.15309485334325432</v>
      </c>
      <c r="Q1058" s="78"/>
      <c r="R1058" s="78"/>
      <c r="S1058" s="78"/>
      <c r="T1058" s="134">
        <f ca="1">SUMXMY2(V$5:V$7,U1041:U1043)/2</f>
        <v>0.25456717133440621</v>
      </c>
      <c r="U1058" s="78"/>
      <c r="V1058" s="78"/>
      <c r="W1058" s="78"/>
      <c r="X1058" s="134">
        <f ca="1">SUMXMY2(Z$5:Z$7,Y1041:Y1043)/2</f>
        <v>0.25682376999597945</v>
      </c>
      <c r="Y1058" s="78"/>
      <c r="Z1058" s="78"/>
      <c r="AA1058" s="78"/>
      <c r="AB1058" s="134">
        <f ca="1">SUMXMY2(AD$5:AD$7,AC1041:AC1043)/2</f>
        <v>0.3425511494963086</v>
      </c>
      <c r="AC1058" s="78"/>
      <c r="AD1058" s="78"/>
      <c r="AE1058" s="78"/>
      <c r="AF1058" s="134">
        <f ca="1">SUMXMY2(AH$5:AH$7,AG1041:AG1043)/2</f>
        <v>0.20776018545814573</v>
      </c>
      <c r="AG1058" s="78"/>
      <c r="AH1058" s="78"/>
      <c r="AI1058" s="78"/>
      <c r="AJ1058" s="27"/>
      <c r="AK1058" s="68"/>
      <c r="AL1058" s="68"/>
      <c r="AM1058" s="68"/>
      <c r="AN1058" s="68"/>
      <c r="AO1058" s="68"/>
      <c r="AP1058" s="68"/>
      <c r="AQ1058" s="68"/>
      <c r="AR1058" s="68"/>
      <c r="AS1058" s="68"/>
      <c r="AT1058" s="68"/>
      <c r="AU1058" s="68"/>
      <c r="AV1058" s="68"/>
      <c r="AW1058" s="68"/>
      <c r="AX1058" s="68"/>
      <c r="AY1058" s="68"/>
      <c r="AZ1058" s="68"/>
      <c r="BA1058" s="68"/>
      <c r="BB1058" s="68"/>
      <c r="BC1058" s="68"/>
      <c r="BD1058" s="68"/>
      <c r="BE1058" s="68"/>
      <c r="BF1058" s="68"/>
      <c r="BG1058" s="68"/>
      <c r="BH1058" s="68"/>
      <c r="BI1058" s="68"/>
      <c r="BJ1058" s="68"/>
      <c r="BK1058" s="68"/>
      <c r="BL1058" s="68"/>
      <c r="BM1058" s="68"/>
      <c r="BN1058" s="68"/>
      <c r="BO1058" s="68"/>
      <c r="BP1058" s="68"/>
      <c r="BQ1058" s="68"/>
    </row>
    <row r="1060" spans="1:69" ht="15.75" customHeight="1" x14ac:dyDescent="0.15">
      <c r="A1060" s="163"/>
      <c r="B1060" s="162">
        <f>B1030+1</f>
        <v>36</v>
      </c>
      <c r="C1060" s="163" t="s">
        <v>28</v>
      </c>
      <c r="D1060" s="189"/>
      <c r="E1060" s="189"/>
      <c r="F1060" s="189"/>
      <c r="G1060" s="189"/>
      <c r="H1060" s="163"/>
      <c r="I1060" s="167"/>
      <c r="J1060" s="163"/>
      <c r="K1060" s="163"/>
      <c r="L1060" s="163"/>
      <c r="M1060" s="163"/>
      <c r="N1060" s="163"/>
      <c r="O1060" s="163"/>
      <c r="P1060" s="163"/>
      <c r="Q1060" s="163"/>
      <c r="R1060" s="163"/>
      <c r="S1060" s="163"/>
      <c r="T1060" s="163"/>
      <c r="U1060" s="163"/>
      <c r="V1060" s="163"/>
      <c r="W1060" s="163"/>
      <c r="X1060" s="163"/>
      <c r="Y1060" s="163"/>
      <c r="Z1060" s="163"/>
      <c r="AA1060" s="163"/>
      <c r="AB1060" s="163"/>
      <c r="AC1060" s="163"/>
      <c r="AD1060" s="163"/>
      <c r="AE1060" s="163"/>
      <c r="AF1060" s="163"/>
      <c r="AG1060" s="163"/>
      <c r="AH1060" s="163"/>
      <c r="AI1060" s="163"/>
      <c r="AJ1060" s="27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</row>
    <row r="1061" spans="1:69" s="24" customFormat="1" ht="13.5" customHeight="1" thickBot="1" x14ac:dyDescent="0.2">
      <c r="A1061"/>
      <c r="D1061" s="166"/>
      <c r="E1061" s="166"/>
      <c r="F1061" s="166"/>
      <c r="G1061" s="166"/>
      <c r="H1061" s="27"/>
      <c r="I1061" s="5"/>
      <c r="J1061" s="223"/>
      <c r="K1061" s="224"/>
      <c r="L1061" s="57">
        <v>1</v>
      </c>
      <c r="M1061" s="57">
        <v>2</v>
      </c>
      <c r="N1061" s="57">
        <v>3</v>
      </c>
      <c r="O1061" s="107"/>
      <c r="P1061" s="84">
        <v>1</v>
      </c>
      <c r="Q1061" s="57">
        <v>2</v>
      </c>
      <c r="R1061" s="57">
        <v>3</v>
      </c>
      <c r="S1061" s="57"/>
      <c r="T1061" s="57">
        <v>1</v>
      </c>
      <c r="U1061" s="57">
        <v>2</v>
      </c>
      <c r="V1061" s="57">
        <v>3</v>
      </c>
      <c r="W1061" s="107"/>
      <c r="X1061" s="84">
        <v>1</v>
      </c>
      <c r="Y1061" s="57">
        <v>2</v>
      </c>
      <c r="Z1061" s="57">
        <v>3</v>
      </c>
      <c r="AA1061" s="57"/>
      <c r="AB1061" s="57">
        <v>1</v>
      </c>
      <c r="AC1061" s="57">
        <v>2</v>
      </c>
      <c r="AD1061" s="57">
        <v>3</v>
      </c>
      <c r="AE1061" s="57"/>
      <c r="AF1061" s="57">
        <v>1</v>
      </c>
      <c r="AG1061" s="57">
        <v>2</v>
      </c>
      <c r="AH1061" s="57">
        <v>3</v>
      </c>
      <c r="AI1061" s="57"/>
      <c r="AJ1061" s="27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</row>
    <row r="1062" spans="1:69" ht="13.5" customHeight="1" x14ac:dyDescent="0.15">
      <c r="B1062" t="s">
        <v>0</v>
      </c>
      <c r="G1062" s="156"/>
      <c r="H1062" s="27"/>
      <c r="I1062" s="254" t="s">
        <v>14</v>
      </c>
      <c r="J1062" s="239" t="s">
        <v>11</v>
      </c>
      <c r="K1062" s="22">
        <v>1</v>
      </c>
      <c r="L1062" s="108">
        <f t="array" aca="1" ref="L1062:L1063" ca="1">MMULT($D1064:$G1065,L$5:L$8)</f>
        <v>-2.1854646434298708</v>
      </c>
      <c r="M1062" s="50">
        <f t="array" aca="1" ref="M1062:M1063" ca="1">MMULT($D1064:$G1065,M$5:M$8)+$D1066:$D1067*L1064:L1065</f>
        <v>0.28940378728616872</v>
      </c>
      <c r="N1062" s="50"/>
      <c r="O1062" s="51"/>
      <c r="P1062" s="108">
        <f t="array" aca="1" ref="P1062:P1063" ca="1">MMULT($D1064:$G1065,P$5:P$8)</f>
        <v>-2.1854646434298708</v>
      </c>
      <c r="Q1062" s="50">
        <f t="array" aca="1" ref="Q1062:Q1063" ca="1">MMULT($D1064:$G1065,Q$5:Q$8)+$D1066:$D1067*P1064:P1065</f>
        <v>-1.4606564677141454</v>
      </c>
      <c r="R1062" s="50"/>
      <c r="S1062" s="51"/>
      <c r="T1062" s="108">
        <f t="array" aca="1" ref="T1062:T1063" ca="1">MMULT($D1064:$G1065,T$5:T$8)</f>
        <v>-1.8422957259218498</v>
      </c>
      <c r="U1062" s="50">
        <f t="array" aca="1" ref="U1062:U1063" ca="1">MMULT($D1064:$G1065,U$5:U$8)+$D1066:$D1067*T1064:T1065</f>
        <v>0.42427821078217864</v>
      </c>
      <c r="V1062" s="50"/>
      <c r="W1062" s="51"/>
      <c r="X1062" s="108">
        <f t="array" aca="1" ref="X1062:X1063" ca="1">MMULT($D1064:$G1065,X$5:X$8)</f>
        <v>-9.2235470921535612E-2</v>
      </c>
      <c r="Y1062" s="50">
        <f t="array" aca="1" ref="Y1062:Y1063" ca="1">MMULT($D1064:$G1065,Y$5:Y$8)+$D1066:$D1067*X1064:X1065</f>
        <v>-0.38436036193715317</v>
      </c>
      <c r="Z1062" s="50"/>
      <c r="AA1062" s="51"/>
      <c r="AB1062" s="108">
        <f t="array" aca="1" ref="AB1062:AB1063" ca="1">MMULT($D1064:$G1065,AB$5:AB$8)</f>
        <v>-9.2235470921535612E-2</v>
      </c>
      <c r="AC1062" s="50">
        <f t="array" aca="1" ref="AC1062:AC1063" ca="1">MMULT($D1064:$G1065,AC$5:AC$8)+$D1066:$D1067*AB1064:AB1065</f>
        <v>-4.119144442913214E-2</v>
      </c>
      <c r="AD1062" s="50"/>
      <c r="AE1062" s="51"/>
      <c r="AF1062" s="108">
        <f t="array" aca="1" ref="AF1062:AF1063" ca="1">MMULT($D1064:$G1065,AF$5:AF$8)</f>
        <v>-1.8422957259218498</v>
      </c>
      <c r="AG1062" s="50">
        <f t="array" aca="1" ref="AG1062:AG1063" ca="1">MMULT($D1064:$G1065,AG$5:AG$8)+$D1066:$D1067*AF1064:AF1065</f>
        <v>-1.6689509617261566</v>
      </c>
      <c r="AH1062" s="50"/>
      <c r="AI1062" s="51"/>
      <c r="AJ1062" s="27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/>
      <c r="BL1062" s="19"/>
      <c r="BM1062" s="19"/>
      <c r="BN1062" s="19"/>
      <c r="BO1062" s="19"/>
      <c r="BP1062" s="19"/>
      <c r="BQ1062" s="19"/>
    </row>
    <row r="1063" spans="1:69" ht="13.5" customHeight="1" x14ac:dyDescent="0.15">
      <c r="B1063" s="66"/>
      <c r="C1063" s="66"/>
      <c r="D1063" s="195">
        <v>1</v>
      </c>
      <c r="E1063" s="196">
        <v>2</v>
      </c>
      <c r="F1063" s="196">
        <v>3</v>
      </c>
      <c r="G1063" s="184" t="s">
        <v>3</v>
      </c>
      <c r="H1063" s="27"/>
      <c r="I1063" s="255"/>
      <c r="J1063" s="240"/>
      <c r="K1063" s="23">
        <v>2</v>
      </c>
      <c r="L1063" s="109">
        <f ca="1"/>
        <v>-1.0034295417035493</v>
      </c>
      <c r="M1063" s="28">
        <f ca="1"/>
        <v>-1.5900180331531644</v>
      </c>
      <c r="N1063" s="28"/>
      <c r="O1063" s="40"/>
      <c r="P1063" s="109">
        <f ca="1"/>
        <v>-1.0034295417035493</v>
      </c>
      <c r="Q1063" s="28">
        <f ca="1"/>
        <v>1.617302707144868</v>
      </c>
      <c r="R1063" s="28"/>
      <c r="S1063" s="40"/>
      <c r="T1063" s="109">
        <f ca="1"/>
        <v>0.91461896711372548</v>
      </c>
      <c r="U1063" s="28">
        <f ca="1"/>
        <v>-0.42263991461747197</v>
      </c>
      <c r="V1063" s="28"/>
      <c r="W1063" s="40"/>
      <c r="X1063" s="109">
        <f ca="1"/>
        <v>-2.2927017731843069</v>
      </c>
      <c r="Y1063" s="28">
        <f ca="1"/>
        <v>-0.76315973804627546</v>
      </c>
      <c r="Z1063" s="28"/>
      <c r="AA1063" s="40"/>
      <c r="AB1063" s="109">
        <f ca="1"/>
        <v>-2.2927017731843069</v>
      </c>
      <c r="AC1063" s="28">
        <f ca="1"/>
        <v>1.1548887707709992</v>
      </c>
      <c r="AD1063" s="28"/>
      <c r="AE1063" s="40"/>
      <c r="AF1063" s="109">
        <f ca="1"/>
        <v>0.91461896711372548</v>
      </c>
      <c r="AG1063" s="28">
        <f ca="1"/>
        <v>0.86663231686328568</v>
      </c>
      <c r="AH1063" s="28"/>
      <c r="AI1063" s="40"/>
      <c r="AJ1063" s="27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/>
      <c r="BL1063" s="19"/>
      <c r="BM1063" s="19"/>
      <c r="BN1063" s="19"/>
      <c r="BO1063" s="19"/>
      <c r="BP1063" s="19"/>
      <c r="BQ1063" s="19"/>
    </row>
    <row r="1064" spans="1:69" ht="13.5" customHeight="1" x14ac:dyDescent="0.15">
      <c r="B1064" s="239" t="s">
        <v>7</v>
      </c>
      <c r="C1064" s="100">
        <v>1</v>
      </c>
      <c r="D1064" s="137">
        <f t="array" aca="1" ref="D1064:G1065" ca="1">D1034:G1035-$G$3*D1051:G1052</f>
        <v>1.4435853297215966</v>
      </c>
      <c r="E1064" s="138">
        <f ca="1"/>
        <v>3.5368145022299315</v>
      </c>
      <c r="F1064" s="138">
        <f ca="1"/>
        <v>1.7867542472296174</v>
      </c>
      <c r="G1064" s="139">
        <f ca="1"/>
        <v>3.6290499731514672</v>
      </c>
      <c r="I1064" s="255"/>
      <c r="J1064" s="252" t="s">
        <v>12</v>
      </c>
      <c r="K1064" s="22">
        <v>1</v>
      </c>
      <c r="L1064" s="110">
        <f t="array" aca="1" ref="L1064:L1065" ca="1">1/(1+EXP(-L1062:L1063))</f>
        <v>0.10106338392632658</v>
      </c>
      <c r="M1064" s="38">
        <f t="array" aca="1" ref="M1064:M1065" ca="1">1/(1+EXP(-M1062:M1063))</f>
        <v>0.57185016392637544</v>
      </c>
      <c r="N1064" s="38"/>
      <c r="O1064" s="39"/>
      <c r="P1064" s="110">
        <f t="array" aca="1" ref="P1064:P1065" ca="1">1/(1+EXP(-P1062:P1063))</f>
        <v>0.10106338392632658</v>
      </c>
      <c r="Q1064" s="38">
        <f t="array" aca="1" ref="Q1064:Q1065" ca="1">1/(1+EXP(-Q1062:Q1063))</f>
        <v>0.18836694072200608</v>
      </c>
      <c r="R1064" s="38"/>
      <c r="S1064" s="39"/>
      <c r="T1064" s="110">
        <f t="array" aca="1" ref="T1064:T1065" ca="1">1/(1+EXP(-T1062:T1063))</f>
        <v>0.13678000728324735</v>
      </c>
      <c r="U1064" s="38">
        <f t="array" aca="1" ref="U1064:U1065" ca="1">1/(1+EXP(-U1062:U1063))</f>
        <v>0.60450653353721862</v>
      </c>
      <c r="V1064" s="38"/>
      <c r="W1064" s="39"/>
      <c r="X1064" s="110">
        <f t="array" aca="1" ref="X1064:X1065" ca="1">1/(1+EXP(-X1062:X1063))</f>
        <v>0.47695746592396676</v>
      </c>
      <c r="Y1064" s="38">
        <f t="array" aca="1" ref="Y1064:Y1065" ca="1">1/(1+EXP(-Y1062:Y1063))</f>
        <v>0.40507566274378354</v>
      </c>
      <c r="Z1064" s="38"/>
      <c r="AA1064" s="39"/>
      <c r="AB1064" s="110">
        <f t="array" aca="1" ref="AB1064:AB1065" ca="1">1/(1+EXP(-AB1062:AB1063))</f>
        <v>0.47695746592396676</v>
      </c>
      <c r="AC1064" s="38">
        <f t="array" aca="1" ref="AC1064:AC1065" ca="1">1/(1+EXP(-AC1062:AC1063))</f>
        <v>0.48970359470756553</v>
      </c>
      <c r="AD1064" s="38"/>
      <c r="AE1064" s="39"/>
      <c r="AF1064" s="110">
        <f t="array" aca="1" ref="AF1064:AF1065" ca="1">1/(1+EXP(-AF1062:AF1063))</f>
        <v>0.13678000728324735</v>
      </c>
      <c r="AG1064" s="38">
        <f t="array" aca="1" ref="AG1064:AG1065" ca="1">1/(1+EXP(-AG1062:AG1063))</f>
        <v>0.15856409300028054</v>
      </c>
      <c r="AH1064" s="38"/>
      <c r="AI1064" s="39"/>
      <c r="AJ1064" s="27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/>
      <c r="BL1064" s="19"/>
      <c r="BM1064" s="19"/>
      <c r="BN1064" s="19"/>
      <c r="BO1064" s="19"/>
      <c r="BP1064" s="19"/>
      <c r="BQ1064" s="19"/>
    </row>
    <row r="1065" spans="1:69" ht="13.5" customHeight="1" x14ac:dyDescent="0.15">
      <c r="B1065" s="244"/>
      <c r="C1065" s="74">
        <v>2</v>
      </c>
      <c r="D1065" s="140">
        <f ca="1"/>
        <v>2.1482657553578375</v>
      </c>
      <c r="E1065" s="141">
        <f ca="1"/>
        <v>0.85899352387707983</v>
      </c>
      <c r="F1065" s="141">
        <f ca="1"/>
        <v>4.0663142641751122</v>
      </c>
      <c r="G1065" s="142">
        <f ca="1"/>
        <v>3.1516952970613867</v>
      </c>
      <c r="I1065" s="255"/>
      <c r="J1065" s="253"/>
      <c r="K1065" s="54">
        <v>2</v>
      </c>
      <c r="L1065" s="109">
        <f ca="1"/>
        <v>0.26826766710564975</v>
      </c>
      <c r="M1065" s="28">
        <f ca="1"/>
        <v>0.16938135981086425</v>
      </c>
      <c r="N1065" s="28"/>
      <c r="O1065" s="40"/>
      <c r="P1065" s="109">
        <f ca="1"/>
        <v>0.26826766710564975</v>
      </c>
      <c r="Q1065" s="28">
        <f ca="1"/>
        <v>0.83442280416148684</v>
      </c>
      <c r="R1065" s="28"/>
      <c r="S1065" s="40"/>
      <c r="T1065" s="109">
        <f ca="1"/>
        <v>0.71394441561824995</v>
      </c>
      <c r="U1065" s="28">
        <f ca="1"/>
        <v>0.39588521464771137</v>
      </c>
      <c r="V1065" s="28"/>
      <c r="W1065" s="40"/>
      <c r="X1065" s="109">
        <f ca="1"/>
        <v>9.1729203382751784E-2</v>
      </c>
      <c r="Y1065" s="28">
        <f ca="1"/>
        <v>0.31796064633391352</v>
      </c>
      <c r="Z1065" s="28"/>
      <c r="AA1065" s="40"/>
      <c r="AB1065" s="109">
        <f ca="1"/>
        <v>9.1729203382751784E-2</v>
      </c>
      <c r="AC1065" s="28">
        <f ca="1"/>
        <v>0.76040273767639155</v>
      </c>
      <c r="AD1065" s="28"/>
      <c r="AE1065" s="40"/>
      <c r="AF1065" s="109">
        <f ca="1"/>
        <v>0.71394441561824995</v>
      </c>
      <c r="AG1065" s="28">
        <f ca="1"/>
        <v>0.70404447034120732</v>
      </c>
      <c r="AH1065" s="28"/>
      <c r="AI1065" s="40"/>
      <c r="AJ1065" s="27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/>
      <c r="BL1065" s="19"/>
      <c r="BM1065" s="19"/>
      <c r="BN1065" s="19"/>
      <c r="BO1065" s="19"/>
      <c r="BP1065" s="19"/>
      <c r="BQ1065" s="19"/>
    </row>
    <row r="1066" spans="1:69" ht="13.5" customHeight="1" x14ac:dyDescent="0.15">
      <c r="B1066" s="241" t="s">
        <v>47</v>
      </c>
      <c r="C1066" s="100" t="s">
        <v>32</v>
      </c>
      <c r="D1066" s="139">
        <f t="array" aca="1" ref="D1066:D1067" ca="1">D1036:D1037-$G$3*D1053:D1054</f>
        <v>3.7762366881155751</v>
      </c>
      <c r="E1066" s="190"/>
      <c r="F1066" s="190"/>
      <c r="I1066" s="255"/>
      <c r="J1066" s="236" t="s">
        <v>18</v>
      </c>
      <c r="K1066" s="22">
        <v>1</v>
      </c>
      <c r="L1066" s="110">
        <f t="array" aca="1" ref="L1066:L1067" ca="1">L1064:L1065*(1-L1064:L1065)</f>
        <v>9.0849576355686482E-2</v>
      </c>
      <c r="M1066" s="38">
        <f t="array" aca="1" ref="M1066:M1067" ca="1">M1064:M1065*(1-M1064:M1065)</f>
        <v>0.24483755394375298</v>
      </c>
      <c r="N1066" s="38"/>
      <c r="O1066" s="39"/>
      <c r="P1066" s="110">
        <f t="array" aca="1" ref="P1066:P1067" ca="1">P1064:P1065*(1-P1064:P1065)</f>
        <v>9.0849576355686482E-2</v>
      </c>
      <c r="Q1066" s="38">
        <f t="array" aca="1" ref="Q1066:Q1067" ca="1">Q1064:Q1065*(1-Q1064:Q1065)</f>
        <v>0.15288483636503833</v>
      </c>
      <c r="R1066" s="38"/>
      <c r="S1066" s="39"/>
      <c r="T1066" s="110">
        <f t="array" aca="1" ref="T1066:T1067" ca="1">T1064:T1065*(1-T1064:T1065)</f>
        <v>0.11807123689084215</v>
      </c>
      <c r="U1066" s="38">
        <f t="array" aca="1" ref="U1066:U1067" ca="1">U1064:U1065*(1-U1064:U1065)</f>
        <v>0.2390783844480342</v>
      </c>
      <c r="V1066" s="38"/>
      <c r="W1066" s="39"/>
      <c r="X1066" s="110">
        <f t="array" aca="1" ref="X1066:X1067" ca="1">X1064:X1065*(1-X1064:X1065)</f>
        <v>0.24946904162335481</v>
      </c>
      <c r="Y1066" s="38">
        <f t="array" aca="1" ref="Y1066:Y1067" ca="1">Y1064:Y1065*(1-Y1064:Y1065)</f>
        <v>0.2409893701964681</v>
      </c>
      <c r="Z1066" s="38"/>
      <c r="AA1066" s="39"/>
      <c r="AB1066" s="110">
        <f t="array" aca="1" ref="AB1066:AB1067" ca="1">AB1064:AB1065*(1-AB1064:AB1065)</f>
        <v>0.24946904162335481</v>
      </c>
      <c r="AC1066" s="38">
        <f t="array" aca="1" ref="AC1066:AC1067" ca="1">AC1064:AC1065*(1-AC1064:AC1065)</f>
        <v>0.24989398403805393</v>
      </c>
      <c r="AD1066" s="38"/>
      <c r="AE1066" s="39"/>
      <c r="AF1066" s="110">
        <f t="array" aca="1" ref="AF1066:AF1067" ca="1">AF1064:AF1065*(1-AF1064:AF1065)</f>
        <v>0.11807123689084215</v>
      </c>
      <c r="AG1066" s="38">
        <f t="array" aca="1" ref="AG1066:AG1067" ca="1">AG1064:AG1065*(1-AG1064:AG1065)</f>
        <v>0.13342152141127894</v>
      </c>
      <c r="AH1066" s="38"/>
      <c r="AI1066" s="39"/>
      <c r="AJ1066" s="27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/>
      <c r="BL1066" s="19"/>
      <c r="BM1066" s="19"/>
      <c r="BN1066" s="19"/>
      <c r="BO1066" s="19"/>
      <c r="BP1066" s="19"/>
      <c r="BQ1066" s="19"/>
    </row>
    <row r="1067" spans="1:69" ht="13.5" customHeight="1" thickBot="1" x14ac:dyDescent="0.2">
      <c r="B1067" s="243"/>
      <c r="C1067" s="74" t="s">
        <v>33</v>
      </c>
      <c r="D1067" s="142">
        <f ca="1"/>
        <v>2.6193381692711037</v>
      </c>
      <c r="F1067" s="191" t="s">
        <v>5</v>
      </c>
      <c r="I1067" s="256"/>
      <c r="J1067" s="244"/>
      <c r="K1067" s="54">
        <v>2</v>
      </c>
      <c r="L1067" s="111">
        <f ca="1"/>
        <v>0.19630012589134205</v>
      </c>
      <c r="M1067" s="41">
        <f ca="1"/>
        <v>0.14069131475948679</v>
      </c>
      <c r="N1067" s="41"/>
      <c r="O1067" s="42"/>
      <c r="P1067" s="111">
        <f ca="1"/>
        <v>0.19630012589134205</v>
      </c>
      <c r="Q1067" s="41">
        <f ca="1"/>
        <v>0.13816138805676781</v>
      </c>
      <c r="R1067" s="41"/>
      <c r="S1067" s="42"/>
      <c r="T1067" s="111">
        <f ca="1"/>
        <v>0.20422778702576552</v>
      </c>
      <c r="U1067" s="41">
        <f ca="1"/>
        <v>0.23916011147104685</v>
      </c>
      <c r="V1067" s="41"/>
      <c r="W1067" s="42"/>
      <c r="X1067" s="111">
        <f ca="1"/>
        <v>8.3314956629517545E-2</v>
      </c>
      <c r="Y1067" s="41">
        <f ca="1"/>
        <v>0.21686167371683349</v>
      </c>
      <c r="Z1067" s="41"/>
      <c r="AA1067" s="42"/>
      <c r="AB1067" s="111">
        <f ca="1"/>
        <v>8.3314956629517545E-2</v>
      </c>
      <c r="AC1067" s="41">
        <f ca="1"/>
        <v>0.18219041421064042</v>
      </c>
      <c r="AD1067" s="41"/>
      <c r="AE1067" s="42"/>
      <c r="AF1067" s="111">
        <f ca="1"/>
        <v>0.20422778702576552</v>
      </c>
      <c r="AG1067" s="41">
        <f ca="1"/>
        <v>0.20836585412317618</v>
      </c>
      <c r="AH1067" s="41"/>
      <c r="AI1067" s="42"/>
      <c r="AJ1067" s="27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/>
      <c r="BL1067" s="19"/>
      <c r="BM1067" s="19"/>
      <c r="BN1067" s="19"/>
      <c r="BO1067" s="19"/>
      <c r="BP1067" s="19"/>
      <c r="BQ1067" s="19"/>
    </row>
    <row r="1068" spans="1:69" ht="13.5" customHeight="1" x14ac:dyDescent="0.15">
      <c r="B1068" s="239" t="s">
        <v>4</v>
      </c>
      <c r="C1068" s="100">
        <v>1</v>
      </c>
      <c r="D1068" s="143">
        <f t="array" aca="1" ref="D1068:F1070" ca="1">D1038:F1040-$G$3*D1055:F1057</f>
        <v>5.2672182028351271</v>
      </c>
      <c r="E1068" s="144">
        <f ca="1"/>
        <v>2.810244248956852</v>
      </c>
      <c r="F1068" s="145">
        <f ca="1"/>
        <v>4.176235197692538</v>
      </c>
      <c r="H1068" s="26"/>
      <c r="I1068" s="228" t="s">
        <v>4</v>
      </c>
      <c r="J1068" s="231" t="s">
        <v>11</v>
      </c>
      <c r="K1068" s="161">
        <v>1</v>
      </c>
      <c r="L1068" s="112"/>
      <c r="M1068" s="30">
        <f t="array" aca="1" ref="M1068:M1070" ca="1">MMULT($D1068:$E1070,M1064:M1065)-$F1068:$F1070</f>
        <v>-0.68817261267630947</v>
      </c>
      <c r="N1068" s="30"/>
      <c r="O1068" s="31"/>
      <c r="P1068" s="112"/>
      <c r="Q1068" s="30">
        <f t="array" aca="1" ref="Q1068:Q1070" ca="1">MMULT($D1068:$E1070,Q1064:Q1065)-$F1068:$F1070</f>
        <v>-0.83913353211595432</v>
      </c>
      <c r="R1068" s="30"/>
      <c r="S1068" s="31"/>
      <c r="T1068" s="112"/>
      <c r="U1068" s="30">
        <f t="array" aca="1" ref="U1068:U1070" ca="1">MMULT($D1068:$E1070,U1064:U1065)-$F1068:$F1070</f>
        <v>0.12036676719824335</v>
      </c>
      <c r="V1068" s="30"/>
      <c r="W1068" s="31"/>
      <c r="X1068" s="112"/>
      <c r="Y1068" s="30">
        <f t="array" aca="1" ref="Y1068:Y1070" ca="1">MMULT($D1068:$E1070,Y1064:Y1065)-$F1068:$F1070</f>
        <v>-1.1490662156084945</v>
      </c>
      <c r="Z1068" s="30"/>
      <c r="AA1068" s="31"/>
      <c r="AB1068" s="112"/>
      <c r="AC1068" s="30">
        <f t="array" aca="1" ref="AC1068:AC1070" ca="1">MMULT($D1068:$E1070,AC1064:AC1065)-$F1068:$F1070</f>
        <v>0.5400579107910719</v>
      </c>
      <c r="AD1068" s="30"/>
      <c r="AE1068" s="31"/>
      <c r="AF1068" s="112"/>
      <c r="AG1068" s="30">
        <f t="array" aca="1" ref="AG1068:AG1070" ca="1">MMULT($D1068:$E1070,AG1064:AG1065)-$F1068:$F1070</f>
        <v>-1.3625065969391676</v>
      </c>
      <c r="AH1068" s="30"/>
      <c r="AI1068" s="31"/>
      <c r="AJ1068" s="27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</row>
    <row r="1069" spans="1:69" ht="13.5" customHeight="1" x14ac:dyDescent="0.15">
      <c r="B1069" s="240"/>
      <c r="C1069" s="72">
        <v>2</v>
      </c>
      <c r="D1069" s="146">
        <f ca="1"/>
        <v>2.0805844965253755</v>
      </c>
      <c r="E1069" s="147">
        <f ca="1"/>
        <v>4.4158233173225119</v>
      </c>
      <c r="F1069" s="148">
        <f ca="1"/>
        <v>3.6989881127925752</v>
      </c>
      <c r="H1069" s="26"/>
      <c r="I1069" s="229"/>
      <c r="J1069" s="232"/>
      <c r="K1069" s="77">
        <v>2</v>
      </c>
      <c r="L1069" s="113"/>
      <c r="M1069" s="29">
        <f ca="1"/>
        <v>-1.7612473692192552</v>
      </c>
      <c r="N1069" s="29"/>
      <c r="O1069" s="32"/>
      <c r="P1069" s="113"/>
      <c r="Q1069" s="29">
        <f ca="1"/>
        <v>0.37758889885347457</v>
      </c>
      <c r="R1069" s="29"/>
      <c r="S1069" s="32"/>
      <c r="T1069" s="113"/>
      <c r="U1069" s="29">
        <f ca="1"/>
        <v>-0.6931020292421497</v>
      </c>
      <c r="V1069" s="29"/>
      <c r="W1069" s="32"/>
      <c r="X1069" s="113"/>
      <c r="Y1069" s="29">
        <f ca="1"/>
        <v>-1.4521359328958856</v>
      </c>
      <c r="Z1069" s="29"/>
      <c r="AA1069" s="32"/>
      <c r="AB1069" s="113"/>
      <c r="AC1069" s="29">
        <f ca="1"/>
        <v>0.67768573383601449</v>
      </c>
      <c r="AD1069" s="29"/>
      <c r="AE1069" s="32"/>
      <c r="AF1069" s="113"/>
      <c r="AG1069" s="29">
        <f ca="1"/>
        <v>-0.26014613062590275</v>
      </c>
      <c r="AH1069" s="29"/>
      <c r="AI1069" s="32"/>
      <c r="AJ1069" s="27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  <c r="BA1069" s="20"/>
      <c r="BB1069" s="20"/>
      <c r="BC1069" s="20"/>
      <c r="BD1069" s="20"/>
      <c r="BE1069" s="20"/>
      <c r="BF1069" s="20"/>
      <c r="BG1069" s="20"/>
      <c r="BH1069" s="20"/>
      <c r="BI1069" s="20"/>
      <c r="BJ1069" s="20"/>
      <c r="BK1069" s="20"/>
      <c r="BL1069" s="20"/>
      <c r="BM1069" s="20"/>
      <c r="BN1069" s="20"/>
      <c r="BO1069" s="20"/>
      <c r="BP1069" s="20"/>
      <c r="BQ1069" s="20"/>
    </row>
    <row r="1070" spans="1:69" ht="13.5" customHeight="1" x14ac:dyDescent="0.15">
      <c r="B1070" s="245"/>
      <c r="C1070" s="74">
        <v>3</v>
      </c>
      <c r="D1070" s="149">
        <f ca="1"/>
        <v>1.5995006030205126</v>
      </c>
      <c r="E1070" s="150">
        <f ca="1"/>
        <v>-0.58391034293729438</v>
      </c>
      <c r="F1070" s="151">
        <f ca="1"/>
        <v>1.0681868879313554</v>
      </c>
      <c r="H1070" s="26"/>
      <c r="I1070" s="229"/>
      <c r="J1070" s="232"/>
      <c r="K1070" s="77">
        <v>3</v>
      </c>
      <c r="L1070" s="113"/>
      <c r="M1070" s="29">
        <f ca="1"/>
        <v>-0.25241573378808591</v>
      </c>
      <c r="N1070" s="29"/>
      <c r="O1070" s="32"/>
      <c r="P1070" s="113"/>
      <c r="Q1070" s="29">
        <f ca="1"/>
        <v>-1.2541219583900101</v>
      </c>
      <c r="R1070" s="29"/>
      <c r="S1070" s="32"/>
      <c r="T1070" s="113"/>
      <c r="U1070" s="29">
        <f ca="1"/>
        <v>-0.33243979445748406</v>
      </c>
      <c r="V1070" s="29"/>
      <c r="W1070" s="32"/>
      <c r="X1070" s="113"/>
      <c r="Y1070" s="29">
        <f ca="1"/>
        <v>-0.60592863114513906</v>
      </c>
      <c r="Z1070" s="29"/>
      <c r="AA1070" s="32"/>
      <c r="AB1070" s="113"/>
      <c r="AC1070" s="29">
        <f ca="1"/>
        <v>-0.72891271622237097</v>
      </c>
      <c r="AD1070" s="29"/>
      <c r="AE1070" s="32"/>
      <c r="AF1070" s="113"/>
      <c r="AG1070" s="29">
        <f ca="1"/>
        <v>-1.2256623736800463</v>
      </c>
      <c r="AH1070" s="29"/>
      <c r="AI1070" s="32"/>
      <c r="AJ1070" s="27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/>
      <c r="BC1070" s="20"/>
      <c r="BD1070" s="20"/>
      <c r="BE1070" s="20"/>
      <c r="BF1070" s="20"/>
      <c r="BG1070" s="20"/>
      <c r="BH1070" s="20"/>
      <c r="BI1070" s="20"/>
      <c r="BJ1070" s="20"/>
      <c r="BK1070" s="20"/>
      <c r="BL1070" s="20"/>
      <c r="BM1070" s="20"/>
      <c r="BN1070" s="20"/>
      <c r="BO1070" s="20"/>
      <c r="BP1070" s="20"/>
      <c r="BQ1070" s="20"/>
    </row>
    <row r="1071" spans="1:69" ht="13.5" customHeight="1" x14ac:dyDescent="0.15">
      <c r="H1071" s="5"/>
      <c r="I1071" s="229"/>
      <c r="J1071" s="233" t="s">
        <v>16</v>
      </c>
      <c r="K1071" s="53">
        <v>1</v>
      </c>
      <c r="L1071" s="114"/>
      <c r="M1071" s="43">
        <f t="array" aca="1" ref="M1071:M1073" ca="1">1/(1+EXP(-M1068:M1070))</f>
        <v>0.33443970787067923</v>
      </c>
      <c r="N1071" s="43"/>
      <c r="O1071" s="44"/>
      <c r="P1071" s="114"/>
      <c r="Q1071" s="43">
        <f t="array" aca="1" ref="Q1071:Q1073" ca="1">1/(1+EXP(-Q1068:Q1070))</f>
        <v>0.30171730352382964</v>
      </c>
      <c r="R1071" s="43"/>
      <c r="S1071" s="44"/>
      <c r="T1071" s="114"/>
      <c r="U1071" s="43">
        <f t="array" aca="1" ref="U1071:U1073" ca="1">1/(1+EXP(-U1068:U1070))</f>
        <v>0.53005541325918659</v>
      </c>
      <c r="V1071" s="43"/>
      <c r="W1071" s="44"/>
      <c r="X1071" s="114"/>
      <c r="Y1071" s="43">
        <f t="array" aca="1" ref="Y1071:Y1073" ca="1">1/(1+EXP(-Y1068:Y1070))</f>
        <v>0.24065968391239831</v>
      </c>
      <c r="Z1071" s="43"/>
      <c r="AA1071" s="44"/>
      <c r="AB1071" s="114"/>
      <c r="AC1071" s="43">
        <f t="array" aca="1" ref="AC1071:AC1073" ca="1">1/(1+EXP(-AC1068:AC1070))</f>
        <v>0.63182588915921412</v>
      </c>
      <c r="AD1071" s="43"/>
      <c r="AE1071" s="44"/>
      <c r="AF1071" s="114"/>
      <c r="AG1071" s="43">
        <f t="array" aca="1" ref="AG1071:AG1073" ca="1">1/(1+EXP(-AG1068:AG1070))</f>
        <v>0.20383321661186279</v>
      </c>
      <c r="AH1071" s="43"/>
      <c r="AI1071" s="44"/>
      <c r="AJ1071" s="27"/>
      <c r="AK1071" s="68"/>
      <c r="AL1071" s="68"/>
      <c r="AM1071" s="68"/>
      <c r="AN1071" s="68"/>
      <c r="AO1071" s="68"/>
      <c r="AP1071" s="68"/>
      <c r="AQ1071" s="68"/>
      <c r="AR1071" s="68"/>
      <c r="AS1071" s="68"/>
      <c r="AT1071" s="68"/>
      <c r="AU1071" s="68"/>
      <c r="AV1071" s="68"/>
      <c r="AW1071" s="68"/>
      <c r="AX1071" s="68"/>
      <c r="AY1071" s="68"/>
      <c r="AZ1071" s="68"/>
      <c r="BA1071" s="68"/>
      <c r="BB1071" s="68"/>
      <c r="BC1071" s="68"/>
      <c r="BD1071" s="68"/>
      <c r="BE1071" s="68"/>
      <c r="BF1071" s="68"/>
      <c r="BG1071" s="68"/>
      <c r="BH1071" s="68"/>
      <c r="BI1071" s="68"/>
      <c r="BJ1071" s="68"/>
      <c r="BK1071" s="68"/>
      <c r="BL1071" s="68"/>
      <c r="BM1071" s="68"/>
      <c r="BN1071" s="68"/>
      <c r="BO1071" s="68"/>
      <c r="BP1071" s="68"/>
      <c r="BQ1071" s="68"/>
    </row>
    <row r="1072" spans="1:69" ht="13.5" customHeight="1" x14ac:dyDescent="0.15">
      <c r="I1072" s="229"/>
      <c r="J1072" s="234"/>
      <c r="K1072" s="23">
        <v>2</v>
      </c>
      <c r="L1072" s="113"/>
      <c r="M1072" s="29">
        <f ca="1"/>
        <v>0.14663418443778234</v>
      </c>
      <c r="N1072" s="29"/>
      <c r="O1072" s="32"/>
      <c r="P1072" s="113"/>
      <c r="Q1072" s="29">
        <f ca="1"/>
        <v>0.59329144328564343</v>
      </c>
      <c r="R1072" s="29"/>
      <c r="S1072" s="32"/>
      <c r="T1072" s="113"/>
      <c r="U1072" s="29">
        <f ca="1"/>
        <v>0.33334336703501422</v>
      </c>
      <c r="V1072" s="29"/>
      <c r="W1072" s="32"/>
      <c r="X1072" s="113"/>
      <c r="Y1072" s="29">
        <f ca="1"/>
        <v>0.18967306150830526</v>
      </c>
      <c r="Z1072" s="29"/>
      <c r="AA1072" s="32"/>
      <c r="AB1072" s="113"/>
      <c r="AC1072" s="29">
        <f ca="1"/>
        <v>0.66322198160368262</v>
      </c>
      <c r="AD1072" s="29"/>
      <c r="AE1072" s="32"/>
      <c r="AF1072" s="113"/>
      <c r="AG1072" s="29">
        <f ca="1"/>
        <v>0.43532778639172004</v>
      </c>
      <c r="AH1072" s="29"/>
      <c r="AI1072" s="32"/>
      <c r="AJ1072" s="27"/>
      <c r="AK1072" s="68"/>
      <c r="AL1072" s="68"/>
      <c r="AM1072" s="68"/>
      <c r="AN1072" s="68"/>
      <c r="AO1072" s="68"/>
      <c r="AP1072" s="68"/>
      <c r="AQ1072" s="68"/>
      <c r="AR1072" s="68"/>
      <c r="AS1072" s="68"/>
      <c r="AT1072" s="68"/>
      <c r="AU1072" s="68"/>
      <c r="AV1072" s="68"/>
      <c r="AW1072" s="68"/>
      <c r="AX1072" s="68"/>
      <c r="AY1072" s="68"/>
      <c r="AZ1072" s="68"/>
      <c r="BA1072" s="68"/>
      <c r="BB1072" s="68"/>
      <c r="BC1072" s="68"/>
      <c r="BD1072" s="68"/>
      <c r="BE1072" s="68"/>
      <c r="BF1072" s="68"/>
      <c r="BG1072" s="68"/>
      <c r="BH1072" s="68"/>
      <c r="BI1072" s="68"/>
      <c r="BJ1072" s="68"/>
      <c r="BK1072" s="68"/>
      <c r="BL1072" s="68"/>
      <c r="BM1072" s="68"/>
      <c r="BN1072" s="68"/>
      <c r="BO1072" s="68"/>
      <c r="BP1072" s="68"/>
      <c r="BQ1072" s="68"/>
    </row>
    <row r="1073" spans="2:69" ht="13.5" customHeight="1" x14ac:dyDescent="0.15">
      <c r="H1073" s="5"/>
      <c r="I1073" s="229"/>
      <c r="J1073" s="235"/>
      <c r="K1073" s="54">
        <v>3</v>
      </c>
      <c r="L1073" s="113"/>
      <c r="M1073" s="29">
        <f ca="1"/>
        <v>0.43722899427898959</v>
      </c>
      <c r="N1073" s="29"/>
      <c r="O1073" s="32"/>
      <c r="P1073" s="113"/>
      <c r="Q1073" s="29">
        <f ca="1"/>
        <v>0.22198742375183839</v>
      </c>
      <c r="R1073" s="29"/>
      <c r="S1073" s="32"/>
      <c r="T1073" s="113"/>
      <c r="U1073" s="29">
        <f ca="1"/>
        <v>0.41764710227096852</v>
      </c>
      <c r="V1073" s="29"/>
      <c r="W1073" s="32"/>
      <c r="X1073" s="113"/>
      <c r="Y1073" s="29">
        <f ca="1"/>
        <v>0.35298849064569521</v>
      </c>
      <c r="Z1073" s="29"/>
      <c r="AA1073" s="32"/>
      <c r="AB1073" s="113"/>
      <c r="AC1073" s="29">
        <f ca="1"/>
        <v>0.32543336969210385</v>
      </c>
      <c r="AD1073" s="29"/>
      <c r="AE1073" s="32"/>
      <c r="AF1073" s="113"/>
      <c r="AG1073" s="29">
        <f ca="1"/>
        <v>0.22694151336816556</v>
      </c>
      <c r="AH1073" s="29"/>
      <c r="AI1073" s="32"/>
      <c r="AJ1073" s="27"/>
      <c r="AK1073" s="68"/>
      <c r="AL1073" s="68"/>
      <c r="AM1073" s="68"/>
      <c r="AN1073" s="68"/>
      <c r="AO1073" s="68"/>
      <c r="AP1073" s="68"/>
      <c r="AQ1073" s="68"/>
      <c r="AR1073" s="68"/>
      <c r="AS1073" s="68"/>
      <c r="AT1073" s="68"/>
      <c r="AU1073" s="68"/>
      <c r="AV1073" s="68"/>
      <c r="AW1073" s="68"/>
      <c r="AX1073" s="68"/>
      <c r="AY1073" s="68"/>
      <c r="AZ1073" s="68"/>
      <c r="BA1073" s="68"/>
      <c r="BB1073" s="68"/>
      <c r="BC1073" s="68"/>
      <c r="BD1073" s="68"/>
      <c r="BE1073" s="68"/>
      <c r="BF1073" s="68"/>
      <c r="BG1073" s="68"/>
      <c r="BH1073" s="68"/>
      <c r="BI1073" s="68"/>
      <c r="BJ1073" s="68"/>
      <c r="BK1073" s="68"/>
      <c r="BL1073" s="68"/>
      <c r="BM1073" s="68"/>
      <c r="BN1073" s="68"/>
      <c r="BO1073" s="68"/>
      <c r="BP1073" s="68"/>
      <c r="BQ1073" s="68"/>
    </row>
    <row r="1074" spans="2:69" ht="13.5" customHeight="1" x14ac:dyDescent="0.15">
      <c r="H1074" s="5"/>
      <c r="I1074" s="229"/>
      <c r="J1074" s="236" t="s">
        <v>18</v>
      </c>
      <c r="K1074" s="53">
        <v>1</v>
      </c>
      <c r="L1074" s="114"/>
      <c r="M1074" s="43">
        <f t="array" aca="1" ref="M1074:M1076" ca="1">M1071:M1073*(1-M1071:M1073)</f>
        <v>0.22258978967005397</v>
      </c>
      <c r="N1074" s="43"/>
      <c r="O1074" s="44"/>
      <c r="P1074" s="114"/>
      <c r="Q1074" s="43">
        <f t="array" aca="1" ref="Q1074:Q1076" ca="1">Q1071:Q1073*(1-Q1071:Q1073)</f>
        <v>0.2106839722781389</v>
      </c>
      <c r="R1074" s="43"/>
      <c r="S1074" s="44"/>
      <c r="T1074" s="114"/>
      <c r="U1074" s="43">
        <f t="array" aca="1" ref="U1074:U1076" ca="1">U1071:U1073*(1-U1071:U1073)</f>
        <v>0.2490966721338195</v>
      </c>
      <c r="V1074" s="43"/>
      <c r="W1074" s="44"/>
      <c r="X1074" s="114"/>
      <c r="Y1074" s="43">
        <f t="array" aca="1" ref="Y1074:Y1076" ca="1">Y1071:Y1073*(1-Y1071:Y1073)</f>
        <v>0.18274260045158283</v>
      </c>
      <c r="Z1074" s="43"/>
      <c r="AA1074" s="44"/>
      <c r="AB1074" s="114"/>
      <c r="AC1074" s="43">
        <f t="array" aca="1" ref="AC1074:AC1076" ca="1">AC1071:AC1073*(1-AC1071:AC1073)</f>
        <v>0.23262193494738259</v>
      </c>
      <c r="AD1074" s="43"/>
      <c r="AE1074" s="44"/>
      <c r="AF1074" s="114"/>
      <c r="AG1074" s="43">
        <f t="array" aca="1" ref="AG1074:AG1076" ca="1">AG1071:AG1073*(1-AG1071:AG1073)</f>
        <v>0.16228523641752421</v>
      </c>
      <c r="AH1074" s="43"/>
      <c r="AI1074" s="44"/>
      <c r="AJ1074" s="27"/>
      <c r="AK1074" s="68"/>
      <c r="AL1074" s="68"/>
      <c r="AM1074" s="68"/>
      <c r="AN1074" s="68"/>
      <c r="AO1074" s="68"/>
      <c r="AP1074" s="68"/>
      <c r="AQ1074" s="68"/>
      <c r="AR1074" s="68"/>
      <c r="AS1074" s="68"/>
      <c r="AT1074" s="68"/>
      <c r="AU1074" s="68"/>
      <c r="AV1074" s="68"/>
      <c r="AW1074" s="68"/>
      <c r="AX1074" s="68"/>
      <c r="AY1074" s="68"/>
      <c r="AZ1074" s="68"/>
      <c r="BA1074" s="68"/>
      <c r="BB1074" s="68"/>
      <c r="BC1074" s="68"/>
      <c r="BD1074" s="68"/>
      <c r="BE1074" s="68"/>
      <c r="BF1074" s="68"/>
      <c r="BG1074" s="68"/>
      <c r="BH1074" s="68"/>
      <c r="BI1074" s="68"/>
      <c r="BJ1074" s="68"/>
      <c r="BK1074" s="68"/>
      <c r="BL1074" s="68"/>
      <c r="BM1074" s="68"/>
      <c r="BN1074" s="68"/>
      <c r="BO1074" s="68"/>
      <c r="BP1074" s="68"/>
      <c r="BQ1074" s="68"/>
    </row>
    <row r="1075" spans="2:69" ht="13.5" customHeight="1" x14ac:dyDescent="0.15">
      <c r="H1075" s="5"/>
      <c r="I1075" s="229"/>
      <c r="J1075" s="237"/>
      <c r="K1075" s="23">
        <v>2</v>
      </c>
      <c r="L1075" s="113"/>
      <c r="M1075" s="29">
        <f ca="1"/>
        <v>0.12513260039204877</v>
      </c>
      <c r="N1075" s="29"/>
      <c r="O1075" s="32"/>
      <c r="P1075" s="113"/>
      <c r="Q1075" s="29">
        <f ca="1"/>
        <v>0.24129670660968158</v>
      </c>
      <c r="R1075" s="29"/>
      <c r="S1075" s="32"/>
      <c r="T1075" s="113"/>
      <c r="U1075" s="29">
        <f ca="1"/>
        <v>0.22222556668877402</v>
      </c>
      <c r="V1075" s="29"/>
      <c r="W1075" s="32"/>
      <c r="X1075" s="113"/>
      <c r="Y1075" s="29">
        <f ca="1"/>
        <v>0.15369719124637191</v>
      </c>
      <c r="Z1075" s="29"/>
      <c r="AA1075" s="32"/>
      <c r="AB1075" s="113"/>
      <c r="AC1075" s="29">
        <f ca="1"/>
        <v>0.2233585847213671</v>
      </c>
      <c r="AD1075" s="29"/>
      <c r="AE1075" s="32"/>
      <c r="AF1075" s="113"/>
      <c r="AG1075" s="29">
        <f ca="1"/>
        <v>0.24581750478700504</v>
      </c>
      <c r="AH1075" s="29"/>
      <c r="AI1075" s="32"/>
      <c r="AJ1075" s="27"/>
      <c r="AK1075" s="68"/>
      <c r="AL1075" s="68"/>
      <c r="AM1075" s="68"/>
      <c r="AN1075" s="68"/>
      <c r="AO1075" s="68"/>
      <c r="AP1075" s="68"/>
      <c r="AQ1075" s="68"/>
      <c r="AR1075" s="68"/>
      <c r="AS1075" s="68"/>
      <c r="AT1075" s="68"/>
      <c r="AU1075" s="68"/>
      <c r="AV1075" s="68"/>
      <c r="AW1075" s="68"/>
      <c r="AX1075" s="68"/>
      <c r="AY1075" s="68"/>
      <c r="AZ1075" s="68"/>
      <c r="BA1075" s="68"/>
      <c r="BB1075" s="68"/>
      <c r="BC1075" s="68"/>
      <c r="BD1075" s="68"/>
      <c r="BE1075" s="68"/>
      <c r="BF1075" s="68"/>
      <c r="BG1075" s="68"/>
      <c r="BH1075" s="68"/>
      <c r="BI1075" s="68"/>
      <c r="BJ1075" s="68"/>
      <c r="BK1075" s="68"/>
      <c r="BL1075" s="68"/>
      <c r="BM1075" s="68"/>
      <c r="BN1075" s="68"/>
      <c r="BO1075" s="68"/>
      <c r="BP1075" s="68"/>
      <c r="BQ1075" s="68"/>
    </row>
    <row r="1076" spans="2:69" ht="13.5" customHeight="1" thickBot="1" x14ac:dyDescent="0.2">
      <c r="H1076" s="5"/>
      <c r="I1076" s="230"/>
      <c r="J1076" s="238"/>
      <c r="K1076" s="54">
        <v>3</v>
      </c>
      <c r="L1076" s="115"/>
      <c r="M1076" s="33">
        <f ca="1"/>
        <v>0.24605980084077289</v>
      </c>
      <c r="N1076" s="33"/>
      <c r="O1076" s="34"/>
      <c r="P1076" s="115"/>
      <c r="Q1076" s="33">
        <f ca="1"/>
        <v>0.17270900744786011</v>
      </c>
      <c r="R1076" s="33"/>
      <c r="S1076" s="34"/>
      <c r="T1076" s="115"/>
      <c r="U1076" s="33">
        <f ca="1"/>
        <v>0.2432180002356317</v>
      </c>
      <c r="V1076" s="33"/>
      <c r="W1076" s="34"/>
      <c r="X1076" s="115"/>
      <c r="Y1076" s="33">
        <f ca="1"/>
        <v>0.22838761611736913</v>
      </c>
      <c r="Z1076" s="33"/>
      <c r="AA1076" s="34"/>
      <c r="AB1076" s="115"/>
      <c r="AC1076" s="33">
        <f ca="1"/>
        <v>0.21952649158294629</v>
      </c>
      <c r="AD1076" s="33"/>
      <c r="AE1076" s="34"/>
      <c r="AF1076" s="115"/>
      <c r="AG1076" s="33">
        <f ca="1"/>
        <v>0.1754390628783323</v>
      </c>
      <c r="AH1076" s="33"/>
      <c r="AI1076" s="34"/>
      <c r="AJ1076" s="27"/>
      <c r="AK1076" s="68"/>
      <c r="AL1076" s="68"/>
      <c r="AM1076" s="68"/>
      <c r="AN1076" s="68"/>
      <c r="AO1076" s="68"/>
      <c r="AP1076" s="68"/>
      <c r="AQ1076" s="68"/>
      <c r="AR1076" s="68"/>
      <c r="AS1076" s="68"/>
      <c r="AT1076" s="68"/>
      <c r="AU1076" s="68"/>
      <c r="AV1076" s="68"/>
      <c r="AW1076" s="68"/>
      <c r="AX1076" s="68"/>
      <c r="AY1076" s="68"/>
      <c r="AZ1076" s="68"/>
      <c r="BA1076" s="68"/>
      <c r="BB1076" s="68"/>
      <c r="BC1076" s="68"/>
      <c r="BD1076" s="68"/>
      <c r="BE1076" s="68"/>
      <c r="BF1076" s="68"/>
      <c r="BG1076" s="68"/>
      <c r="BH1076" s="68"/>
      <c r="BI1076" s="68"/>
      <c r="BJ1076" s="68"/>
      <c r="BK1076" s="68"/>
      <c r="BL1076" s="68"/>
      <c r="BM1076" s="68"/>
      <c r="BN1076" s="68"/>
      <c r="BO1076" s="68"/>
      <c r="BP1076" s="68"/>
      <c r="BQ1076" s="68"/>
    </row>
    <row r="1077" spans="2:69" ht="15.75" customHeight="1" x14ac:dyDescent="0.15">
      <c r="H1077" s="5"/>
      <c r="I1077" s="95" t="s">
        <v>26</v>
      </c>
      <c r="J1077" s="91"/>
      <c r="K1077" s="125" t="s">
        <v>17</v>
      </c>
      <c r="L1077" s="116" t="s">
        <v>22</v>
      </c>
      <c r="M1077" s="87" t="s">
        <v>23</v>
      </c>
      <c r="N1077" s="87" t="s">
        <v>25</v>
      </c>
      <c r="O1077" s="31"/>
      <c r="P1077" s="116" t="s">
        <v>30</v>
      </c>
      <c r="Q1077" s="87" t="s">
        <v>31</v>
      </c>
      <c r="R1077" s="87" t="s">
        <v>24</v>
      </c>
      <c r="S1077" s="31"/>
      <c r="T1077" s="116" t="s">
        <v>30</v>
      </c>
      <c r="U1077" s="87" t="s">
        <v>31</v>
      </c>
      <c r="V1077" s="87" t="s">
        <v>24</v>
      </c>
      <c r="W1077" s="31"/>
      <c r="X1077" s="116" t="s">
        <v>30</v>
      </c>
      <c r="Y1077" s="87" t="s">
        <v>31</v>
      </c>
      <c r="Z1077" s="87" t="s">
        <v>24</v>
      </c>
      <c r="AA1077" s="31"/>
      <c r="AB1077" s="116" t="s">
        <v>30</v>
      </c>
      <c r="AC1077" s="87" t="s">
        <v>31</v>
      </c>
      <c r="AD1077" s="87" t="s">
        <v>24</v>
      </c>
      <c r="AE1077" s="31"/>
      <c r="AF1077" s="116" t="s">
        <v>30</v>
      </c>
      <c r="AG1077" s="87" t="s">
        <v>31</v>
      </c>
      <c r="AH1077" s="87" t="s">
        <v>24</v>
      </c>
      <c r="AI1077" s="31"/>
      <c r="AJ1077" s="27"/>
      <c r="AK1077" s="68"/>
      <c r="AL1077" s="68"/>
      <c r="AM1077" s="68"/>
      <c r="AN1077" s="68"/>
      <c r="AO1077" s="68"/>
      <c r="AP1077" s="68"/>
      <c r="AQ1077" s="68"/>
      <c r="AR1077" s="68"/>
      <c r="AS1077" s="68"/>
      <c r="AT1077" s="68"/>
      <c r="AU1077" s="68"/>
      <c r="AV1077" s="68"/>
      <c r="AW1077" s="68"/>
      <c r="AX1077" s="68"/>
      <c r="AY1077" s="68"/>
      <c r="AZ1077" s="68"/>
      <c r="BA1077" s="68"/>
      <c r="BB1077" s="68"/>
      <c r="BC1077" s="68"/>
      <c r="BD1077" s="68"/>
      <c r="BE1077" s="68"/>
      <c r="BF1077" s="68"/>
      <c r="BG1077" s="68"/>
      <c r="BH1077" s="68"/>
      <c r="BI1077" s="68"/>
      <c r="BJ1077" s="68"/>
      <c r="BK1077" s="68"/>
      <c r="BL1077" s="68"/>
      <c r="BM1077" s="68"/>
      <c r="BN1077" s="68"/>
      <c r="BO1077" s="68"/>
      <c r="BP1077" s="68"/>
      <c r="BQ1077" s="68"/>
    </row>
    <row r="1078" spans="2:69" ht="13.5" customHeight="1" x14ac:dyDescent="0.15">
      <c r="H1078" s="5"/>
      <c r="I1078" s="117"/>
      <c r="J1078" s="76"/>
      <c r="K1078" s="53">
        <v>1</v>
      </c>
      <c r="L1078" s="113">
        <f t="array" aca="1" ref="L1078:L1079" ca="1">M1078:M1079*$D1066:$D1067*L1066:L1067</f>
        <v>1.7537713470642573E-2</v>
      </c>
      <c r="M1078" s="29">
        <f t="array" aca="1" ref="M1078:M1079" ca="1">MMULT(TRANSPOSE($D1068:$E1070),N1078:N1080)*M1066:M1067</f>
        <v>5.1120001341428911E-2</v>
      </c>
      <c r="N1078" s="29">
        <f t="array" aca="1" ref="N1078:N1080" ca="1">(M1071:M1073-N$5:N$7)*M1074:M1076</f>
        <v>7.4442864232248787E-2</v>
      </c>
      <c r="O1078" s="32"/>
      <c r="P1078" s="113">
        <f t="array" aca="1" ref="P1078:P1079" ca="1">Q1078:Q1079*$D1066:$D1067*P1066:P1067</f>
        <v>1.0068412560530147E-2</v>
      </c>
      <c r="Q1078" s="29">
        <f t="array" aca="1" ref="Q1078:Q1079" ca="1">MMULT(TRANSPOSE($D1068:$E1070),R1078:R1080)*Q1066:Q1067</f>
        <v>2.9348025582807212E-2</v>
      </c>
      <c r="R1078" s="29">
        <f t="array" aca="1" ref="R1078:R1080" ca="1">(Q1071:Q1073-R$5:R$7)*Q1074:Q1076</f>
        <v>6.356700001144934E-2</v>
      </c>
      <c r="S1078" s="32"/>
      <c r="T1078" s="113">
        <f t="array" aca="1" ref="T1078:T1079" ca="1">U1078:U1079*$D1066:$D1067*T1066:T1067</f>
        <v>-3.1977795337845331E-2</v>
      </c>
      <c r="U1078" s="29">
        <f t="array" aca="1" ref="U1078:U1079" ca="1">MMULT(TRANSPOSE($D1068:$E1070),V1078:V1080)*U1066:U1067</f>
        <v>-7.1720812102160081E-2</v>
      </c>
      <c r="V1078" s="29">
        <f t="array" aca="1" ref="V1078:V1080" ca="1">(U1071:U1073-V$5:V$7)*U1074:U1076</f>
        <v>-0.11706163264443969</v>
      </c>
      <c r="W1078" s="32"/>
      <c r="X1078" s="113">
        <f t="array" aca="1" ref="X1078:X1079" ca="1">Y1078:Y1079*$D1066:$D1067*X1066:X1067</f>
        <v>1.2700278112554454E-2</v>
      </c>
      <c r="Y1078" s="29">
        <f t="array" aca="1" ref="Y1078:Y1079" ca="1">MMULT(TRANSPOSE($D1068:$E1070),Z1078:Z1080)*Y1066:Y1067</f>
        <v>1.3481473592459837E-2</v>
      </c>
      <c r="Z1078" s="29">
        <f t="array" aca="1" ref="Z1078:Z1080" ca="1">(Y1071:Y1073-Z$5:Z$7)*Y1074:Y1076</f>
        <v>4.3978776462007624E-2</v>
      </c>
      <c r="AA1078" s="32"/>
      <c r="AB1078" s="113">
        <f t="array" aca="1" ref="AB1078:AB1079" ca="1">AC1078:AC1079*$D1066:$D1067*AB1066:AB1067</f>
        <v>-6.7404629055784152E-3</v>
      </c>
      <c r="AC1078" s="29">
        <f t="array" aca="1" ref="AC1078:AC1079" ca="1">MMULT(TRANSPOSE($D1068:$E1070),AD1078:AD1080)*AC1066:AC1067</f>
        <v>-7.1550695077049154E-3</v>
      </c>
      <c r="AD1078" s="29">
        <f t="array" aca="1" ref="AD1078:AD1080" ca="1">(AC1071:AC1073-AD$5:AD$7)*AC1074:AC1076</f>
        <v>-8.5645374061315727E-2</v>
      </c>
      <c r="AE1078" s="32"/>
      <c r="AF1078" s="113">
        <f t="array" aca="1" ref="AF1078:AF1079" ca="1">AG1078:AG1079*$D1066:$D1067*AF1066:AF1067</f>
        <v>-3.0267570635477254E-3</v>
      </c>
      <c r="AG1078" s="29">
        <f t="array" aca="1" ref="AG1078:AG1079" ca="1">MMULT(TRANSPOSE($D1068:$E1070),AH1078:AH1080)*AG1066:AG1067</f>
        <v>-6.7885065977853374E-3</v>
      </c>
      <c r="AH1078" s="29">
        <f t="array" aca="1" ref="AH1078:AH1080" ca="1">(AG1071:AG1073-AH$5:AH$7)*AG1074:AG1076</f>
        <v>3.3079121747600575E-2</v>
      </c>
      <c r="AI1078" s="32"/>
      <c r="AJ1078" s="27"/>
      <c r="AK1078" s="68"/>
      <c r="AL1078" s="68"/>
      <c r="AM1078" s="68"/>
      <c r="AN1078" s="68"/>
      <c r="AO1078" s="68"/>
      <c r="AP1078" s="68"/>
      <c r="AQ1078" s="68"/>
      <c r="AR1078" s="68"/>
      <c r="AS1078" s="68"/>
      <c r="AT1078" s="68"/>
      <c r="AU1078" s="68"/>
      <c r="AV1078" s="68"/>
      <c r="AW1078" s="68"/>
      <c r="AX1078" s="68"/>
      <c r="AY1078" s="68"/>
      <c r="AZ1078" s="68"/>
      <c r="BA1078" s="68"/>
      <c r="BB1078" s="68"/>
      <c r="BC1078" s="68"/>
      <c r="BD1078" s="68"/>
      <c r="BE1078" s="68"/>
      <c r="BF1078" s="68"/>
      <c r="BG1078" s="68"/>
      <c r="BH1078" s="68"/>
      <c r="BI1078" s="68"/>
      <c r="BJ1078" s="68"/>
      <c r="BK1078" s="68"/>
      <c r="BL1078" s="68"/>
      <c r="BM1078" s="68"/>
      <c r="BN1078" s="68"/>
      <c r="BO1078" s="68"/>
      <c r="BP1078" s="68"/>
      <c r="BQ1078" s="68"/>
    </row>
    <row r="1079" spans="2:69" ht="13.5" customHeight="1" x14ac:dyDescent="0.15">
      <c r="H1079" s="5"/>
      <c r="I1079" s="97"/>
      <c r="J1079" s="76"/>
      <c r="K1079" s="23">
        <v>2</v>
      </c>
      <c r="L1079" s="113">
        <f ca="1"/>
        <v>2.6844310071104608E-2</v>
      </c>
      <c r="M1079" s="29">
        <f ca="1"/>
        <v>5.2208365504075011E-2</v>
      </c>
      <c r="N1079" s="29">
        <f ca="1"/>
        <v>1.8348716805066993E-2</v>
      </c>
      <c r="O1079" s="32"/>
      <c r="P1079" s="113">
        <f ca="1"/>
        <v>-1.9685384658642974E-2</v>
      </c>
      <c r="Q1079" s="29">
        <f ca="1"/>
        <v>-3.8285273662257813E-2</v>
      </c>
      <c r="R1079" s="29">
        <f ca="1"/>
        <v>-9.8137435285151134E-2</v>
      </c>
      <c r="S1079" s="32"/>
      <c r="T1079" s="113">
        <f ca="1"/>
        <v>-7.826167868930263E-3</v>
      </c>
      <c r="U1079" s="29">
        <f ca="1"/>
        <v>-1.4629947112313512E-2</v>
      </c>
      <c r="V1079" s="29">
        <f ca="1"/>
        <v>7.4077418641300033E-2</v>
      </c>
      <c r="W1079" s="32"/>
      <c r="X1079" s="113">
        <f ca="1"/>
        <v>1.6024788177100648E-2</v>
      </c>
      <c r="Y1079" s="29">
        <f ca="1"/>
        <v>7.3430714390447779E-2</v>
      </c>
      <c r="Z1079" s="29">
        <f ca="1"/>
        <v>2.9152216808926854E-2</v>
      </c>
      <c r="AA1079" s="32"/>
      <c r="AB1079" s="113">
        <f ca="1"/>
        <v>1.4780331823028682E-2</v>
      </c>
      <c r="AC1079" s="29">
        <f ca="1"/>
        <v>6.7728216604060809E-2</v>
      </c>
      <c r="AD1079" s="29">
        <f ca="1"/>
        <v>0.14813632316709913</v>
      </c>
      <c r="AE1079" s="32"/>
      <c r="AF1079" s="113">
        <f ca="1"/>
        <v>-6.0550555619898569E-2</v>
      </c>
      <c r="AG1079" s="29">
        <f ca="1"/>
        <v>-0.11319095643950176</v>
      </c>
      <c r="AH1079" s="29">
        <f ca="1"/>
        <v>-0.13880631457174211</v>
      </c>
      <c r="AI1079" s="32"/>
      <c r="AJ1079" s="27"/>
      <c r="AK1079" s="68"/>
      <c r="AL1079" s="68"/>
      <c r="AM1079" s="68"/>
      <c r="AN1079" s="68"/>
      <c r="AO1079" s="68"/>
      <c r="AP1079" s="68"/>
      <c r="AQ1079" s="68"/>
      <c r="AR1079" s="68"/>
      <c r="AS1079" s="68"/>
      <c r="AT1079" s="68"/>
      <c r="AU1079" s="68"/>
      <c r="AV1079" s="68"/>
      <c r="AW1079" s="68"/>
      <c r="AX1079" s="68"/>
      <c r="AY1079" s="68"/>
      <c r="AZ1079" s="68"/>
      <c r="BA1079" s="68"/>
      <c r="BB1079" s="68"/>
      <c r="BC1079" s="68"/>
      <c r="BD1079" s="68"/>
      <c r="BE1079" s="68"/>
      <c r="BF1079" s="68"/>
      <c r="BG1079" s="68"/>
      <c r="BH1079" s="68"/>
      <c r="BI1079" s="68"/>
      <c r="BJ1079" s="68"/>
      <c r="BK1079" s="68"/>
      <c r="BL1079" s="68"/>
      <c r="BM1079" s="68"/>
      <c r="BN1079" s="68"/>
      <c r="BO1079" s="68"/>
      <c r="BP1079" s="68"/>
      <c r="BQ1079" s="68"/>
    </row>
    <row r="1080" spans="2:69" ht="13.5" customHeight="1" thickBot="1" x14ac:dyDescent="0.2">
      <c r="B1080" s="135" t="s">
        <v>19</v>
      </c>
      <c r="C1080" s="136"/>
      <c r="D1080" s="195">
        <v>1</v>
      </c>
      <c r="E1080" s="196">
        <v>2</v>
      </c>
      <c r="F1080" s="196">
        <v>3</v>
      </c>
      <c r="G1080" s="184" t="s">
        <v>3</v>
      </c>
      <c r="H1080" s="5"/>
      <c r="I1080" s="93"/>
      <c r="J1080" s="88"/>
      <c r="K1080" s="54">
        <v>3</v>
      </c>
      <c r="L1080" s="132"/>
      <c r="M1080" s="133"/>
      <c r="N1080" s="33">
        <f ca="1"/>
        <v>-0.13847532158667331</v>
      </c>
      <c r="O1080" s="34"/>
      <c r="P1080" s="132"/>
      <c r="Q1080" s="133"/>
      <c r="R1080" s="33">
        <f ca="1"/>
        <v>3.8339227622087531E-2</v>
      </c>
      <c r="S1080" s="34"/>
      <c r="T1080" s="132"/>
      <c r="U1080" s="133"/>
      <c r="V1080" s="33">
        <f ca="1"/>
        <v>0.10157929301855131</v>
      </c>
      <c r="W1080" s="34"/>
      <c r="X1080" s="132"/>
      <c r="Y1080" s="133"/>
      <c r="Z1080" s="33">
        <f ca="1"/>
        <v>-0.14776941622193054</v>
      </c>
      <c r="AA1080" s="34"/>
      <c r="AB1080" s="132"/>
      <c r="AC1080" s="133"/>
      <c r="AD1080" s="33">
        <f ca="1"/>
        <v>7.1441245892523486E-2</v>
      </c>
      <c r="AE1080" s="34"/>
      <c r="AF1080" s="132"/>
      <c r="AG1080" s="133"/>
      <c r="AH1080" s="33">
        <f ca="1"/>
        <v>3.9814406433501488E-2</v>
      </c>
      <c r="AI1080" s="34"/>
      <c r="AJ1080" s="27"/>
      <c r="AK1080" s="68"/>
      <c r="AL1080" s="68"/>
      <c r="AM1080" s="68"/>
      <c r="AN1080" s="68"/>
      <c r="AO1080" s="68"/>
      <c r="AP1080" s="68"/>
      <c r="AQ1080" s="68"/>
      <c r="AR1080" s="68"/>
      <c r="AS1080" s="68"/>
      <c r="AT1080" s="68"/>
      <c r="AU1080" s="68"/>
      <c r="AV1080" s="68"/>
      <c r="AW1080" s="68"/>
      <c r="AX1080" s="68"/>
      <c r="AY1080" s="68"/>
      <c r="AZ1080" s="68"/>
      <c r="BA1080" s="68"/>
      <c r="BB1080" s="68"/>
      <c r="BC1080" s="68"/>
      <c r="BD1080" s="68"/>
      <c r="BE1080" s="68"/>
      <c r="BF1080" s="68"/>
      <c r="BG1080" s="68"/>
      <c r="BH1080" s="68"/>
      <c r="BI1080" s="68"/>
      <c r="BJ1080" s="68"/>
      <c r="BK1080" s="68"/>
      <c r="BL1080" s="68"/>
      <c r="BM1080" s="68"/>
      <c r="BN1080" s="68"/>
      <c r="BO1080" s="68"/>
      <c r="BP1080" s="68"/>
      <c r="BQ1080" s="68"/>
    </row>
    <row r="1081" spans="2:69" ht="13.5" customHeight="1" x14ac:dyDescent="0.15">
      <c r="B1081" s="241" t="s">
        <v>35</v>
      </c>
      <c r="C1081" s="100">
        <v>1</v>
      </c>
      <c r="D1081" s="152">
        <f t="array" aca="1" ref="D1081:G1082" ca="1">L1081:O1082+P1081:S1082+T1081:W1082+X1081:AA1082+AB1081:AE1082+AF1081:AI1082</f>
        <v>3.4299093025847223E-2</v>
      </c>
      <c r="E1081" s="153">
        <f ca="1"/>
        <v>-1.4640995553755131E-2</v>
      </c>
      <c r="F1081" s="153">
        <f ca="1"/>
        <v>-1.2811596326290762E-2</v>
      </c>
      <c r="G1081" s="154">
        <f ca="1"/>
        <v>-6.8465011458013238E-3</v>
      </c>
      <c r="H1081" s="7"/>
      <c r="I1081" s="239" t="s">
        <v>19</v>
      </c>
      <c r="J1081" s="99" t="s">
        <v>13</v>
      </c>
      <c r="K1081" s="92"/>
      <c r="L1081" s="176">
        <f t="array" aca="1" ref="L1081:O1082" ca="1">MMULT(L1078:M1079,TRANSPOSE(L$5:M$8))</f>
        <v>1.7537713470642573E-2</v>
      </c>
      <c r="M1081" s="176">
        <f ca="1"/>
        <v>5.1120001341428911E-2</v>
      </c>
      <c r="N1081" s="79">
        <f ca="1"/>
        <v>0</v>
      </c>
      <c r="O1081" s="80">
        <f ca="1"/>
        <v>-6.8657714812071488E-2</v>
      </c>
      <c r="P1081" s="176">
        <f t="array" aca="1" ref="P1081:S1082" ca="1">MMULT(P1078:Q1079,TRANSPOSE(P$5:Q$8))</f>
        <v>1.0068412560530147E-2</v>
      </c>
      <c r="Q1081" s="176">
        <f ca="1"/>
        <v>0</v>
      </c>
      <c r="R1081" s="79">
        <f ca="1"/>
        <v>2.9348025582807212E-2</v>
      </c>
      <c r="S1081" s="80">
        <f ca="1"/>
        <v>-3.9416438143337361E-2</v>
      </c>
      <c r="T1081" s="176">
        <f t="array" aca="1" ref="T1081:W1082" ca="1">MMULT(T1078:U1079,TRANSPOSE(T$5:U$8))</f>
        <v>0</v>
      </c>
      <c r="U1081" s="176">
        <f ca="1"/>
        <v>-7.1720812102160081E-2</v>
      </c>
      <c r="V1081" s="79">
        <f ca="1"/>
        <v>-3.1977795337845331E-2</v>
      </c>
      <c r="W1081" s="80">
        <f ca="1"/>
        <v>0.10369860744000542</v>
      </c>
      <c r="X1081" s="176">
        <f t="array" aca="1" ref="X1081:AA1082" ca="1">MMULT(X1078:Y1079,TRANSPOSE(X$5:Y$8))</f>
        <v>1.3481473592459837E-2</v>
      </c>
      <c r="Y1081" s="176">
        <f ca="1"/>
        <v>1.2700278112554454E-2</v>
      </c>
      <c r="Z1081" s="79">
        <f ca="1"/>
        <v>0</v>
      </c>
      <c r="AA1081" s="80">
        <f ca="1"/>
        <v>-2.6181751705014293E-2</v>
      </c>
      <c r="AB1081" s="176">
        <f t="array" aca="1" ref="AB1081:AE1082" ca="1">MMULT(AB1078:AC1079,TRANSPOSE(AB$5:AC$8))</f>
        <v>0</v>
      </c>
      <c r="AC1081" s="176">
        <f ca="1"/>
        <v>-6.7404629055784152E-3</v>
      </c>
      <c r="AD1081" s="79">
        <f ca="1"/>
        <v>-7.1550695077049154E-3</v>
      </c>
      <c r="AE1081" s="80">
        <f ca="1"/>
        <v>1.389553241328333E-2</v>
      </c>
      <c r="AF1081" s="176">
        <f t="array" aca="1" ref="AF1081:AI1082" ca="1">MMULT(AF1078:AG1079,TRANSPOSE(AF$5:AG$8))</f>
        <v>-6.7885065977853374E-3</v>
      </c>
      <c r="AG1081" s="176">
        <f ca="1"/>
        <v>0</v>
      </c>
      <c r="AH1081" s="79">
        <f ca="1"/>
        <v>-3.0267570635477254E-3</v>
      </c>
      <c r="AI1081" s="80">
        <f ca="1"/>
        <v>9.8152636613330624E-3</v>
      </c>
      <c r="AJ1081" s="27"/>
      <c r="AK1081" s="68"/>
      <c r="AL1081" s="68"/>
      <c r="AM1081" s="68"/>
      <c r="AN1081" s="68"/>
      <c r="AO1081" s="68"/>
      <c r="AP1081" s="68"/>
      <c r="AQ1081" s="68"/>
      <c r="AR1081" s="68"/>
      <c r="AS1081" s="68"/>
      <c r="AT1081" s="68"/>
      <c r="AU1081" s="68"/>
      <c r="AV1081" s="68"/>
      <c r="AW1081" s="68"/>
      <c r="AX1081" s="68"/>
      <c r="AY1081" s="68"/>
      <c r="AZ1081" s="68"/>
      <c r="BA1081" s="68"/>
      <c r="BB1081" s="68"/>
      <c r="BC1081" s="68"/>
      <c r="BD1081" s="68"/>
      <c r="BE1081" s="68"/>
      <c r="BF1081" s="68"/>
      <c r="BG1081" s="68"/>
      <c r="BH1081" s="68"/>
      <c r="BI1081" s="68"/>
      <c r="BJ1081" s="68"/>
      <c r="BK1081" s="68"/>
      <c r="BL1081" s="68"/>
      <c r="BM1081" s="68"/>
      <c r="BN1081" s="68"/>
      <c r="BO1081" s="68"/>
      <c r="BP1081" s="68"/>
      <c r="BQ1081" s="68"/>
    </row>
    <row r="1082" spans="2:69" ht="13.5" customHeight="1" x14ac:dyDescent="0.15">
      <c r="B1082" s="243"/>
      <c r="C1082" s="74">
        <v>2</v>
      </c>
      <c r="D1082" s="155">
        <f ca="1"/>
        <v>-3.2601316636592353E-2</v>
      </c>
      <c r="E1082" s="156">
        <f ca="1"/>
        <v>6.8383538391890833E-2</v>
      </c>
      <c r="F1082" s="156">
        <f ca="1"/>
        <v>-3.8933780547025836E-2</v>
      </c>
      <c r="G1082" s="157">
        <f ca="1"/>
        <v>3.1515587917273491E-3</v>
      </c>
      <c r="H1082" s="5"/>
      <c r="I1082" s="240"/>
      <c r="J1082" s="88"/>
      <c r="K1082" s="94"/>
      <c r="L1082" s="156">
        <f ca="1"/>
        <v>2.6844310071104608E-2</v>
      </c>
      <c r="M1082" s="156">
        <f ca="1"/>
        <v>5.2208365504075011E-2</v>
      </c>
      <c r="N1082" s="89">
        <f ca="1"/>
        <v>0</v>
      </c>
      <c r="O1082" s="90">
        <f ca="1"/>
        <v>-7.9052675575179615E-2</v>
      </c>
      <c r="P1082" s="156">
        <f ca="1"/>
        <v>-1.9685384658642974E-2</v>
      </c>
      <c r="Q1082" s="156">
        <f ca="1"/>
        <v>0</v>
      </c>
      <c r="R1082" s="89">
        <f ca="1"/>
        <v>-3.8285273662257813E-2</v>
      </c>
      <c r="S1082" s="90">
        <f ca="1"/>
        <v>5.7970658320900786E-2</v>
      </c>
      <c r="T1082" s="156">
        <f ca="1"/>
        <v>0</v>
      </c>
      <c r="U1082" s="156">
        <f ca="1"/>
        <v>-1.4629947112313512E-2</v>
      </c>
      <c r="V1082" s="89">
        <f ca="1"/>
        <v>-7.826167868930263E-3</v>
      </c>
      <c r="W1082" s="90">
        <f ca="1"/>
        <v>2.2456114981243773E-2</v>
      </c>
      <c r="X1082" s="156">
        <f ca="1"/>
        <v>7.3430714390447779E-2</v>
      </c>
      <c r="Y1082" s="156">
        <f ca="1"/>
        <v>1.6024788177100648E-2</v>
      </c>
      <c r="Z1082" s="89">
        <f ca="1"/>
        <v>0</v>
      </c>
      <c r="AA1082" s="90">
        <f ca="1"/>
        <v>-8.9455502567548431E-2</v>
      </c>
      <c r="AB1082" s="156">
        <f ca="1"/>
        <v>0</v>
      </c>
      <c r="AC1082" s="156">
        <f ca="1"/>
        <v>1.4780331823028682E-2</v>
      </c>
      <c r="AD1082" s="89">
        <f ca="1"/>
        <v>6.7728216604060809E-2</v>
      </c>
      <c r="AE1082" s="90">
        <f ca="1"/>
        <v>-8.250854842708949E-2</v>
      </c>
      <c r="AF1082" s="156">
        <f ca="1"/>
        <v>-0.11319095643950176</v>
      </c>
      <c r="AG1082" s="156">
        <f ca="1"/>
        <v>0</v>
      </c>
      <c r="AH1082" s="89">
        <f ca="1"/>
        <v>-6.0550555619898569E-2</v>
      </c>
      <c r="AI1082" s="90">
        <f ca="1"/>
        <v>0.17374151205940033</v>
      </c>
      <c r="AJ1082" s="27"/>
      <c r="AK1082" s="68"/>
      <c r="AL1082" s="68"/>
      <c r="AM1082" s="68"/>
      <c r="AN1082" s="68"/>
      <c r="AO1082" s="68"/>
      <c r="AP1082" s="68"/>
      <c r="AQ1082" s="68"/>
      <c r="AR1082" s="68"/>
      <c r="AS1082" s="68"/>
      <c r="AT1082" s="68"/>
      <c r="AU1082" s="68"/>
      <c r="AV1082" s="68"/>
      <c r="AW1082" s="68"/>
      <c r="AX1082" s="68"/>
      <c r="AY1082" s="68"/>
      <c r="AZ1082" s="68"/>
      <c r="BA1082" s="68"/>
      <c r="BB1082" s="68"/>
      <c r="BC1082" s="68"/>
      <c r="BD1082" s="68"/>
      <c r="BE1082" s="68"/>
      <c r="BF1082" s="68"/>
      <c r="BG1082" s="68"/>
      <c r="BH1082" s="68"/>
      <c r="BI1082" s="68"/>
      <c r="BJ1082" s="68"/>
      <c r="BK1082" s="68"/>
      <c r="BL1082" s="68"/>
      <c r="BM1082" s="68"/>
      <c r="BN1082" s="68"/>
      <c r="BO1082" s="68"/>
      <c r="BP1082" s="68"/>
      <c r="BQ1082" s="68"/>
    </row>
    <row r="1083" spans="2:69" ht="13.5" customHeight="1" x14ac:dyDescent="0.15">
      <c r="B1083" s="241" t="s">
        <v>47</v>
      </c>
      <c r="C1083" s="100" t="s">
        <v>32</v>
      </c>
      <c r="D1083" s="158">
        <f t="array" aca="1" ref="D1083:D1084" ca="1">L1083:L1084+P1083:P1084+T1083:T1084+X1083:X1084+AB1083:AB1084+AF1083:AF1084</f>
        <v>4.1129157593247537E-4</v>
      </c>
      <c r="E1083" s="10"/>
      <c r="F1083" s="10"/>
      <c r="G1083" s="153"/>
      <c r="H1083" s="5"/>
      <c r="I1083" s="240"/>
      <c r="J1083" s="99" t="s">
        <v>20</v>
      </c>
      <c r="K1083" s="92"/>
      <c r="L1083" s="85">
        <f t="array" aca="1" ref="L1083:L1084" ca="1">M1078:M1079*L1064:L1065</f>
        <v>5.1663603218831599E-3</v>
      </c>
      <c r="M1083" s="85"/>
      <c r="N1083" s="85"/>
      <c r="O1083" s="96"/>
      <c r="P1083" s="85">
        <f t="array" aca="1" ref="P1083:P1084" ca="1">Q1078:Q1079*P1064:P1065</f>
        <v>2.9660107769548995E-3</v>
      </c>
      <c r="Q1083" s="85"/>
      <c r="R1083" s="85"/>
      <c r="S1083" s="96"/>
      <c r="T1083" s="85">
        <f t="array" aca="1" ref="T1083:T1084" ca="1">U1078:U1079*T1064:T1065</f>
        <v>-9.8099732016938713E-3</v>
      </c>
      <c r="U1083" s="85"/>
      <c r="V1083" s="85"/>
      <c r="W1083" s="96"/>
      <c r="X1083" s="85">
        <f t="array" aca="1" ref="X1083:X1084" ca="1">Y1078:Y1079*X1064:X1065</f>
        <v>6.4300894815805202E-3</v>
      </c>
      <c r="Y1083" s="85"/>
      <c r="Z1083" s="85"/>
      <c r="AA1083" s="96"/>
      <c r="AB1083" s="85">
        <f t="array" aca="1" ref="AB1083:AB1084" ca="1">AC1078:AC1079*AB1064:AB1065</f>
        <v>-3.412663820904781E-3</v>
      </c>
      <c r="AC1083" s="85"/>
      <c r="AD1083" s="85"/>
      <c r="AE1083" s="96"/>
      <c r="AF1083" s="85">
        <f t="array" aca="1" ref="AF1083:AF1084" ca="1">AG1078:AG1079*AF1064:AF1065</f>
        <v>-9.2853198188745114E-4</v>
      </c>
      <c r="AG1083" s="85"/>
      <c r="AH1083" s="85"/>
      <c r="AI1083" s="96"/>
      <c r="AJ1083" s="27"/>
      <c r="AK1083" s="68"/>
      <c r="AL1083" s="68"/>
      <c r="AM1083" s="68"/>
      <c r="AN1083" s="68"/>
      <c r="AO1083" s="68"/>
      <c r="AP1083" s="68"/>
      <c r="AQ1083" s="68"/>
      <c r="AR1083" s="68"/>
      <c r="AS1083" s="68"/>
      <c r="AT1083" s="68"/>
      <c r="AU1083" s="68"/>
      <c r="AV1083" s="68"/>
      <c r="AW1083" s="68"/>
      <c r="AX1083" s="68"/>
      <c r="AY1083" s="68"/>
      <c r="AZ1083" s="68"/>
      <c r="BA1083" s="68"/>
      <c r="BB1083" s="68"/>
      <c r="BC1083" s="68"/>
      <c r="BD1083" s="68"/>
      <c r="BE1083" s="68"/>
      <c r="BF1083" s="68"/>
      <c r="BG1083" s="68"/>
      <c r="BH1083" s="68"/>
      <c r="BI1083" s="68"/>
      <c r="BJ1083" s="68"/>
      <c r="BK1083" s="68"/>
      <c r="BL1083" s="68"/>
      <c r="BM1083" s="68"/>
      <c r="BN1083" s="68"/>
      <c r="BO1083" s="68"/>
      <c r="BP1083" s="68"/>
      <c r="BQ1083" s="68"/>
    </row>
    <row r="1084" spans="2:69" ht="13.5" customHeight="1" x14ac:dyDescent="0.15">
      <c r="B1084" s="243"/>
      <c r="C1084" s="74" t="s">
        <v>33</v>
      </c>
      <c r="D1084" s="159">
        <f ca="1"/>
        <v>-7.4573508632308341E-2</v>
      </c>
      <c r="E1084" s="10"/>
      <c r="F1084" s="191" t="s">
        <v>5</v>
      </c>
      <c r="G1084" s="10"/>
      <c r="H1084" s="5"/>
      <c r="I1084" s="240"/>
      <c r="J1084" s="88"/>
      <c r="K1084" s="94"/>
      <c r="L1084" s="89">
        <f ca="1"/>
        <v>1.4005816417177283E-2</v>
      </c>
      <c r="M1084" s="89"/>
      <c r="N1084" s="89"/>
      <c r="O1084" s="90"/>
      <c r="P1084" s="89">
        <f ca="1"/>
        <v>-1.0270701049875279E-2</v>
      </c>
      <c r="Q1084" s="89"/>
      <c r="R1084" s="89"/>
      <c r="S1084" s="90"/>
      <c r="T1084" s="89">
        <f ca="1"/>
        <v>-1.0444969041626574E-2</v>
      </c>
      <c r="U1084" s="89"/>
      <c r="V1084" s="89"/>
      <c r="W1084" s="90"/>
      <c r="X1084" s="89">
        <f ca="1"/>
        <v>6.7357409348621422E-3</v>
      </c>
      <c r="Y1084" s="89"/>
      <c r="Z1084" s="89"/>
      <c r="AA1084" s="90"/>
      <c r="AB1084" s="89">
        <f ca="1"/>
        <v>6.2126553556249601E-3</v>
      </c>
      <c r="AC1084" s="89"/>
      <c r="AD1084" s="89"/>
      <c r="AE1084" s="90"/>
      <c r="AF1084" s="89">
        <f ca="1"/>
        <v>-8.0812051248470879E-2</v>
      </c>
      <c r="AG1084" s="89"/>
      <c r="AH1084" s="89"/>
      <c r="AI1084" s="90"/>
      <c r="AJ1084" s="27"/>
      <c r="AK1084" s="68"/>
      <c r="AL1084" s="68"/>
      <c r="AM1084" s="68"/>
      <c r="AN1084" s="68"/>
      <c r="AO1084" s="68"/>
      <c r="AP1084" s="68"/>
      <c r="AQ1084" s="68"/>
      <c r="AR1084" s="68"/>
      <c r="AS1084" s="68"/>
      <c r="AT1084" s="68"/>
      <c r="AU1084" s="68"/>
      <c r="AV1084" s="68"/>
      <c r="AW1084" s="68"/>
      <c r="AX1084" s="68"/>
      <c r="AY1084" s="68"/>
      <c r="AZ1084" s="68"/>
      <c r="BA1084" s="68"/>
      <c r="BB1084" s="68"/>
      <c r="BC1084" s="68"/>
      <c r="BD1084" s="68"/>
      <c r="BE1084" s="68"/>
      <c r="BF1084" s="68"/>
      <c r="BG1084" s="68"/>
      <c r="BH1084" s="68"/>
      <c r="BI1084" s="68"/>
      <c r="BJ1084" s="68"/>
      <c r="BK1084" s="68"/>
      <c r="BL1084" s="68"/>
      <c r="BM1084" s="68"/>
      <c r="BN1084" s="68"/>
      <c r="BO1084" s="68"/>
      <c r="BP1084" s="68"/>
      <c r="BQ1084" s="68"/>
    </row>
    <row r="1085" spans="2:69" ht="13.5" customHeight="1" x14ac:dyDescent="0.15">
      <c r="B1085" s="241" t="s">
        <v>4</v>
      </c>
      <c r="C1085" s="100">
        <v>1</v>
      </c>
      <c r="D1085" s="152">
        <f t="array" aca="1" ref="D1085:F1087" ca="1">L1085:N1087+P1085:R1087+T1085:V1087+X1085:Z1087+AB1085:AD1087+AF1085:AH1087</f>
        <v>-3.510139091144255E-2</v>
      </c>
      <c r="E1085" s="154">
        <f ca="1"/>
        <v>-8.5442655594615557E-3</v>
      </c>
      <c r="F1085" s="153">
        <f ca="1"/>
        <v>-1.2360755747550904E-2</v>
      </c>
      <c r="G1085" s="160"/>
      <c r="H1085" s="5"/>
      <c r="I1085" s="240"/>
      <c r="J1085" s="99" t="s">
        <v>4</v>
      </c>
      <c r="K1085" s="92"/>
      <c r="L1085" s="78">
        <f t="array" aca="1" ref="L1085:L1087" ca="1">M1064*N1078:N1080</f>
        <v>4.2570164114360383E-2</v>
      </c>
      <c r="M1085" s="78">
        <f t="array" aca="1" ref="M1085:M1087" ca="1">M1065*N1078:N1080</f>
        <v>1.2609233571873848E-2</v>
      </c>
      <c r="N1085" s="78">
        <f t="array" aca="1" ref="N1085:N1087" ca="1">-1*N1078:N1080</f>
        <v>-7.4442864232248787E-2</v>
      </c>
      <c r="O1085" s="81"/>
      <c r="P1085" s="78">
        <f t="array" aca="1" ref="P1085:P1087" ca="1">Q1064*R1078:R1080</f>
        <v>1.1973921323032438E-2</v>
      </c>
      <c r="Q1085" s="78">
        <f t="array" aca="1" ref="Q1085:Q1087" ca="1">Q1065*R1078:R1080</f>
        <v>5.3041754401686826E-2</v>
      </c>
      <c r="R1085" s="78">
        <f t="array" aca="1" ref="R1085:R1087" ca="1">-1*R1078:R1080</f>
        <v>-6.356700001144934E-2</v>
      </c>
      <c r="S1085" s="81"/>
      <c r="T1085" s="78">
        <f t="array" aca="1" ref="T1085:T1087" ca="1">U1064*V1078:V1080</f>
        <v>-7.0764521760097551E-2</v>
      </c>
      <c r="U1085" s="78">
        <f t="array" aca="1" ref="U1085:U1087" ca="1">U1065*V1078:V1080</f>
        <v>-4.6342969566455547E-2</v>
      </c>
      <c r="V1085" s="78">
        <f t="array" aca="1" ref="V1085:V1087" ca="1">-1*V1078:V1080</f>
        <v>0.11706163264443969</v>
      </c>
      <c r="W1085" s="81"/>
      <c r="X1085" s="78">
        <f t="array" aca="1" ref="X1085:X1087" ca="1">Y1064*Z1078:Z1080</f>
        <v>1.7814732022008447E-2</v>
      </c>
      <c r="Y1085" s="78">
        <f t="array" aca="1" ref="Y1085:Y1087" ca="1">Y1065*Z1078:Z1080</f>
        <v>1.3983520188834647E-2</v>
      </c>
      <c r="Z1085" s="78">
        <f t="array" aca="1" ref="Z1085:Z1087" ca="1">-1*Z1078:Z1080</f>
        <v>-4.3978776462007624E-2</v>
      </c>
      <c r="AA1085" s="81"/>
      <c r="AB1085" s="78">
        <f t="array" aca="1" ref="AB1085:AB1087" ca="1">AC1064*AD1078:AD1080</f>
        <v>-4.1940847547900402E-2</v>
      </c>
      <c r="AC1085" s="78">
        <f t="array" aca="1" ref="AC1085:AC1087" ca="1">AC1065*AD1078:AD1080</f>
        <v>-6.5124976905543086E-2</v>
      </c>
      <c r="AD1085" s="78">
        <f t="array" aca="1" ref="AD1085:AD1087" ca="1">-1*AD1078:AD1080</f>
        <v>8.5645374061315727E-2</v>
      </c>
      <c r="AE1085" s="81"/>
      <c r="AF1085" s="78">
        <f t="array" aca="1" ref="AF1085:AF1087" ca="1">AG1064*AH1078:AH1080</f>
        <v>5.2451609371541403E-3</v>
      </c>
      <c r="AG1085" s="78">
        <f t="array" aca="1" ref="AG1085:AG1087" ca="1">AG1065*AH1078:AH1080</f>
        <v>2.3289172750141758E-2</v>
      </c>
      <c r="AH1085" s="78">
        <f t="array" aca="1" ref="AH1085:AH1087" ca="1">-1*AH1078:AH1080</f>
        <v>-3.3079121747600575E-2</v>
      </c>
      <c r="AI1085" s="81"/>
      <c r="AJ1085" s="27"/>
      <c r="AK1085" s="68"/>
      <c r="AL1085" s="68"/>
      <c r="AM1085" s="68"/>
      <c r="AN1085" s="68"/>
      <c r="AO1085" s="68"/>
      <c r="AP1085" s="68"/>
      <c r="AQ1085" s="68"/>
      <c r="AR1085" s="68"/>
      <c r="AS1085" s="68"/>
      <c r="AT1085" s="68"/>
      <c r="AU1085" s="68"/>
      <c r="AV1085" s="68"/>
      <c r="AW1085" s="68"/>
      <c r="AX1085" s="68"/>
      <c r="AY1085" s="68"/>
      <c r="AZ1085" s="68"/>
      <c r="BA1085" s="68"/>
      <c r="BB1085" s="68"/>
      <c r="BC1085" s="68"/>
      <c r="BD1085" s="68"/>
      <c r="BE1085" s="68"/>
      <c r="BF1085" s="68"/>
      <c r="BG1085" s="68"/>
      <c r="BH1085" s="68"/>
      <c r="BI1085" s="68"/>
      <c r="BJ1085" s="68"/>
      <c r="BK1085" s="68"/>
      <c r="BL1085" s="68"/>
      <c r="BM1085" s="68"/>
      <c r="BN1085" s="68"/>
      <c r="BO1085" s="68"/>
      <c r="BP1085" s="68"/>
      <c r="BQ1085" s="68"/>
    </row>
    <row r="1086" spans="2:69" ht="13.5" customHeight="1" x14ac:dyDescent="0.15">
      <c r="B1086" s="242"/>
      <c r="C1086" s="72">
        <v>2</v>
      </c>
      <c r="D1086" s="160">
        <f ca="1"/>
        <v>9.9129197947322709E-2</v>
      </c>
      <c r="E1086" s="164">
        <f ca="1"/>
        <v>-2.5267323399733713E-2</v>
      </c>
      <c r="F1086" s="10">
        <f ca="1"/>
        <v>-3.2770925565499764E-2</v>
      </c>
      <c r="G1086" s="160"/>
      <c r="H1086" s="5"/>
      <c r="I1086" s="240"/>
      <c r="J1086" s="76"/>
      <c r="K1086" s="98"/>
      <c r="L1086" s="78">
        <f ca="1"/>
        <v>1.0492716712816199E-2</v>
      </c>
      <c r="M1086" s="78">
        <f ca="1"/>
        <v>3.1079306032267039E-3</v>
      </c>
      <c r="N1086" s="78">
        <f ca="1"/>
        <v>-1.8348716805066993E-2</v>
      </c>
      <c r="O1086" s="81"/>
      <c r="P1086" s="78">
        <f ca="1"/>
        <v>-1.8485848454967771E-2</v>
      </c>
      <c r="Q1086" s="78">
        <f ca="1"/>
        <v>-8.1888113943852259E-2</v>
      </c>
      <c r="R1086" s="78">
        <f ca="1"/>
        <v>9.8137435285151134E-2</v>
      </c>
      <c r="S1086" s="81"/>
      <c r="T1086" s="78">
        <f ca="1"/>
        <v>4.4780283556237623E-2</v>
      </c>
      <c r="U1086" s="78">
        <f ca="1"/>
        <v>2.9326154779359438E-2</v>
      </c>
      <c r="V1086" s="78">
        <f ca="1"/>
        <v>-7.4077418641300033E-2</v>
      </c>
      <c r="W1086" s="81"/>
      <c r="X1086" s="78">
        <f ca="1"/>
        <v>1.1808853544326512E-2</v>
      </c>
      <c r="Y1086" s="78">
        <f ca="1"/>
        <v>9.2692576986327605E-3</v>
      </c>
      <c r="Z1086" s="78">
        <f ca="1"/>
        <v>-2.9152216808926854E-2</v>
      </c>
      <c r="AA1086" s="81"/>
      <c r="AB1086" s="78">
        <f ca="1"/>
        <v>7.254288996169006E-2</v>
      </c>
      <c r="AC1086" s="78">
        <f ca="1"/>
        <v>0.11264326568557684</v>
      </c>
      <c r="AD1086" s="78">
        <f ca="1"/>
        <v>-0.14813632316709913</v>
      </c>
      <c r="AE1086" s="81"/>
      <c r="AF1086" s="78">
        <f ca="1"/>
        <v>-2.2009697372779913E-2</v>
      </c>
      <c r="AG1086" s="78">
        <f ca="1"/>
        <v>-9.7725818222677188E-2</v>
      </c>
      <c r="AH1086" s="78">
        <f ca="1"/>
        <v>0.13880631457174211</v>
      </c>
      <c r="AI1086" s="81"/>
      <c r="AJ1086" s="27"/>
      <c r="AK1086" s="68"/>
      <c r="AL1086" s="68"/>
      <c r="AM1086" s="68"/>
      <c r="AN1086" s="68"/>
      <c r="AO1086" s="68"/>
      <c r="AP1086" s="68"/>
      <c r="AQ1086" s="68"/>
      <c r="AR1086" s="68"/>
      <c r="AS1086" s="68"/>
      <c r="AT1086" s="68"/>
      <c r="AU1086" s="68"/>
      <c r="AV1086" s="68"/>
      <c r="AW1086" s="68"/>
      <c r="AX1086" s="68"/>
      <c r="AY1086" s="68"/>
      <c r="AZ1086" s="68"/>
      <c r="BA1086" s="68"/>
      <c r="BB1086" s="68"/>
      <c r="BC1086" s="68"/>
      <c r="BD1086" s="68"/>
      <c r="BE1086" s="68"/>
      <c r="BF1086" s="68"/>
      <c r="BG1086" s="68"/>
      <c r="BH1086" s="68"/>
      <c r="BI1086" s="68"/>
      <c r="BJ1086" s="68"/>
      <c r="BK1086" s="68"/>
      <c r="BL1086" s="68"/>
      <c r="BM1086" s="68"/>
      <c r="BN1086" s="68"/>
      <c r="BO1086" s="68"/>
      <c r="BP1086" s="68"/>
      <c r="BQ1086" s="68"/>
    </row>
    <row r="1087" spans="2:69" ht="13.5" customHeight="1" thickBot="1" x14ac:dyDescent="0.2">
      <c r="B1087" s="243"/>
      <c r="C1087" s="74">
        <v>3</v>
      </c>
      <c r="D1087" s="160">
        <f ca="1"/>
        <v>-2.9119570071405552E-2</v>
      </c>
      <c r="E1087" s="157">
        <f ca="1"/>
        <v>8.4120100330423428E-2</v>
      </c>
      <c r="F1087" s="156">
        <f ca="1"/>
        <v>3.5070564841940037E-2</v>
      </c>
      <c r="G1087" s="160"/>
      <c r="H1087" s="5"/>
      <c r="I1087" s="245"/>
      <c r="J1087" s="88"/>
      <c r="K1087" s="94"/>
      <c r="L1087" s="82">
        <f ca="1"/>
        <v>-7.9187135349096688E-2</v>
      </c>
      <c r="M1087" s="82">
        <f ca="1"/>
        <v>-2.3455138270597448E-2</v>
      </c>
      <c r="N1087" s="82">
        <f ca="1"/>
        <v>0.13847532158667331</v>
      </c>
      <c r="O1087" s="83"/>
      <c r="P1087" s="82">
        <f ca="1"/>
        <v>7.2218430168172597E-3</v>
      </c>
      <c r="Q1087" s="82">
        <f ca="1"/>
        <v>3.1991125821807812E-2</v>
      </c>
      <c r="R1087" s="82">
        <f ca="1"/>
        <v>-3.8339227622087531E-2</v>
      </c>
      <c r="S1087" s="83"/>
      <c r="T1087" s="82">
        <f ca="1"/>
        <v>6.1405346301805844E-2</v>
      </c>
      <c r="U1087" s="82">
        <f ca="1"/>
        <v>4.0213740220411957E-2</v>
      </c>
      <c r="V1087" s="82">
        <f ca="1"/>
        <v>-0.10157929301855131</v>
      </c>
      <c r="W1087" s="83"/>
      <c r="X1087" s="82">
        <f ca="1"/>
        <v>-5.9857794209360514E-2</v>
      </c>
      <c r="Y1087" s="82">
        <f ca="1"/>
        <v>-4.6984859090310124E-2</v>
      </c>
      <c r="Z1087" s="82">
        <f ca="1"/>
        <v>0.14776941622193054</v>
      </c>
      <c r="AA1087" s="83"/>
      <c r="AB1087" s="82">
        <f ca="1"/>
        <v>3.4985034923955854E-2</v>
      </c>
      <c r="AC1087" s="82">
        <f ca="1"/>
        <v>5.4324118959687119E-2</v>
      </c>
      <c r="AD1087" s="82">
        <f ca="1"/>
        <v>-7.1441245892523486E-2</v>
      </c>
      <c r="AE1087" s="83"/>
      <c r="AF1087" s="82">
        <f ca="1"/>
        <v>6.3131352444726983E-3</v>
      </c>
      <c r="AG1087" s="82">
        <f ca="1"/>
        <v>2.8031112689424112E-2</v>
      </c>
      <c r="AH1087" s="82">
        <f ca="1"/>
        <v>-3.9814406433501488E-2</v>
      </c>
      <c r="AI1087" s="83"/>
      <c r="AJ1087" s="27"/>
      <c r="AK1087" s="68"/>
      <c r="AL1087" s="68"/>
      <c r="AM1087" s="68"/>
      <c r="AN1087" s="68"/>
      <c r="AO1087" s="68"/>
      <c r="AP1087" s="68"/>
      <c r="AQ1087" s="68"/>
      <c r="AR1087" s="68"/>
      <c r="AS1087" s="68"/>
      <c r="AT1087" s="68"/>
      <c r="AU1087" s="68"/>
      <c r="AV1087" s="68"/>
      <c r="AW1087" s="68"/>
      <c r="AX1087" s="68"/>
      <c r="AY1087" s="68"/>
      <c r="AZ1087" s="68"/>
      <c r="BA1087" s="68"/>
      <c r="BB1087" s="68"/>
      <c r="BC1087" s="68"/>
      <c r="BD1087" s="68"/>
      <c r="BE1087" s="68"/>
      <c r="BF1087" s="68"/>
      <c r="BG1087" s="68"/>
      <c r="BH1087" s="68"/>
      <c r="BI1087" s="68"/>
      <c r="BJ1087" s="68"/>
      <c r="BK1087" s="68"/>
      <c r="BL1087" s="68"/>
      <c r="BM1087" s="68"/>
      <c r="BN1087" s="68"/>
      <c r="BO1087" s="68"/>
      <c r="BP1087" s="68"/>
      <c r="BQ1087" s="68"/>
    </row>
    <row r="1088" spans="2:69" ht="13.5" customHeight="1" thickBot="1" x14ac:dyDescent="0.2">
      <c r="B1088" s="246" t="s">
        <v>29</v>
      </c>
      <c r="C1088" s="227"/>
      <c r="D1088" s="102">
        <f ca="1">SUM(L1088:AI1088)</f>
        <v>1.4339627795597594</v>
      </c>
      <c r="E1088" s="192"/>
      <c r="H1088" s="5"/>
      <c r="I1088" s="225" t="s">
        <v>45</v>
      </c>
      <c r="J1088" s="226"/>
      <c r="K1088" s="227"/>
      <c r="L1088" s="134">
        <f ca="1">SUMXMY2(N$5:N$7,M1071:M1073)/2</f>
        <v>0.2250313535632982</v>
      </c>
      <c r="M1088" s="78"/>
      <c r="N1088" s="78"/>
      <c r="O1088" s="78"/>
      <c r="P1088" s="134">
        <f ca="1">SUMXMY2(R$5:R$7,Q1071:Q1073)/2</f>
        <v>0.15286179882717202</v>
      </c>
      <c r="Q1088" s="78"/>
      <c r="R1088" s="78"/>
      <c r="S1088" s="78"/>
      <c r="T1088" s="134">
        <f ca="1">SUMXMY2(V$5:V$7,U1071:U1073)/2</f>
        <v>0.25319740849428551</v>
      </c>
      <c r="U1088" s="78"/>
      <c r="V1088" s="78"/>
      <c r="W1088" s="78"/>
      <c r="X1088" s="134">
        <f ca="1">SUMXMY2(Z$5:Z$7,Y1071:Y1073)/2</f>
        <v>0.25625842347984218</v>
      </c>
      <c r="Y1088" s="78"/>
      <c r="Z1088" s="78"/>
      <c r="AA1088" s="78"/>
      <c r="AB1088" s="134">
        <f ca="1">SUMXMY2(AD$5:AD$7,AC1071:AC1073)/2</f>
        <v>0.34066122544243821</v>
      </c>
      <c r="AC1088" s="78"/>
      <c r="AD1088" s="78"/>
      <c r="AE1088" s="78"/>
      <c r="AF1088" s="134">
        <f ca="1">SUMXMY2(AH$5:AH$7,AG1071:AG1073)/2</f>
        <v>0.20595256975272344</v>
      </c>
      <c r="AG1088" s="78"/>
      <c r="AH1088" s="78"/>
      <c r="AI1088" s="78"/>
      <c r="AJ1088" s="27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</row>
    <row r="1089" spans="1:69" ht="15.75" customHeight="1" x14ac:dyDescent="0.15">
      <c r="I1089" s="5"/>
      <c r="J1089" s="165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7"/>
      <c r="AK1089" s="5"/>
      <c r="AL1089" s="5"/>
      <c r="AM1089" s="5"/>
      <c r="AN1089" s="5"/>
      <c r="AO1089" s="5"/>
      <c r="AP1089" s="5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</row>
    <row r="1090" spans="1:69" ht="15.75" customHeight="1" x14ac:dyDescent="0.15">
      <c r="A1090" s="163"/>
      <c r="B1090" s="162">
        <f>B1060+1</f>
        <v>37</v>
      </c>
      <c r="C1090" s="163" t="s">
        <v>28</v>
      </c>
      <c r="D1090" s="189"/>
      <c r="E1090" s="189"/>
      <c r="F1090" s="189"/>
      <c r="G1090" s="189"/>
      <c r="H1090" s="163"/>
      <c r="I1090" s="167"/>
      <c r="J1090" s="163"/>
      <c r="K1090" s="163"/>
      <c r="L1090" s="163"/>
      <c r="M1090" s="163"/>
      <c r="N1090" s="163"/>
      <c r="O1090" s="163"/>
      <c r="P1090" s="163"/>
      <c r="Q1090" s="163"/>
      <c r="R1090" s="163"/>
      <c r="S1090" s="163"/>
      <c r="T1090" s="163"/>
      <c r="U1090" s="163"/>
      <c r="V1090" s="163"/>
      <c r="W1090" s="163"/>
      <c r="X1090" s="163"/>
      <c r="Y1090" s="163"/>
      <c r="Z1090" s="163"/>
      <c r="AA1090" s="163"/>
      <c r="AB1090" s="163"/>
      <c r="AC1090" s="163"/>
      <c r="AD1090" s="163"/>
      <c r="AE1090" s="163"/>
      <c r="AF1090" s="163"/>
      <c r="AG1090" s="163"/>
      <c r="AH1090" s="163"/>
      <c r="AI1090" s="163"/>
      <c r="AJ1090" s="27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</row>
    <row r="1091" spans="1:69" s="24" customFormat="1" ht="13.5" customHeight="1" thickBot="1" x14ac:dyDescent="0.2">
      <c r="A1091"/>
      <c r="D1091" s="166"/>
      <c r="E1091" s="166"/>
      <c r="F1091" s="166"/>
      <c r="G1091" s="166"/>
      <c r="H1091" s="27"/>
      <c r="I1091" s="5"/>
      <c r="J1091" s="223"/>
      <c r="K1091" s="224"/>
      <c r="L1091" s="57">
        <v>1</v>
      </c>
      <c r="M1091" s="57">
        <v>2</v>
      </c>
      <c r="N1091" s="57">
        <v>3</v>
      </c>
      <c r="O1091" s="107"/>
      <c r="P1091" s="84">
        <v>1</v>
      </c>
      <c r="Q1091" s="57">
        <v>2</v>
      </c>
      <c r="R1091" s="57">
        <v>3</v>
      </c>
      <c r="S1091" s="57"/>
      <c r="T1091" s="57">
        <v>1</v>
      </c>
      <c r="U1091" s="57">
        <v>2</v>
      </c>
      <c r="V1091" s="57">
        <v>3</v>
      </c>
      <c r="W1091" s="107"/>
      <c r="X1091" s="84">
        <v>1</v>
      </c>
      <c r="Y1091" s="57">
        <v>2</v>
      </c>
      <c r="Z1091" s="57">
        <v>3</v>
      </c>
      <c r="AA1091" s="57"/>
      <c r="AB1091" s="57">
        <v>1</v>
      </c>
      <c r="AC1091" s="57">
        <v>2</v>
      </c>
      <c r="AD1091" s="57">
        <v>3</v>
      </c>
      <c r="AE1091" s="57"/>
      <c r="AF1091" s="57">
        <v>1</v>
      </c>
      <c r="AG1091" s="57">
        <v>2</v>
      </c>
      <c r="AH1091" s="57">
        <v>3</v>
      </c>
      <c r="AI1091" s="57"/>
      <c r="AJ1091" s="27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</row>
    <row r="1092" spans="1:69" ht="13.5" customHeight="1" x14ac:dyDescent="0.15">
      <c r="B1092" t="s">
        <v>0</v>
      </c>
      <c r="G1092" s="156"/>
      <c r="H1092" s="27"/>
      <c r="I1092" s="254" t="s">
        <v>14</v>
      </c>
      <c r="J1092" s="239" t="s">
        <v>11</v>
      </c>
      <c r="K1092" s="22">
        <v>1</v>
      </c>
      <c r="L1092" s="108">
        <f t="array" aca="1" ref="L1092:L1093" ca="1">MMULT($D1094:$G1095,L$5:L$8)</f>
        <v>-2.1936937622641999</v>
      </c>
      <c r="M1092" s="50">
        <f t="array" aca="1" ref="M1092:M1093" ca="1">MMULT($D1094:$G1095,M$5:M$8)+$D1096:$D1097*L1094:L1095</f>
        <v>0.28814052809113033</v>
      </c>
      <c r="N1092" s="50"/>
      <c r="O1092" s="51"/>
      <c r="P1092" s="108">
        <f t="array" aca="1" ref="P1092:P1093" ca="1">MMULT($D1094:$G1095,P$5:P$8)</f>
        <v>-2.1936937622641999</v>
      </c>
      <c r="Q1092" s="50">
        <f t="array" aca="1" ref="Q1092:Q1093" ca="1">MMULT($D1094:$G1095,Q$5:Q$8)+$D1096:$D1097*P1094:P1095</f>
        <v>-1.4622856067546763</v>
      </c>
      <c r="R1092" s="50"/>
      <c r="S1092" s="51"/>
      <c r="T1092" s="108">
        <f t="array" aca="1" ref="T1092:T1093" ca="1">MMULT($D1094:$G1095,T$5:T$8)</f>
        <v>-1.8411027068857517</v>
      </c>
      <c r="U1092" s="50">
        <f t="array" aca="1" ref="U1092:U1093" ca="1">MMULT($D1094:$G1095,U$5:U$8)+$D1096:$D1097*T1094:T1095</f>
        <v>0.4263580026707573</v>
      </c>
      <c r="V1092" s="50"/>
      <c r="W1092" s="51"/>
      <c r="X1092" s="108">
        <f t="array" aca="1" ref="X1092:X1093" ca="1">MMULT($D1094:$G1095,X$5:X$8)</f>
        <v>-9.0676572039944947E-2</v>
      </c>
      <c r="Y1092" s="50">
        <f t="array" aca="1" ref="Y1092:Y1093" ca="1">MMULT($D1094:$G1095,Y$5:Y$8)+$D1096:$D1097*X1094:X1095</f>
        <v>-0.39116012686638113</v>
      </c>
      <c r="Z1092" s="50"/>
      <c r="AA1092" s="51"/>
      <c r="AB1092" s="108">
        <f t="array" aca="1" ref="AB1092:AB1093" ca="1">MMULT($D1094:$G1095,AB$5:AB$8)</f>
        <v>-9.0676572039944947E-2</v>
      </c>
      <c r="AC1092" s="50">
        <f t="array" aca="1" ref="AC1092:AC1093" ca="1">MMULT($D1094:$G1095,AC$5:AC$8)+$D1096:$D1097*AB1094:AB1095</f>
        <v>-3.8569071487932982E-2</v>
      </c>
      <c r="AD1092" s="50"/>
      <c r="AE1092" s="51"/>
      <c r="AF1092" s="108">
        <f t="array" aca="1" ref="AF1092:AF1093" ca="1">MMULT($D1094:$G1095,AF$5:AF$8)</f>
        <v>-1.8411027068857517</v>
      </c>
      <c r="AG1092" s="50">
        <f t="array" aca="1" ref="AG1092:AG1093" ca="1">MMULT($D1094:$G1095,AG$5:AG$8)+$D1096:$D1097*AF1094:AF1095</f>
        <v>-1.6766591875534975</v>
      </c>
      <c r="AH1092" s="50"/>
      <c r="AI1092" s="51"/>
      <c r="AJ1092" s="27"/>
      <c r="AK1092" s="19"/>
      <c r="AL1092" s="19"/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9"/>
      <c r="BM1092" s="19"/>
      <c r="BN1092" s="19"/>
      <c r="BO1092" s="19"/>
      <c r="BP1092" s="19"/>
      <c r="BQ1092" s="19"/>
    </row>
    <row r="1093" spans="1:69" ht="13.5" customHeight="1" x14ac:dyDescent="0.15">
      <c r="B1093" s="66"/>
      <c r="C1093" s="66"/>
      <c r="D1093" s="195">
        <v>1</v>
      </c>
      <c r="E1093" s="196">
        <v>2</v>
      </c>
      <c r="F1093" s="196">
        <v>3</v>
      </c>
      <c r="G1093" s="184" t="s">
        <v>3</v>
      </c>
      <c r="H1093" s="27"/>
      <c r="I1093" s="255"/>
      <c r="J1093" s="240"/>
      <c r="K1093" s="23">
        <v>2</v>
      </c>
      <c r="L1093" s="109">
        <f ca="1"/>
        <v>-0.99627896661788551</v>
      </c>
      <c r="M1093" s="28">
        <f ca="1"/>
        <v>-1.5953595832950485</v>
      </c>
      <c r="N1093" s="28"/>
      <c r="O1093" s="40"/>
      <c r="P1093" s="109">
        <f ca="1"/>
        <v>-0.99627896661788551</v>
      </c>
      <c r="Q1093" s="28">
        <f ca="1"/>
        <v>1.6334246207907679</v>
      </c>
      <c r="R1093" s="28"/>
      <c r="S1093" s="40"/>
      <c r="T1093" s="109">
        <f ca="1"/>
        <v>0.92303603498147657</v>
      </c>
      <c r="U1093" s="28">
        <f ca="1"/>
        <v>-0.42051793053400255</v>
      </c>
      <c r="V1093" s="28"/>
      <c r="W1093" s="40"/>
      <c r="X1093" s="109">
        <f ca="1"/>
        <v>-2.3057481691043398</v>
      </c>
      <c r="Y1093" s="28">
        <f ca="1"/>
        <v>-0.75748916573360481</v>
      </c>
      <c r="Z1093" s="28"/>
      <c r="AA1093" s="40"/>
      <c r="AB1093" s="109">
        <f ca="1"/>
        <v>-2.3057481691043398</v>
      </c>
      <c r="AC1093" s="28">
        <f ca="1"/>
        <v>1.1618258358657574</v>
      </c>
      <c r="AD1093" s="28"/>
      <c r="AE1093" s="40"/>
      <c r="AF1093" s="109">
        <f ca="1"/>
        <v>0.92303603498147657</v>
      </c>
      <c r="AG1093" s="28">
        <f ca="1"/>
        <v>0.88895127195245172</v>
      </c>
      <c r="AH1093" s="28"/>
      <c r="AI1093" s="40"/>
      <c r="AJ1093" s="27"/>
      <c r="AK1093" s="19"/>
      <c r="AL1093" s="19"/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/>
      <c r="BL1093" s="19"/>
      <c r="BM1093" s="19"/>
      <c r="BN1093" s="19"/>
      <c r="BO1093" s="19"/>
      <c r="BP1093" s="19"/>
      <c r="BQ1093" s="19"/>
    </row>
    <row r="1094" spans="1:69" ht="13.5" customHeight="1" x14ac:dyDescent="0.15">
      <c r="B1094" s="239" t="s">
        <v>7</v>
      </c>
      <c r="C1094" s="100">
        <v>1</v>
      </c>
      <c r="D1094" s="137">
        <f t="array" aca="1" ref="D1094:G1095" ca="1">D1064:G1065-$G$3*D1081:G1082</f>
        <v>1.4367255111164272</v>
      </c>
      <c r="E1094" s="138">
        <f ca="1"/>
        <v>3.5397427013406824</v>
      </c>
      <c r="F1094" s="138">
        <f ca="1"/>
        <v>1.7893165664948756</v>
      </c>
      <c r="G1094" s="139">
        <f ca="1"/>
        <v>3.6304192733806273</v>
      </c>
      <c r="I1094" s="255"/>
      <c r="J1094" s="252" t="s">
        <v>12</v>
      </c>
      <c r="K1094" s="22">
        <v>1</v>
      </c>
      <c r="L1094" s="110">
        <f t="array" aca="1" ref="L1094:L1095" ca="1">1/(1+EXP(-L1092:L1093))</f>
        <v>0.10031822245974721</v>
      </c>
      <c r="M1094" s="38">
        <f t="array" aca="1" ref="M1094:M1095" ca="1">1/(1+EXP(-M1092:M1093))</f>
        <v>0.57154084260053284</v>
      </c>
      <c r="N1094" s="38"/>
      <c r="O1094" s="39"/>
      <c r="P1094" s="110">
        <f t="array" aca="1" ref="P1094:P1095" ca="1">1/(1+EXP(-P1092:P1093))</f>
        <v>0.10031822245974721</v>
      </c>
      <c r="Q1094" s="38">
        <f t="array" aca="1" ref="Q1094:Q1095" ca="1">1/(1+EXP(-Q1092:Q1093))</f>
        <v>0.18811799650881827</v>
      </c>
      <c r="R1094" s="38"/>
      <c r="S1094" s="39"/>
      <c r="T1094" s="110">
        <f t="array" aca="1" ref="T1094:T1095" ca="1">1/(1+EXP(-T1092:T1093))</f>
        <v>0.13692092956538146</v>
      </c>
      <c r="U1094" s="38">
        <f t="array" aca="1" ref="U1094:U1095" ca="1">1/(1+EXP(-U1092:U1093))</f>
        <v>0.60500365859168814</v>
      </c>
      <c r="V1094" s="38"/>
      <c r="W1094" s="39"/>
      <c r="X1094" s="110">
        <f t="array" aca="1" ref="X1094:X1095" ca="1">1/(1+EXP(-X1092:X1093))</f>
        <v>0.47734637682524611</v>
      </c>
      <c r="Y1094" s="38">
        <f t="array" aca="1" ref="Y1094:Y1095" ca="1">1/(1+EXP(-Y1092:Y1093))</f>
        <v>0.4034380550013123</v>
      </c>
      <c r="Z1094" s="38"/>
      <c r="AA1094" s="39"/>
      <c r="AB1094" s="110">
        <f t="array" aca="1" ref="AB1094:AB1095" ca="1">1/(1+EXP(-AB1092:AB1093))</f>
        <v>0.47734637682524611</v>
      </c>
      <c r="AC1094" s="38">
        <f t="array" aca="1" ref="AC1094:AC1095" ca="1">1/(1+EXP(-AC1092:AC1093))</f>
        <v>0.4903589272485675</v>
      </c>
      <c r="AD1094" s="38"/>
      <c r="AE1094" s="39"/>
      <c r="AF1094" s="110">
        <f t="array" aca="1" ref="AF1094:AF1095" ca="1">1/(1+EXP(-AF1092:AF1093))</f>
        <v>0.13692092956538146</v>
      </c>
      <c r="AG1094" s="38">
        <f t="array" aca="1" ref="AG1094:AG1095" ca="1">1/(1+EXP(-AG1092:AG1093))</f>
        <v>0.15753835446726996</v>
      </c>
      <c r="AH1094" s="38"/>
      <c r="AI1094" s="39"/>
      <c r="AJ1094" s="27"/>
      <c r="AK1094" s="19"/>
      <c r="AL1094" s="19"/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/>
      <c r="BL1094" s="19"/>
      <c r="BM1094" s="19"/>
      <c r="BN1094" s="19"/>
      <c r="BO1094" s="19"/>
      <c r="BP1094" s="19"/>
      <c r="BQ1094" s="19"/>
    </row>
    <row r="1095" spans="1:69" ht="13.5" customHeight="1" x14ac:dyDescent="0.15">
      <c r="B1095" s="244"/>
      <c r="C1095" s="74">
        <v>2</v>
      </c>
      <c r="D1095" s="140">
        <f ca="1"/>
        <v>2.1547860186851557</v>
      </c>
      <c r="E1095" s="141">
        <f ca="1"/>
        <v>0.84531681619870169</v>
      </c>
      <c r="F1095" s="141">
        <f ca="1"/>
        <v>4.0741010202845178</v>
      </c>
      <c r="G1095" s="142">
        <f ca="1"/>
        <v>3.1510649853030412</v>
      </c>
      <c r="I1095" s="255"/>
      <c r="J1095" s="253"/>
      <c r="K1095" s="54">
        <v>2</v>
      </c>
      <c r="L1095" s="109">
        <f ca="1"/>
        <v>0.26967364964483237</v>
      </c>
      <c r="M1095" s="28">
        <f ca="1"/>
        <v>0.16863117671762215</v>
      </c>
      <c r="N1095" s="28"/>
      <c r="O1095" s="40"/>
      <c r="P1095" s="109">
        <f ca="1"/>
        <v>0.26967364964483237</v>
      </c>
      <c r="Q1095" s="28">
        <f ca="1"/>
        <v>0.83663823755562894</v>
      </c>
      <c r="R1095" s="28"/>
      <c r="S1095" s="40"/>
      <c r="T1095" s="109">
        <f ca="1"/>
        <v>0.71566031466691327</v>
      </c>
      <c r="U1095" s="28">
        <f ca="1"/>
        <v>0.39639282055251301</v>
      </c>
      <c r="V1095" s="28"/>
      <c r="W1095" s="40"/>
      <c r="X1095" s="109">
        <f ca="1"/>
        <v>9.0648017702967668E-2</v>
      </c>
      <c r="Y1095" s="28">
        <f ca="1"/>
        <v>0.31919164355617563</v>
      </c>
      <c r="Z1095" s="28"/>
      <c r="AA1095" s="40"/>
      <c r="AB1095" s="109">
        <f ca="1"/>
        <v>9.0648017702967668E-2</v>
      </c>
      <c r="AC1095" s="28">
        <f ca="1"/>
        <v>0.76166432041831822</v>
      </c>
      <c r="AD1095" s="28"/>
      <c r="AE1095" s="40"/>
      <c r="AF1095" s="109">
        <f ca="1"/>
        <v>0.71566031466691327</v>
      </c>
      <c r="AG1095" s="28">
        <f ca="1"/>
        <v>0.70867370451026257</v>
      </c>
      <c r="AH1095" s="28"/>
      <c r="AI1095" s="40"/>
      <c r="AJ1095" s="27"/>
      <c r="AK1095" s="19"/>
      <c r="AL1095" s="19"/>
      <c r="AM1095" s="19"/>
      <c r="AN1095" s="19"/>
      <c r="AO1095" s="19"/>
      <c r="AP1095" s="19"/>
      <c r="AQ1095" s="19"/>
      <c r="AR1095" s="19"/>
      <c r="AS1095" s="19"/>
      <c r="AT1095" s="19"/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9"/>
      <c r="BL1095" s="19"/>
      <c r="BM1095" s="19"/>
      <c r="BN1095" s="19"/>
      <c r="BO1095" s="19"/>
      <c r="BP1095" s="19"/>
      <c r="BQ1095" s="19"/>
    </row>
    <row r="1096" spans="1:69" ht="13.5" customHeight="1" x14ac:dyDescent="0.15">
      <c r="B1096" s="241" t="s">
        <v>47</v>
      </c>
      <c r="C1096" s="100" t="s">
        <v>32</v>
      </c>
      <c r="D1096" s="139">
        <f t="array" aca="1" ref="D1096:D1097" ca="1">D1066:D1067-$G$3*D1083:D1084</f>
        <v>3.7761544298003886</v>
      </c>
      <c r="E1096" s="190"/>
      <c r="F1096" s="190"/>
      <c r="I1096" s="255"/>
      <c r="J1096" s="236" t="s">
        <v>18</v>
      </c>
      <c r="K1096" s="22">
        <v>1</v>
      </c>
      <c r="L1096" s="110">
        <f t="array" aca="1" ref="L1096:L1097" ca="1">L1094:L1095*(1-L1094:L1095)</f>
        <v>9.0254476702263886E-2</v>
      </c>
      <c r="M1096" s="38">
        <f t="array" aca="1" ref="M1096:M1097" ca="1">M1094:M1095*(1-M1094:M1095)</f>
        <v>0.2448819078400058</v>
      </c>
      <c r="N1096" s="38"/>
      <c r="O1096" s="39"/>
      <c r="P1096" s="110">
        <f t="array" aca="1" ref="P1096:P1097" ca="1">P1094:P1095*(1-P1094:P1095)</f>
        <v>9.0254476702263886E-2</v>
      </c>
      <c r="Q1096" s="38">
        <f t="array" aca="1" ref="Q1096:Q1097" ca="1">Q1094:Q1095*(1-Q1094:Q1095)</f>
        <v>0.15272961589832651</v>
      </c>
      <c r="R1096" s="38"/>
      <c r="S1096" s="39"/>
      <c r="T1096" s="110">
        <f t="array" aca="1" ref="T1096:T1097" ca="1">T1094:T1095*(1-T1094:T1095)</f>
        <v>0.11817358861233331</v>
      </c>
      <c r="U1096" s="38">
        <f t="array" aca="1" ref="U1096:U1097" ca="1">U1094:U1095*(1-U1094:U1095)</f>
        <v>0.23897423168236021</v>
      </c>
      <c r="V1096" s="38"/>
      <c r="W1096" s="39"/>
      <c r="X1096" s="110">
        <f t="array" aca="1" ref="X1096:X1097" ca="1">X1094:X1095*(1-X1094:X1095)</f>
        <v>0.24948681335705622</v>
      </c>
      <c r="Y1096" s="38">
        <f t="array" aca="1" ref="Y1096:Y1097" ca="1">Y1094:Y1095*(1-Y1094:Y1095)</f>
        <v>0.24067579077807039</v>
      </c>
      <c r="Z1096" s="38"/>
      <c r="AA1096" s="39"/>
      <c r="AB1096" s="110">
        <f t="array" aca="1" ref="AB1096:AB1097" ca="1">AB1094:AB1095*(1-AB1094:AB1095)</f>
        <v>0.24948681335705622</v>
      </c>
      <c r="AC1096" s="38">
        <f t="array" aca="1" ref="AC1096:AC1097" ca="1">AC1094:AC1095*(1-AC1094:AC1095)</f>
        <v>0.24990704971620156</v>
      </c>
      <c r="AD1096" s="38"/>
      <c r="AE1096" s="39"/>
      <c r="AF1096" s="110">
        <f t="array" aca="1" ref="AF1096:AF1097" ca="1">AF1094:AF1095*(1-AF1094:AF1095)</f>
        <v>0.11817358861233331</v>
      </c>
      <c r="AG1096" s="38">
        <f t="array" aca="1" ref="AG1096:AG1097" ca="1">AG1094:AG1095*(1-AG1094:AG1095)</f>
        <v>0.13272002133901478</v>
      </c>
      <c r="AH1096" s="38"/>
      <c r="AI1096" s="39"/>
      <c r="AJ1096" s="27"/>
      <c r="AK1096" s="19"/>
      <c r="AL1096" s="19"/>
      <c r="AM1096" s="19"/>
      <c r="AN1096" s="19"/>
      <c r="AO1096" s="19"/>
      <c r="AP1096" s="19"/>
      <c r="AQ1096" s="19"/>
      <c r="AR1096" s="19"/>
      <c r="AS1096" s="19"/>
      <c r="AT1096" s="19"/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9"/>
      <c r="BM1096" s="19"/>
      <c r="BN1096" s="19"/>
      <c r="BO1096" s="19"/>
      <c r="BP1096" s="19"/>
      <c r="BQ1096" s="19"/>
    </row>
    <row r="1097" spans="1:69" ht="13.5" customHeight="1" thickBot="1" x14ac:dyDescent="0.2">
      <c r="B1097" s="243"/>
      <c r="C1097" s="74" t="s">
        <v>33</v>
      </c>
      <c r="D1097" s="142">
        <f ca="1"/>
        <v>2.6342528709975652</v>
      </c>
      <c r="F1097" s="191" t="s">
        <v>5</v>
      </c>
      <c r="I1097" s="256"/>
      <c r="J1097" s="244"/>
      <c r="K1097" s="54">
        <v>2</v>
      </c>
      <c r="L1097" s="111">
        <f ca="1"/>
        <v>0.19694977233206856</v>
      </c>
      <c r="M1097" s="41">
        <f ca="1"/>
        <v>0.14019470295645223</v>
      </c>
      <c r="N1097" s="41"/>
      <c r="O1097" s="42"/>
      <c r="P1097" s="111">
        <f ca="1"/>
        <v>0.19694977233206856</v>
      </c>
      <c r="Q1097" s="41">
        <f ca="1"/>
        <v>0.13667469701543994</v>
      </c>
      <c r="R1097" s="41"/>
      <c r="S1097" s="42"/>
      <c r="T1097" s="111">
        <f ca="1"/>
        <v>0.20349062867776796</v>
      </c>
      <c r="U1097" s="41">
        <f ca="1"/>
        <v>0.23926555236693622</v>
      </c>
      <c r="V1097" s="41"/>
      <c r="W1097" s="42"/>
      <c r="X1097" s="111">
        <f ca="1"/>
        <v>8.2430954589490124E-2</v>
      </c>
      <c r="Y1097" s="41">
        <f ca="1"/>
        <v>0.21730833824008294</v>
      </c>
      <c r="Z1097" s="41"/>
      <c r="AA1097" s="42"/>
      <c r="AB1097" s="111">
        <f ca="1"/>
        <v>8.2430954589490124E-2</v>
      </c>
      <c r="AC1097" s="41">
        <f ca="1"/>
        <v>0.18153178342001969</v>
      </c>
      <c r="AD1097" s="41"/>
      <c r="AE1097" s="42"/>
      <c r="AF1097" s="111">
        <f ca="1"/>
        <v>0.20349062867776796</v>
      </c>
      <c r="AG1097" s="41">
        <f ca="1"/>
        <v>0.20645528504596361</v>
      </c>
      <c r="AH1097" s="41"/>
      <c r="AI1097" s="42"/>
      <c r="AJ1097" s="27"/>
      <c r="AK1097" s="19"/>
      <c r="AL1097" s="19"/>
      <c r="AM1097" s="19"/>
      <c r="AN1097" s="19"/>
      <c r="AO1097" s="19"/>
      <c r="AP1097" s="19"/>
      <c r="AQ1097" s="19"/>
      <c r="AR1097" s="19"/>
      <c r="AS1097" s="19"/>
      <c r="AT1097" s="19"/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9"/>
      <c r="BL1097" s="19"/>
      <c r="BM1097" s="19"/>
      <c r="BN1097" s="19"/>
      <c r="BO1097" s="19"/>
      <c r="BP1097" s="19"/>
      <c r="BQ1097" s="19"/>
    </row>
    <row r="1098" spans="1:69" ht="13.5" customHeight="1" x14ac:dyDescent="0.15">
      <c r="B1098" s="239" t="s">
        <v>4</v>
      </c>
      <c r="C1098" s="100">
        <v>1</v>
      </c>
      <c r="D1098" s="143">
        <f t="array" aca="1" ref="D1098:F1100" ca="1">D1068:F1070-$G$3*D1085:F1087</f>
        <v>5.2742384810174157</v>
      </c>
      <c r="E1098" s="144">
        <f ca="1"/>
        <v>2.8119531020687445</v>
      </c>
      <c r="F1098" s="145">
        <f ca="1"/>
        <v>4.1787073488420479</v>
      </c>
      <c r="H1098" s="26"/>
      <c r="I1098" s="228" t="s">
        <v>4</v>
      </c>
      <c r="J1098" s="231" t="s">
        <v>11</v>
      </c>
      <c r="K1098" s="161">
        <v>1</v>
      </c>
      <c r="L1098" s="112"/>
      <c r="M1098" s="30">
        <f t="array" aca="1" ref="M1098:M1100" ca="1">MMULT($D1098:$E1100,M1094:M1095)-$F1098:$F1100</f>
        <v>-0.69008168284857918</v>
      </c>
      <c r="N1098" s="30"/>
      <c r="O1098" s="31"/>
      <c r="P1098" s="112"/>
      <c r="Q1098" s="30">
        <f t="array" aca="1" ref="Q1098:Q1100" ca="1">MMULT($D1098:$E1100,Q1094:Q1095)-$F1098:$F1100</f>
        <v>-0.83394068527946086</v>
      </c>
      <c r="R1098" s="30"/>
      <c r="S1098" s="31"/>
      <c r="T1098" s="112"/>
      <c r="U1098" s="30">
        <f t="array" aca="1" ref="U1098:U1100" ca="1">MMULT($D1098:$E1100,U1094:U1095)-$F1098:$F1100</f>
        <v>0.12686424984897471</v>
      </c>
      <c r="V1098" s="30"/>
      <c r="W1098" s="31"/>
      <c r="X1098" s="112"/>
      <c r="Y1098" s="30">
        <f t="array" aca="1" ref="Y1098:Y1100" ca="1">MMULT($D1098:$E1100,Y1094:Y1095)-$F1098:$F1100</f>
        <v>-1.1533269021950967</v>
      </c>
      <c r="Z1098" s="30"/>
      <c r="AA1098" s="31"/>
      <c r="AB1098" s="112"/>
      <c r="AC1098" s="30">
        <f t="array" aca="1" ref="AC1098:AC1100" ca="1">MMULT($D1098:$E1100,AC1094:AC1095)-$F1098:$F1100</f>
        <v>0.54932692329813815</v>
      </c>
      <c r="AD1098" s="30"/>
      <c r="AE1098" s="31"/>
      <c r="AF1098" s="112"/>
      <c r="AG1098" s="30">
        <f t="array" aca="1" ref="AG1098:AG1100" ca="1">MMULT($D1098:$E1100,AG1094:AG1095)-$F1098:$F1100</f>
        <v>-1.355055275722429</v>
      </c>
      <c r="AH1098" s="30"/>
      <c r="AI1098" s="31"/>
      <c r="AJ1098" s="27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16"/>
      <c r="BL1098" s="16"/>
      <c r="BM1098" s="16"/>
      <c r="BN1098" s="16"/>
      <c r="BO1098" s="16"/>
      <c r="BP1098" s="16"/>
      <c r="BQ1098" s="16"/>
    </row>
    <row r="1099" spans="1:69" ht="13.5" customHeight="1" x14ac:dyDescent="0.15">
      <c r="B1099" s="240"/>
      <c r="C1099" s="72">
        <v>2</v>
      </c>
      <c r="D1099" s="146">
        <f ca="1"/>
        <v>2.0607586569359109</v>
      </c>
      <c r="E1099" s="147">
        <f ca="1"/>
        <v>4.420876782002459</v>
      </c>
      <c r="F1099" s="148">
        <f ca="1"/>
        <v>3.7055422979056751</v>
      </c>
      <c r="H1099" s="26"/>
      <c r="I1099" s="229"/>
      <c r="J1099" s="232"/>
      <c r="K1099" s="77">
        <v>2</v>
      </c>
      <c r="L1099" s="113"/>
      <c r="M1099" s="29">
        <f ca="1"/>
        <v>-1.7822369048514928</v>
      </c>
      <c r="N1099" s="29"/>
      <c r="O1099" s="32"/>
      <c r="P1099" s="113"/>
      <c r="Q1099" s="29">
        <f ca="1"/>
        <v>0.38079805127044919</v>
      </c>
      <c r="R1099" s="29"/>
      <c r="S1099" s="32"/>
      <c r="T1099" s="113"/>
      <c r="U1099" s="29">
        <f ca="1"/>
        <v>-0.70637195405188358</v>
      </c>
      <c r="V1099" s="29"/>
      <c r="W1099" s="32"/>
      <c r="X1099" s="113"/>
      <c r="Y1099" s="29">
        <f ca="1"/>
        <v>-1.4630469075176329</v>
      </c>
      <c r="Z1099" s="29"/>
      <c r="AA1099" s="32"/>
      <c r="AB1099" s="113"/>
      <c r="AC1099" s="29">
        <f ca="1"/>
        <v>0.67219321624464135</v>
      </c>
      <c r="AD1099" s="29"/>
      <c r="AE1099" s="32"/>
      <c r="AF1099" s="113"/>
      <c r="AG1099" s="29">
        <f ca="1"/>
        <v>-0.24793464385271902</v>
      </c>
      <c r="AH1099" s="29"/>
      <c r="AI1099" s="32"/>
      <c r="AJ1099" s="27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  <c r="BA1099" s="20"/>
      <c r="BB1099" s="20"/>
      <c r="BC1099" s="20"/>
      <c r="BD1099" s="20"/>
      <c r="BE1099" s="20"/>
      <c r="BF1099" s="20"/>
      <c r="BG1099" s="20"/>
      <c r="BH1099" s="20"/>
      <c r="BI1099" s="20"/>
      <c r="BJ1099" s="20"/>
      <c r="BK1099" s="20"/>
      <c r="BL1099" s="20"/>
      <c r="BM1099" s="20"/>
      <c r="BN1099" s="20"/>
      <c r="BO1099" s="20"/>
      <c r="BP1099" s="20"/>
      <c r="BQ1099" s="20"/>
    </row>
    <row r="1100" spans="1:69" ht="13.5" customHeight="1" x14ac:dyDescent="0.15">
      <c r="B1100" s="245"/>
      <c r="C1100" s="74">
        <v>3</v>
      </c>
      <c r="D1100" s="149">
        <f ca="1"/>
        <v>1.6053245170347936</v>
      </c>
      <c r="E1100" s="150">
        <f ca="1"/>
        <v>-0.60073436300337901</v>
      </c>
      <c r="F1100" s="151">
        <f ca="1"/>
        <v>1.0611727749629674</v>
      </c>
      <c r="H1100" s="26"/>
      <c r="I1100" s="229"/>
      <c r="J1100" s="232"/>
      <c r="K1100" s="77">
        <v>3</v>
      </c>
      <c r="L1100" s="113"/>
      <c r="M1100" s="29">
        <f ca="1"/>
        <v>-0.24496679037757896</v>
      </c>
      <c r="N1100" s="29"/>
      <c r="O1100" s="32"/>
      <c r="P1100" s="113"/>
      <c r="Q1100" s="29">
        <f ca="1"/>
        <v>-1.2617796817741462</v>
      </c>
      <c r="R1100" s="29"/>
      <c r="S1100" s="32"/>
      <c r="T1100" s="113"/>
      <c r="U1100" s="29">
        <f ca="1"/>
        <v>-0.328072357483709</v>
      </c>
      <c r="V1100" s="29"/>
      <c r="W1100" s="32"/>
      <c r="X1100" s="113"/>
      <c r="Y1100" s="29">
        <f ca="1"/>
        <v>-0.60527316283225008</v>
      </c>
      <c r="Z1100" s="29"/>
      <c r="AA1100" s="32"/>
      <c r="AB1100" s="113"/>
      <c r="AC1100" s="29">
        <f ca="1"/>
        <v>-0.73154549725286122</v>
      </c>
      <c r="AD1100" s="29"/>
      <c r="AE1100" s="32"/>
      <c r="AF1100" s="113"/>
      <c r="AG1100" s="29">
        <f ca="1"/>
        <v>-1.2339972386195586</v>
      </c>
      <c r="AH1100" s="29"/>
      <c r="AI1100" s="32"/>
      <c r="AJ1100" s="27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  <c r="BA1100" s="20"/>
      <c r="BB1100" s="20"/>
      <c r="BC1100" s="20"/>
      <c r="BD1100" s="20"/>
      <c r="BE1100" s="20"/>
      <c r="BF1100" s="20"/>
      <c r="BG1100" s="20"/>
      <c r="BH1100" s="20"/>
      <c r="BI1100" s="20"/>
      <c r="BJ1100" s="20"/>
      <c r="BK1100" s="20"/>
      <c r="BL1100" s="20"/>
      <c r="BM1100" s="20"/>
      <c r="BN1100" s="20"/>
      <c r="BO1100" s="20"/>
      <c r="BP1100" s="20"/>
      <c r="BQ1100" s="20"/>
    </row>
    <row r="1101" spans="1:69" ht="13.5" customHeight="1" x14ac:dyDescent="0.15">
      <c r="H1101" s="5"/>
      <c r="I1101" s="229"/>
      <c r="J1101" s="233" t="s">
        <v>16</v>
      </c>
      <c r="K1101" s="53">
        <v>1</v>
      </c>
      <c r="L1101" s="114"/>
      <c r="M1101" s="43">
        <f t="array" aca="1" ref="M1101:M1103" ca="1">1/(1+EXP(-M1098:M1100))</f>
        <v>0.33401490273813744</v>
      </c>
      <c r="N1101" s="43"/>
      <c r="O1101" s="44"/>
      <c r="P1101" s="114"/>
      <c r="Q1101" s="43">
        <f t="array" aca="1" ref="Q1101:Q1103" ca="1">1/(1+EXP(-Q1098:Q1100))</f>
        <v>0.30281247831031732</v>
      </c>
      <c r="R1101" s="43"/>
      <c r="S1101" s="44"/>
      <c r="T1101" s="114"/>
      <c r="U1101" s="43">
        <f t="array" aca="1" ref="U1101:U1103" ca="1">1/(1+EXP(-U1098:U1100))</f>
        <v>0.53167359286636862</v>
      </c>
      <c r="V1101" s="43"/>
      <c r="W1101" s="44"/>
      <c r="X1101" s="114"/>
      <c r="Y1101" s="43">
        <f t="array" aca="1" ref="Y1101:Y1103" ca="1">1/(1+EXP(-Y1098:Y1100))</f>
        <v>0.23988193552934567</v>
      </c>
      <c r="Z1101" s="43"/>
      <c r="AA1101" s="44"/>
      <c r="AB1101" s="114"/>
      <c r="AC1101" s="43">
        <f t="array" aca="1" ref="AC1101:AC1103" ca="1">1/(1+EXP(-AC1098:AC1100))</f>
        <v>0.6339794179775341</v>
      </c>
      <c r="AD1101" s="43"/>
      <c r="AE1101" s="44"/>
      <c r="AF1101" s="114"/>
      <c r="AG1101" s="43">
        <f t="array" aca="1" ref="AG1101:AG1103" ca="1">1/(1+EXP(-AG1098:AG1100))</f>
        <v>0.20504512491007218</v>
      </c>
      <c r="AH1101" s="43"/>
      <c r="AI1101" s="44"/>
      <c r="AJ1101" s="27"/>
      <c r="AK1101" s="68"/>
      <c r="AL1101" s="68"/>
      <c r="AM1101" s="68"/>
      <c r="AN1101" s="68"/>
      <c r="AO1101" s="68"/>
      <c r="AP1101" s="68"/>
      <c r="AQ1101" s="68"/>
      <c r="AR1101" s="68"/>
      <c r="AS1101" s="68"/>
      <c r="AT1101" s="68"/>
      <c r="AU1101" s="68"/>
      <c r="AV1101" s="68"/>
      <c r="AW1101" s="68"/>
      <c r="AX1101" s="68"/>
      <c r="AY1101" s="68"/>
      <c r="AZ1101" s="68"/>
      <c r="BA1101" s="68"/>
      <c r="BB1101" s="68"/>
      <c r="BC1101" s="68"/>
      <c r="BD1101" s="68"/>
      <c r="BE1101" s="68"/>
      <c r="BF1101" s="68"/>
      <c r="BG1101" s="68"/>
      <c r="BH1101" s="68"/>
      <c r="BI1101" s="68"/>
      <c r="BJ1101" s="68"/>
      <c r="BK1101" s="68"/>
      <c r="BL1101" s="68"/>
      <c r="BM1101" s="68"/>
      <c r="BN1101" s="68"/>
      <c r="BO1101" s="68"/>
      <c r="BP1101" s="68"/>
      <c r="BQ1101" s="68"/>
    </row>
    <row r="1102" spans="1:69" ht="13.5" customHeight="1" x14ac:dyDescent="0.15">
      <c r="I1102" s="229"/>
      <c r="J1102" s="234"/>
      <c r="K1102" s="23">
        <v>2</v>
      </c>
      <c r="L1102" s="113"/>
      <c r="M1102" s="29">
        <f ca="1"/>
        <v>0.14402714137344705</v>
      </c>
      <c r="N1102" s="29"/>
      <c r="O1102" s="32"/>
      <c r="P1102" s="113"/>
      <c r="Q1102" s="29">
        <f ca="1"/>
        <v>0.59406556876780847</v>
      </c>
      <c r="R1102" s="29"/>
      <c r="S1102" s="32"/>
      <c r="T1102" s="113"/>
      <c r="U1102" s="29">
        <f ca="1"/>
        <v>0.33040100075590401</v>
      </c>
      <c r="V1102" s="29"/>
      <c r="W1102" s="32"/>
      <c r="X1102" s="113"/>
      <c r="Y1102" s="29">
        <f ca="1"/>
        <v>0.1880017509422065</v>
      </c>
      <c r="Z1102" s="29"/>
      <c r="AA1102" s="32"/>
      <c r="AB1102" s="113"/>
      <c r="AC1102" s="29">
        <f ca="1"/>
        <v>0.66199408292414497</v>
      </c>
      <c r="AD1102" s="29"/>
      <c r="AE1102" s="32"/>
      <c r="AF1102" s="113"/>
      <c r="AG1102" s="29">
        <f ca="1"/>
        <v>0.4383319187638412</v>
      </c>
      <c r="AH1102" s="29"/>
      <c r="AI1102" s="32"/>
      <c r="AJ1102" s="27"/>
      <c r="AK1102" s="68"/>
      <c r="AL1102" s="68"/>
      <c r="AM1102" s="68"/>
      <c r="AN1102" s="68"/>
      <c r="AO1102" s="68"/>
      <c r="AP1102" s="68"/>
      <c r="AQ1102" s="68"/>
      <c r="AR1102" s="68"/>
      <c r="AS1102" s="68"/>
      <c r="AT1102" s="68"/>
      <c r="AU1102" s="68"/>
      <c r="AV1102" s="68"/>
      <c r="AW1102" s="68"/>
      <c r="AX1102" s="68"/>
      <c r="AY1102" s="68"/>
      <c r="AZ1102" s="68"/>
      <c r="BA1102" s="68"/>
      <c r="BB1102" s="68"/>
      <c r="BC1102" s="68"/>
      <c r="BD1102" s="68"/>
      <c r="BE1102" s="68"/>
      <c r="BF1102" s="68"/>
      <c r="BG1102" s="68"/>
      <c r="BH1102" s="68"/>
      <c r="BI1102" s="68"/>
      <c r="BJ1102" s="68"/>
      <c r="BK1102" s="68"/>
      <c r="BL1102" s="68"/>
      <c r="BM1102" s="68"/>
      <c r="BN1102" s="68"/>
      <c r="BO1102" s="68"/>
      <c r="BP1102" s="68"/>
      <c r="BQ1102" s="68"/>
    </row>
    <row r="1103" spans="1:69" ht="13.5" customHeight="1" x14ac:dyDescent="0.15">
      <c r="H1103" s="5"/>
      <c r="I1103" s="229"/>
      <c r="J1103" s="235"/>
      <c r="K1103" s="54">
        <v>3</v>
      </c>
      <c r="L1103" s="113"/>
      <c r="M1103" s="29">
        <f ca="1"/>
        <v>0.43906272874535074</v>
      </c>
      <c r="N1103" s="29"/>
      <c r="O1103" s="32"/>
      <c r="P1103" s="113"/>
      <c r="Q1103" s="29">
        <f ca="1"/>
        <v>0.2206676820514564</v>
      </c>
      <c r="R1103" s="29"/>
      <c r="S1103" s="32"/>
      <c r="T1103" s="113"/>
      <c r="U1103" s="29">
        <f ca="1"/>
        <v>0.41870972206242596</v>
      </c>
      <c r="V1103" s="29"/>
      <c r="W1103" s="32"/>
      <c r="X1103" s="113"/>
      <c r="Y1103" s="29">
        <f ca="1"/>
        <v>0.35313820591252676</v>
      </c>
      <c r="Z1103" s="29"/>
      <c r="AA1103" s="32"/>
      <c r="AB1103" s="113"/>
      <c r="AC1103" s="29">
        <f ca="1"/>
        <v>0.32485567035120982</v>
      </c>
      <c r="AD1103" s="29"/>
      <c r="AE1103" s="32"/>
      <c r="AF1103" s="113"/>
      <c r="AG1103" s="29">
        <f ca="1"/>
        <v>0.22548258131159513</v>
      </c>
      <c r="AH1103" s="29"/>
      <c r="AI1103" s="32"/>
      <c r="AJ1103" s="27"/>
      <c r="AK1103" s="68"/>
      <c r="AL1103" s="68"/>
      <c r="AM1103" s="68"/>
      <c r="AN1103" s="68"/>
      <c r="AO1103" s="68"/>
      <c r="AP1103" s="68"/>
      <c r="AQ1103" s="68"/>
      <c r="AR1103" s="68"/>
      <c r="AS1103" s="68"/>
      <c r="AT1103" s="68"/>
      <c r="AU1103" s="68"/>
      <c r="AV1103" s="68"/>
      <c r="AW1103" s="68"/>
      <c r="AX1103" s="68"/>
      <c r="AY1103" s="68"/>
      <c r="AZ1103" s="68"/>
      <c r="BA1103" s="68"/>
      <c r="BB1103" s="68"/>
      <c r="BC1103" s="68"/>
      <c r="BD1103" s="68"/>
      <c r="BE1103" s="68"/>
      <c r="BF1103" s="68"/>
      <c r="BG1103" s="68"/>
      <c r="BH1103" s="68"/>
      <c r="BI1103" s="68"/>
      <c r="BJ1103" s="68"/>
      <c r="BK1103" s="68"/>
      <c r="BL1103" s="68"/>
      <c r="BM1103" s="68"/>
      <c r="BN1103" s="68"/>
      <c r="BO1103" s="68"/>
      <c r="BP1103" s="68"/>
      <c r="BQ1103" s="68"/>
    </row>
    <row r="1104" spans="1:69" ht="13.5" customHeight="1" x14ac:dyDescent="0.15">
      <c r="H1104" s="5"/>
      <c r="I1104" s="229"/>
      <c r="J1104" s="236" t="s">
        <v>18</v>
      </c>
      <c r="K1104" s="53">
        <v>1</v>
      </c>
      <c r="L1104" s="114"/>
      <c r="M1104" s="43">
        <f t="array" aca="1" ref="M1104:M1106" ca="1">M1101:M1103*(1-M1101:M1103)</f>
        <v>0.22244894748697006</v>
      </c>
      <c r="N1104" s="43"/>
      <c r="O1104" s="44"/>
      <c r="P1104" s="114"/>
      <c r="Q1104" s="43">
        <f t="array" aca="1" ref="Q1104:Q1106" ca="1">Q1101:Q1103*(1-Q1101:Q1103)</f>
        <v>0.21111708128988094</v>
      </c>
      <c r="R1104" s="43"/>
      <c r="S1104" s="44"/>
      <c r="T1104" s="114"/>
      <c r="U1104" s="43">
        <f t="array" aca="1" ref="U1104:U1106" ca="1">U1101:U1103*(1-U1101:U1103)</f>
        <v>0.24899678351493551</v>
      </c>
      <c r="V1104" s="43"/>
      <c r="W1104" s="44"/>
      <c r="X1104" s="114"/>
      <c r="Y1104" s="43">
        <f t="array" aca="1" ref="Y1104:Y1106" ca="1">Y1101:Y1103*(1-Y1101:Y1103)</f>
        <v>0.18233859253604051</v>
      </c>
      <c r="Z1104" s="43"/>
      <c r="AA1104" s="44"/>
      <c r="AB1104" s="114"/>
      <c r="AC1104" s="43">
        <f t="array" aca="1" ref="AC1104:AC1106" ca="1">AC1101:AC1103*(1-AC1101:AC1103)</f>
        <v>0.23204951555840123</v>
      </c>
      <c r="AD1104" s="43"/>
      <c r="AE1104" s="44"/>
      <c r="AF1104" s="114"/>
      <c r="AG1104" s="43">
        <f t="array" aca="1" ref="AG1104:AG1106" ca="1">AG1101:AG1103*(1-AG1101:AG1103)</f>
        <v>0.16300162166068508</v>
      </c>
      <c r="AH1104" s="43"/>
      <c r="AI1104" s="44"/>
      <c r="AJ1104" s="27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  <c r="AX1104" s="68"/>
      <c r="AY1104" s="68"/>
      <c r="AZ1104" s="68"/>
      <c r="BA1104" s="68"/>
      <c r="BB1104" s="68"/>
      <c r="BC1104" s="68"/>
      <c r="BD1104" s="68"/>
      <c r="BE1104" s="68"/>
      <c r="BF1104" s="68"/>
      <c r="BG1104" s="68"/>
      <c r="BH1104" s="68"/>
      <c r="BI1104" s="68"/>
      <c r="BJ1104" s="68"/>
      <c r="BK1104" s="68"/>
      <c r="BL1104" s="68"/>
      <c r="BM1104" s="68"/>
      <c r="BN1104" s="68"/>
      <c r="BO1104" s="68"/>
      <c r="BP1104" s="68"/>
      <c r="BQ1104" s="68"/>
    </row>
    <row r="1105" spans="1:69" ht="13.5" customHeight="1" x14ac:dyDescent="0.15">
      <c r="H1105" s="5"/>
      <c r="I1105" s="229"/>
      <c r="J1105" s="237"/>
      <c r="K1105" s="23">
        <v>2</v>
      </c>
      <c r="L1105" s="113"/>
      <c r="M1105" s="29">
        <f ca="1"/>
        <v>0.12328332392124014</v>
      </c>
      <c r="N1105" s="29"/>
      <c r="O1105" s="32"/>
      <c r="P1105" s="113"/>
      <c r="Q1105" s="29">
        <f ca="1"/>
        <v>0.24115166877238869</v>
      </c>
      <c r="R1105" s="29"/>
      <c r="S1105" s="32"/>
      <c r="T1105" s="113"/>
      <c r="U1105" s="29">
        <f ca="1"/>
        <v>0.22123617945540114</v>
      </c>
      <c r="V1105" s="29"/>
      <c r="W1105" s="32"/>
      <c r="X1105" s="113"/>
      <c r="Y1105" s="29">
        <f ca="1"/>
        <v>0.15265709258487106</v>
      </c>
      <c r="Z1105" s="29"/>
      <c r="AA1105" s="32"/>
      <c r="AB1105" s="113"/>
      <c r="AC1105" s="29">
        <f ca="1"/>
        <v>0.22375791709756523</v>
      </c>
      <c r="AD1105" s="29"/>
      <c r="AE1105" s="32"/>
      <c r="AF1105" s="113"/>
      <c r="AG1105" s="29">
        <f ca="1"/>
        <v>0.24619704775665049</v>
      </c>
      <c r="AH1105" s="29"/>
      <c r="AI1105" s="32"/>
      <c r="AJ1105" s="27"/>
      <c r="AK1105" s="68"/>
      <c r="AL1105" s="68"/>
      <c r="AM1105" s="68"/>
      <c r="AN1105" s="68"/>
      <c r="AO1105" s="68"/>
      <c r="AP1105" s="68"/>
      <c r="AQ1105" s="68"/>
      <c r="AR1105" s="68"/>
      <c r="AS1105" s="68"/>
      <c r="AT1105" s="68"/>
      <c r="AU1105" s="68"/>
      <c r="AV1105" s="68"/>
      <c r="AW1105" s="68"/>
      <c r="AX1105" s="68"/>
      <c r="AY1105" s="68"/>
      <c r="AZ1105" s="68"/>
      <c r="BA1105" s="68"/>
      <c r="BB1105" s="68"/>
      <c r="BC1105" s="68"/>
      <c r="BD1105" s="68"/>
      <c r="BE1105" s="68"/>
      <c r="BF1105" s="68"/>
      <c r="BG1105" s="68"/>
      <c r="BH1105" s="68"/>
      <c r="BI1105" s="68"/>
      <c r="BJ1105" s="68"/>
      <c r="BK1105" s="68"/>
      <c r="BL1105" s="68"/>
      <c r="BM1105" s="68"/>
      <c r="BN1105" s="68"/>
      <c r="BO1105" s="68"/>
      <c r="BP1105" s="68"/>
      <c r="BQ1105" s="68"/>
    </row>
    <row r="1106" spans="1:69" ht="13.5" customHeight="1" thickBot="1" x14ac:dyDescent="0.2">
      <c r="H1106" s="5"/>
      <c r="I1106" s="230"/>
      <c r="J1106" s="238"/>
      <c r="K1106" s="54">
        <v>3</v>
      </c>
      <c r="L1106" s="115"/>
      <c r="M1106" s="33">
        <f ca="1"/>
        <v>0.24628664897203728</v>
      </c>
      <c r="N1106" s="33"/>
      <c r="O1106" s="34"/>
      <c r="P1106" s="115"/>
      <c r="Q1106" s="33">
        <f ca="1"/>
        <v>0.17197345614949375</v>
      </c>
      <c r="R1106" s="33"/>
      <c r="S1106" s="34"/>
      <c r="T1106" s="115"/>
      <c r="U1106" s="33">
        <f ca="1"/>
        <v>0.24339189071283196</v>
      </c>
      <c r="V1106" s="33"/>
      <c r="W1106" s="34"/>
      <c r="X1106" s="115"/>
      <c r="Y1106" s="33">
        <f ca="1"/>
        <v>0.22843161343740861</v>
      </c>
      <c r="Z1106" s="33"/>
      <c r="AA1106" s="34"/>
      <c r="AB1106" s="115"/>
      <c r="AC1106" s="33">
        <f ca="1"/>
        <v>0.21932446379187592</v>
      </c>
      <c r="AD1106" s="33"/>
      <c r="AE1106" s="34"/>
      <c r="AF1106" s="115"/>
      <c r="AG1106" s="33">
        <f ca="1"/>
        <v>0.17464018683665503</v>
      </c>
      <c r="AH1106" s="33"/>
      <c r="AI1106" s="34"/>
      <c r="AJ1106" s="27"/>
      <c r="AK1106" s="68"/>
      <c r="AL1106" s="68"/>
      <c r="AM1106" s="68"/>
      <c r="AN1106" s="68"/>
      <c r="AO1106" s="68"/>
      <c r="AP1106" s="68"/>
      <c r="AQ1106" s="68"/>
      <c r="AR1106" s="68"/>
      <c r="AS1106" s="68"/>
      <c r="AT1106" s="68"/>
      <c r="AU1106" s="68"/>
      <c r="AV1106" s="68"/>
      <c r="AW1106" s="68"/>
      <c r="AX1106" s="68"/>
      <c r="AY1106" s="68"/>
      <c r="AZ1106" s="68"/>
      <c r="BA1106" s="68"/>
      <c r="BB1106" s="68"/>
      <c r="BC1106" s="68"/>
      <c r="BD1106" s="68"/>
      <c r="BE1106" s="68"/>
      <c r="BF1106" s="68"/>
      <c r="BG1106" s="68"/>
      <c r="BH1106" s="68"/>
      <c r="BI1106" s="68"/>
      <c r="BJ1106" s="68"/>
      <c r="BK1106" s="68"/>
      <c r="BL1106" s="68"/>
      <c r="BM1106" s="68"/>
      <c r="BN1106" s="68"/>
      <c r="BO1106" s="68"/>
      <c r="BP1106" s="68"/>
      <c r="BQ1106" s="68"/>
    </row>
    <row r="1107" spans="1:69" ht="15.75" customHeight="1" x14ac:dyDescent="0.15">
      <c r="H1107" s="5"/>
      <c r="I1107" s="95" t="s">
        <v>26</v>
      </c>
      <c r="J1107" s="91"/>
      <c r="K1107" s="125" t="s">
        <v>17</v>
      </c>
      <c r="L1107" s="116" t="s">
        <v>22</v>
      </c>
      <c r="M1107" s="87" t="s">
        <v>23</v>
      </c>
      <c r="N1107" s="87" t="s">
        <v>25</v>
      </c>
      <c r="O1107" s="31"/>
      <c r="P1107" s="116" t="s">
        <v>30</v>
      </c>
      <c r="Q1107" s="87" t="s">
        <v>31</v>
      </c>
      <c r="R1107" s="87" t="s">
        <v>24</v>
      </c>
      <c r="S1107" s="31"/>
      <c r="T1107" s="116" t="s">
        <v>30</v>
      </c>
      <c r="U1107" s="87" t="s">
        <v>31</v>
      </c>
      <c r="V1107" s="87" t="s">
        <v>24</v>
      </c>
      <c r="W1107" s="31"/>
      <c r="X1107" s="116" t="s">
        <v>30</v>
      </c>
      <c r="Y1107" s="87" t="s">
        <v>31</v>
      </c>
      <c r="Z1107" s="87" t="s">
        <v>24</v>
      </c>
      <c r="AA1107" s="31"/>
      <c r="AB1107" s="116" t="s">
        <v>30</v>
      </c>
      <c r="AC1107" s="87" t="s">
        <v>31</v>
      </c>
      <c r="AD1107" s="87" t="s">
        <v>24</v>
      </c>
      <c r="AE1107" s="31"/>
      <c r="AF1107" s="116" t="s">
        <v>30</v>
      </c>
      <c r="AG1107" s="87" t="s">
        <v>31</v>
      </c>
      <c r="AH1107" s="87" t="s">
        <v>24</v>
      </c>
      <c r="AI1107" s="31"/>
      <c r="AJ1107" s="27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</row>
    <row r="1108" spans="1:69" ht="13.5" customHeight="1" x14ac:dyDescent="0.15">
      <c r="H1108" s="5"/>
      <c r="I1108" s="117"/>
      <c r="J1108" s="76"/>
      <c r="K1108" s="53">
        <v>1</v>
      </c>
      <c r="L1108" s="113">
        <f t="array" aca="1" ref="L1108:L1109" ca="1">M1108:M1109*$D1096:$D1097*L1096:L1097</f>
        <v>1.7250717291077799E-2</v>
      </c>
      <c r="M1108" s="29">
        <f t="array" aca="1" ref="M1108:M1109" ca="1">MMULT(TRANSPOSE($D1098:$E1100),N1108:N1110)*M1096:M1097</f>
        <v>5.0616097554354852E-2</v>
      </c>
      <c r="N1108" s="29">
        <f t="array" aca="1" ref="N1108:N1110" ca="1">(M1101:M1103-N$5:N$7)*M1104:M1106</f>
        <v>7.4301263559061345E-2</v>
      </c>
      <c r="O1108" s="32"/>
      <c r="P1108" s="113">
        <f t="array" aca="1" ref="P1108:P1109" ca="1">Q1108:Q1109*$D1096:$D1097*P1096:P1097</f>
        <v>1.0221309982620469E-2</v>
      </c>
      <c r="Q1108" s="29">
        <f t="array" aca="1" ref="Q1108:Q1109" ca="1">MMULT(TRANSPOSE($D1098:$E1100),R1108:R1110)*Q1096:Q1097</f>
        <v>2.9990800642313152E-2</v>
      </c>
      <c r="R1108" s="29">
        <f t="array" aca="1" ref="R1108:R1110" ca="1">(Q1101:Q1103-R$5:R$7)*Q1104:Q1106</f>
        <v>6.3928886599029566E-2</v>
      </c>
      <c r="S1108" s="32"/>
      <c r="T1108" s="113">
        <f t="array" aca="1" ref="T1108:T1109" ca="1">U1108:U1109*$D1096:$D1097*T1096:T1097</f>
        <v>-3.2077842703776928E-2</v>
      </c>
      <c r="U1108" s="29">
        <f t="array" aca="1" ref="U1108:U1109" ca="1">MMULT(TRANSPOSE($D1098:$E1100),V1108:V1110)*U1096:U1097</f>
        <v>-7.1884454673741646E-2</v>
      </c>
      <c r="V1108" s="29">
        <f t="array" aca="1" ref="V1108:V1110" ca="1">(U1101:U1103-V$5:V$7)*U1104:U1106</f>
        <v>-0.11661176901138036</v>
      </c>
      <c r="W1108" s="32"/>
      <c r="X1108" s="113">
        <f t="array" aca="1" ref="X1108:X1109" ca="1">Y1108:Y1109*$D1096:$D1097*X1096:X1097</f>
        <v>1.1933028019684429E-2</v>
      </c>
      <c r="Y1108" s="29">
        <f t="array" aca="1" ref="Y1108:Y1109" ca="1">MMULT(TRANSPOSE($D1098:$E1100),Z1108:Z1110)*Y1096:Y1097</f>
        <v>1.2666403464990563E-2</v>
      </c>
      <c r="Z1108" s="29">
        <f t="array" aca="1" ref="Z1108:Z1110" ca="1">(Y1101:Y1103-Z$5:Z$7)*Y1104:Y1106</f>
        <v>4.3739734499242101E-2</v>
      </c>
      <c r="AA1108" s="32"/>
      <c r="AB1108" s="113">
        <f t="array" aca="1" ref="AB1108:AB1109" ca="1">AC1108:AC1109*$D1096:$D1097*AB1096:AB1097</f>
        <v>-6.671519507367326E-3</v>
      </c>
      <c r="AC1108" s="29">
        <f t="array" aca="1" ref="AC1108:AC1109" ca="1">MMULT(TRANSPOSE($D1098:$E1100),AD1108:AD1110)*AC1096:AC1097</f>
        <v>-7.0815351866662553E-3</v>
      </c>
      <c r="AD1108" s="29">
        <f t="array" aca="1" ref="AD1108:AD1110" ca="1">(AC1101:AC1103-AD$5:AD$7)*AC1104:AC1106</f>
        <v>-8.4934898742717271E-2</v>
      </c>
      <c r="AE1108" s="32"/>
      <c r="AF1108" s="113">
        <f t="array" aca="1" ref="AF1108:AF1109" ca="1">AG1108:AG1109*$D1096:$D1097*AF1096:AF1097</f>
        <v>-2.6929470415192553E-3</v>
      </c>
      <c r="AG1108" s="29">
        <f t="array" aca="1" ref="AG1108:AG1109" ca="1">MMULT(TRANSPOSE($D1098:$E1100),AH1108:AH1110)*AG1096:AG1097</f>
        <v>-6.0347271894965956E-3</v>
      </c>
      <c r="AH1108" s="29">
        <f t="array" aca="1" ref="AH1108:AH1110" ca="1">(AG1101:AG1103-AH$5:AH$7)*AG1104:AG1106</f>
        <v>3.3422687873959502E-2</v>
      </c>
      <c r="AI1108" s="32"/>
      <c r="AJ1108" s="27"/>
      <c r="AK1108" s="68"/>
      <c r="AL1108" s="68"/>
      <c r="AM1108" s="68"/>
      <c r="AN1108" s="68"/>
      <c r="AO1108" s="68"/>
      <c r="AP1108" s="68"/>
      <c r="AQ1108" s="68"/>
      <c r="AR1108" s="68"/>
      <c r="AS1108" s="68"/>
      <c r="AT1108" s="68"/>
      <c r="AU1108" s="68"/>
      <c r="AV1108" s="68"/>
      <c r="AW1108" s="68"/>
      <c r="AX1108" s="68"/>
      <c r="AY1108" s="68"/>
      <c r="AZ1108" s="68"/>
      <c r="BA1108" s="68"/>
      <c r="BB1108" s="68"/>
      <c r="BC1108" s="68"/>
      <c r="BD1108" s="68"/>
      <c r="BE1108" s="68"/>
      <c r="BF1108" s="68"/>
      <c r="BG1108" s="68"/>
      <c r="BH1108" s="68"/>
      <c r="BI1108" s="68"/>
      <c r="BJ1108" s="68"/>
      <c r="BK1108" s="68"/>
      <c r="BL1108" s="68"/>
      <c r="BM1108" s="68"/>
      <c r="BN1108" s="68"/>
      <c r="BO1108" s="68"/>
      <c r="BP1108" s="68"/>
      <c r="BQ1108" s="68"/>
    </row>
    <row r="1109" spans="1:69" ht="13.5" customHeight="1" x14ac:dyDescent="0.15">
      <c r="H1109" s="5"/>
      <c r="I1109" s="97"/>
      <c r="J1109" s="76"/>
      <c r="K1109" s="23">
        <v>2</v>
      </c>
      <c r="L1109" s="113">
        <f ca="1"/>
        <v>2.6942688555779196E-2</v>
      </c>
      <c r="M1109" s="29">
        <f ca="1"/>
        <v>5.1931155466982959E-2</v>
      </c>
      <c r="N1109" s="29">
        <f ca="1"/>
        <v>1.775614472339292E-2</v>
      </c>
      <c r="O1109" s="32"/>
      <c r="P1109" s="113">
        <f ca="1"/>
        <v>-1.955666484124188E-2</v>
      </c>
      <c r="Q1109" s="29">
        <f ca="1"/>
        <v>-3.769483510094488E-2</v>
      </c>
      <c r="R1109" s="29">
        <f ca="1"/>
        <v>-9.7891765503813441E-2</v>
      </c>
      <c r="S1109" s="32"/>
      <c r="T1109" s="113">
        <f ca="1"/>
        <v>-8.4619913439205989E-3</v>
      </c>
      <c r="U1109" s="29">
        <f ca="1"/>
        <v>-1.5785949210036867E-2</v>
      </c>
      <c r="V1109" s="29">
        <f ca="1"/>
        <v>7.3096655095477303E-2</v>
      </c>
      <c r="W1109" s="32"/>
      <c r="X1109" s="113">
        <f ca="1"/>
        <v>1.5979429366081644E-2</v>
      </c>
      <c r="Y1109" s="29">
        <f ca="1"/>
        <v>7.3589097221976166E-2</v>
      </c>
      <c r="Z1109" s="29">
        <f ca="1"/>
        <v>2.869980069970229E-2</v>
      </c>
      <c r="AA1109" s="32"/>
      <c r="AB1109" s="113">
        <f ca="1"/>
        <v>1.4711552051538559E-2</v>
      </c>
      <c r="AC1109" s="29">
        <f ca="1"/>
        <v>6.7750218697096284E-2</v>
      </c>
      <c r="AD1109" s="29">
        <f ca="1"/>
        <v>0.14812641712601957</v>
      </c>
      <c r="AE1109" s="32"/>
      <c r="AF1109" s="113">
        <f ca="1"/>
        <v>-5.9871774648328956E-2</v>
      </c>
      <c r="AG1109" s="29">
        <f ca="1"/>
        <v>-0.11169153397826524</v>
      </c>
      <c r="AH1109" s="29">
        <f ca="1"/>
        <v>-0.13828102341948481</v>
      </c>
      <c r="AI1109" s="32"/>
      <c r="AJ1109" s="27"/>
      <c r="AK1109" s="68"/>
      <c r="AL1109" s="68"/>
      <c r="AM1109" s="68"/>
      <c r="AN1109" s="68"/>
      <c r="AO1109" s="68"/>
      <c r="AP1109" s="68"/>
      <c r="AQ1109" s="68"/>
      <c r="AR1109" s="68"/>
      <c r="AS1109" s="68"/>
      <c r="AT1109" s="68"/>
      <c r="AU1109" s="68"/>
      <c r="AV1109" s="68"/>
      <c r="AW1109" s="68"/>
      <c r="AX1109" s="68"/>
      <c r="AY1109" s="68"/>
      <c r="AZ1109" s="68"/>
      <c r="BA1109" s="68"/>
      <c r="BB1109" s="68"/>
      <c r="BC1109" s="68"/>
      <c r="BD1109" s="68"/>
      <c r="BE1109" s="68"/>
      <c r="BF1109" s="68"/>
      <c r="BG1109" s="68"/>
      <c r="BH1109" s="68"/>
      <c r="BI1109" s="68"/>
      <c r="BJ1109" s="68"/>
      <c r="BK1109" s="68"/>
      <c r="BL1109" s="68"/>
      <c r="BM1109" s="68"/>
      <c r="BN1109" s="68"/>
      <c r="BO1109" s="68"/>
      <c r="BP1109" s="68"/>
      <c r="BQ1109" s="68"/>
    </row>
    <row r="1110" spans="1:69" ht="13.5" customHeight="1" thickBot="1" x14ac:dyDescent="0.2">
      <c r="B1110" s="135" t="s">
        <v>19</v>
      </c>
      <c r="C1110" s="136"/>
      <c r="D1110" s="195">
        <v>1</v>
      </c>
      <c r="E1110" s="196">
        <v>2</v>
      </c>
      <c r="F1110" s="196">
        <v>3</v>
      </c>
      <c r="G1110" s="184" t="s">
        <v>3</v>
      </c>
      <c r="H1110" s="5"/>
      <c r="I1110" s="93"/>
      <c r="J1110" s="88"/>
      <c r="K1110" s="54">
        <v>3</v>
      </c>
      <c r="L1110" s="132"/>
      <c r="M1110" s="133"/>
      <c r="N1110" s="33">
        <f ca="1"/>
        <v>-0.13815136082082624</v>
      </c>
      <c r="O1110" s="34"/>
      <c r="P1110" s="132"/>
      <c r="Q1110" s="133"/>
      <c r="R1110" s="33">
        <f ca="1"/>
        <v>3.7948983942886566E-2</v>
      </c>
      <c r="S1110" s="34"/>
      <c r="T1110" s="132"/>
      <c r="U1110" s="133"/>
      <c r="V1110" s="33">
        <f ca="1"/>
        <v>0.10191055091261822</v>
      </c>
      <c r="W1110" s="34"/>
      <c r="X1110" s="132"/>
      <c r="Y1110" s="133"/>
      <c r="Z1110" s="33">
        <f ca="1"/>
        <v>-0.1477636832944183</v>
      </c>
      <c r="AA1110" s="34"/>
      <c r="AB1110" s="132"/>
      <c r="AC1110" s="133"/>
      <c r="AD1110" s="33">
        <f ca="1"/>
        <v>7.1248795709529494E-2</v>
      </c>
      <c r="AE1110" s="34"/>
      <c r="AF1110" s="132"/>
      <c r="AG1110" s="133"/>
      <c r="AH1110" s="33">
        <f ca="1"/>
        <v>3.937832012866823E-2</v>
      </c>
      <c r="AI1110" s="34"/>
      <c r="AJ1110" s="27"/>
      <c r="AK1110" s="68"/>
      <c r="AL1110" s="68"/>
      <c r="AM1110" s="68"/>
      <c r="AN1110" s="68"/>
      <c r="AO1110" s="68"/>
      <c r="AP1110" s="68"/>
      <c r="AQ1110" s="68"/>
      <c r="AR1110" s="68"/>
      <c r="AS1110" s="68"/>
      <c r="AT1110" s="68"/>
      <c r="AU1110" s="68"/>
      <c r="AV1110" s="68"/>
      <c r="AW1110" s="68"/>
      <c r="AX1110" s="68"/>
      <c r="AY1110" s="68"/>
      <c r="AZ1110" s="68"/>
      <c r="BA1110" s="68"/>
      <c r="BB1110" s="68"/>
      <c r="BC1110" s="68"/>
      <c r="BD1110" s="68"/>
      <c r="BE1110" s="68"/>
      <c r="BF1110" s="68"/>
      <c r="BG1110" s="68"/>
      <c r="BH1110" s="68"/>
      <c r="BI1110" s="68"/>
      <c r="BJ1110" s="68"/>
      <c r="BK1110" s="68"/>
      <c r="BL1110" s="68"/>
      <c r="BM1110" s="68"/>
      <c r="BN1110" s="68"/>
      <c r="BO1110" s="68"/>
      <c r="BP1110" s="68"/>
      <c r="BQ1110" s="68"/>
    </row>
    <row r="1111" spans="1:69" ht="13.5" customHeight="1" x14ac:dyDescent="0.15">
      <c r="B1111" s="241" t="s">
        <v>35</v>
      </c>
      <c r="C1111" s="100">
        <v>1</v>
      </c>
      <c r="D1111" s="152">
        <f t="array" aca="1" ref="D1111:G1112" ca="1">L1111:O1112+P1111:S1112+T1111:W1112+X1111:AA1112+AB1111:AE1112+AF1111:AI1112</f>
        <v>3.4103703549192239E-2</v>
      </c>
      <c r="E1111" s="153">
        <f ca="1"/>
        <v>-1.600684860706969E-2</v>
      </c>
      <c r="F1111" s="153">
        <f ca="1"/>
        <v>-1.1861524289649285E-2</v>
      </c>
      <c r="G1111" s="154">
        <f ca="1"/>
        <v>-6.2353306524732463E-3</v>
      </c>
      <c r="H1111" s="7"/>
      <c r="I1111" s="239" t="s">
        <v>19</v>
      </c>
      <c r="J1111" s="99" t="s">
        <v>13</v>
      </c>
      <c r="K1111" s="92"/>
      <c r="L1111" s="176">
        <f t="array" aca="1" ref="L1111:O1112" ca="1">MMULT(L1108:M1109,TRANSPOSE(L$5:M$8))</f>
        <v>1.7250717291077799E-2</v>
      </c>
      <c r="M1111" s="176">
        <f ca="1"/>
        <v>5.0616097554354852E-2</v>
      </c>
      <c r="N1111" s="79">
        <f ca="1"/>
        <v>0</v>
      </c>
      <c r="O1111" s="80">
        <f ca="1"/>
        <v>-6.7866814845432652E-2</v>
      </c>
      <c r="P1111" s="176">
        <f t="array" aca="1" ref="P1111:S1112" ca="1">MMULT(P1108:Q1109,TRANSPOSE(P$5:Q$8))</f>
        <v>1.0221309982620469E-2</v>
      </c>
      <c r="Q1111" s="176">
        <f ca="1"/>
        <v>0</v>
      </c>
      <c r="R1111" s="79">
        <f ca="1"/>
        <v>2.9990800642313152E-2</v>
      </c>
      <c r="S1111" s="80">
        <f ca="1"/>
        <v>-4.0212110624933621E-2</v>
      </c>
      <c r="T1111" s="176">
        <f t="array" aca="1" ref="T1111:W1112" ca="1">MMULT(T1108:U1109,TRANSPOSE(T$5:U$8))</f>
        <v>0</v>
      </c>
      <c r="U1111" s="176">
        <f ca="1"/>
        <v>-7.1884454673741646E-2</v>
      </c>
      <c r="V1111" s="79">
        <f ca="1"/>
        <v>-3.2077842703776928E-2</v>
      </c>
      <c r="W1111" s="80">
        <f ca="1"/>
        <v>0.10396229737751858</v>
      </c>
      <c r="X1111" s="176">
        <f t="array" aca="1" ref="X1111:AA1112" ca="1">MMULT(X1108:Y1109,TRANSPOSE(X$5:Y$8))</f>
        <v>1.2666403464990563E-2</v>
      </c>
      <c r="Y1111" s="176">
        <f ca="1"/>
        <v>1.1933028019684429E-2</v>
      </c>
      <c r="Z1111" s="79">
        <f ca="1"/>
        <v>0</v>
      </c>
      <c r="AA1111" s="80">
        <f ca="1"/>
        <v>-2.4599431484674993E-2</v>
      </c>
      <c r="AB1111" s="176">
        <f t="array" aca="1" ref="AB1111:AE1112" ca="1">MMULT(AB1108:AC1109,TRANSPOSE(AB$5:AC$8))</f>
        <v>0</v>
      </c>
      <c r="AC1111" s="176">
        <f ca="1"/>
        <v>-6.671519507367326E-3</v>
      </c>
      <c r="AD1111" s="79">
        <f ca="1"/>
        <v>-7.0815351866662553E-3</v>
      </c>
      <c r="AE1111" s="80">
        <f ca="1"/>
        <v>1.3753054694033581E-2</v>
      </c>
      <c r="AF1111" s="176">
        <f t="array" aca="1" ref="AF1111:AI1112" ca="1">MMULT(AF1108:AG1109,TRANSPOSE(AF$5:AG$8))</f>
        <v>-6.0347271894965956E-3</v>
      </c>
      <c r="AG1111" s="176">
        <f ca="1"/>
        <v>0</v>
      </c>
      <c r="AH1111" s="79">
        <f ca="1"/>
        <v>-2.6929470415192553E-3</v>
      </c>
      <c r="AI1111" s="80">
        <f ca="1"/>
        <v>8.72767423101585E-3</v>
      </c>
      <c r="AJ1111" s="27"/>
      <c r="AK1111" s="68"/>
      <c r="AL1111" s="68"/>
      <c r="AM1111" s="68"/>
      <c r="AN1111" s="68"/>
      <c r="AO1111" s="68"/>
      <c r="AP1111" s="68"/>
      <c r="AQ1111" s="68"/>
      <c r="AR1111" s="68"/>
      <c r="AS1111" s="68"/>
      <c r="AT1111" s="68"/>
      <c r="AU1111" s="68"/>
      <c r="AV1111" s="68"/>
      <c r="AW1111" s="68"/>
      <c r="AX1111" s="68"/>
      <c r="AY1111" s="68"/>
      <c r="AZ1111" s="68"/>
      <c r="BA1111" s="68"/>
      <c r="BB1111" s="68"/>
      <c r="BC1111" s="68"/>
      <c r="BD1111" s="68"/>
      <c r="BE1111" s="68"/>
      <c r="BF1111" s="68"/>
      <c r="BG1111" s="68"/>
      <c r="BH1111" s="68"/>
      <c r="BI1111" s="68"/>
      <c r="BJ1111" s="68"/>
      <c r="BK1111" s="68"/>
      <c r="BL1111" s="68"/>
      <c r="BM1111" s="68"/>
      <c r="BN1111" s="68"/>
      <c r="BO1111" s="68"/>
      <c r="BP1111" s="68"/>
      <c r="BQ1111" s="68"/>
    </row>
    <row r="1112" spans="1:69" ht="13.5" customHeight="1" x14ac:dyDescent="0.15">
      <c r="B1112" s="243"/>
      <c r="C1112" s="74">
        <v>2</v>
      </c>
      <c r="D1112" s="155">
        <f ca="1"/>
        <v>-3.0716413041751753E-2</v>
      </c>
      <c r="E1112" s="156">
        <f ca="1"/>
        <v>6.6836187674566283E-2</v>
      </c>
      <c r="F1112" s="156">
        <f ca="1"/>
        <v>-3.8278382396098147E-2</v>
      </c>
      <c r="G1112" s="157">
        <f ca="1"/>
        <v>2.1586077632836098E-3</v>
      </c>
      <c r="H1112" s="5"/>
      <c r="I1112" s="240"/>
      <c r="J1112" s="88"/>
      <c r="K1112" s="94"/>
      <c r="L1112" s="156">
        <f ca="1"/>
        <v>2.6942688555779196E-2</v>
      </c>
      <c r="M1112" s="156">
        <f ca="1"/>
        <v>5.1931155466982959E-2</v>
      </c>
      <c r="N1112" s="89">
        <f ca="1"/>
        <v>0</v>
      </c>
      <c r="O1112" s="90">
        <f ca="1"/>
        <v>-7.8873844022762152E-2</v>
      </c>
      <c r="P1112" s="156">
        <f ca="1"/>
        <v>-1.955666484124188E-2</v>
      </c>
      <c r="Q1112" s="156">
        <f ca="1"/>
        <v>0</v>
      </c>
      <c r="R1112" s="89">
        <f ca="1"/>
        <v>-3.769483510094488E-2</v>
      </c>
      <c r="S1112" s="90">
        <f ca="1"/>
        <v>5.7251499942186757E-2</v>
      </c>
      <c r="T1112" s="156">
        <f ca="1"/>
        <v>0</v>
      </c>
      <c r="U1112" s="156">
        <f ca="1"/>
        <v>-1.5785949210036867E-2</v>
      </c>
      <c r="V1112" s="89">
        <f ca="1"/>
        <v>-8.4619913439205989E-3</v>
      </c>
      <c r="W1112" s="90">
        <f ca="1"/>
        <v>2.4247940553957466E-2</v>
      </c>
      <c r="X1112" s="156">
        <f ca="1"/>
        <v>7.3589097221976166E-2</v>
      </c>
      <c r="Y1112" s="156">
        <f ca="1"/>
        <v>1.5979429366081644E-2</v>
      </c>
      <c r="Z1112" s="89">
        <f ca="1"/>
        <v>0</v>
      </c>
      <c r="AA1112" s="90">
        <f ca="1"/>
        <v>-8.9568526588057806E-2</v>
      </c>
      <c r="AB1112" s="156">
        <f ca="1"/>
        <v>0</v>
      </c>
      <c r="AC1112" s="156">
        <f ca="1"/>
        <v>1.4711552051538559E-2</v>
      </c>
      <c r="AD1112" s="89">
        <f ca="1"/>
        <v>6.7750218697096284E-2</v>
      </c>
      <c r="AE1112" s="90">
        <f ca="1"/>
        <v>-8.2461770748634838E-2</v>
      </c>
      <c r="AF1112" s="156">
        <f ca="1"/>
        <v>-0.11169153397826524</v>
      </c>
      <c r="AG1112" s="156">
        <f ca="1"/>
        <v>0</v>
      </c>
      <c r="AH1112" s="89">
        <f ca="1"/>
        <v>-5.9871774648328956E-2</v>
      </c>
      <c r="AI1112" s="90">
        <f ca="1"/>
        <v>0.17156330862659419</v>
      </c>
      <c r="AJ1112" s="27"/>
      <c r="AK1112" s="68"/>
      <c r="AL1112" s="68"/>
      <c r="AM1112" s="68"/>
      <c r="AN1112" s="68"/>
      <c r="AO1112" s="68"/>
      <c r="AP1112" s="68"/>
      <c r="AQ1112" s="68"/>
      <c r="AR1112" s="68"/>
      <c r="AS1112" s="68"/>
      <c r="AT1112" s="68"/>
      <c r="AU1112" s="68"/>
      <c r="AV1112" s="68"/>
      <c r="AW1112" s="68"/>
      <c r="AX1112" s="68"/>
      <c r="AY1112" s="68"/>
      <c r="AZ1112" s="68"/>
      <c r="BA1112" s="68"/>
      <c r="BB1112" s="68"/>
      <c r="BC1112" s="68"/>
      <c r="BD1112" s="68"/>
      <c r="BE1112" s="68"/>
      <c r="BF1112" s="68"/>
      <c r="BG1112" s="68"/>
      <c r="BH1112" s="68"/>
      <c r="BI1112" s="68"/>
      <c r="BJ1112" s="68"/>
      <c r="BK1112" s="68"/>
      <c r="BL1112" s="68"/>
      <c r="BM1112" s="68"/>
      <c r="BN1112" s="68"/>
      <c r="BO1112" s="68"/>
      <c r="BP1112" s="68"/>
      <c r="BQ1112" s="68"/>
    </row>
    <row r="1113" spans="1:69" ht="13.5" customHeight="1" x14ac:dyDescent="0.15">
      <c r="B1113" s="241" t="s">
        <v>47</v>
      </c>
      <c r="C1113" s="100" t="s">
        <v>32</v>
      </c>
      <c r="D1113" s="158">
        <f t="array" aca="1" ref="D1113:D1114" ca="1">L1113:L1114+P1113:P1114+T1113:T1114+X1113:X1114+AB1113:AB1114+AF1113:AF1114</f>
        <v>8.3490571099304215E-5</v>
      </c>
      <c r="E1113" s="10"/>
      <c r="F1113" s="10"/>
      <c r="G1113" s="153"/>
      <c r="H1113" s="5"/>
      <c r="I1113" s="240"/>
      <c r="J1113" s="99" t="s">
        <v>20</v>
      </c>
      <c r="K1113" s="92"/>
      <c r="L1113" s="85">
        <f t="array" aca="1" ref="L1113:L1114" ca="1">M1108:M1109*L1094:L1095</f>
        <v>5.0777169345020369E-3</v>
      </c>
      <c r="M1113" s="85"/>
      <c r="N1113" s="85"/>
      <c r="O1113" s="96"/>
      <c r="P1113" s="85">
        <f t="array" aca="1" ref="P1113:P1114" ca="1">Q1108:Q1109*P1094:P1095</f>
        <v>3.0086238105815001E-3</v>
      </c>
      <c r="Q1113" s="85"/>
      <c r="R1113" s="85"/>
      <c r="S1113" s="96"/>
      <c r="T1113" s="85">
        <f t="array" aca="1" ref="T1113:T1114" ca="1">U1108:U1109*T1094:T1095</f>
        <v>-9.8424863552292359E-3</v>
      </c>
      <c r="U1113" s="85"/>
      <c r="V1113" s="85"/>
      <c r="W1113" s="96"/>
      <c r="X1113" s="85">
        <f t="array" aca="1" ref="X1113:X1114" ca="1">Y1108:Y1109*X1094:X1095</f>
        <v>6.0462618014199884E-3</v>
      </c>
      <c r="Y1113" s="85"/>
      <c r="Z1113" s="85"/>
      <c r="AA1113" s="96"/>
      <c r="AB1113" s="85">
        <f t="array" aca="1" ref="AB1113:AB1114" ca="1">AC1108:AC1109*AB1094:AB1095</f>
        <v>-3.3803451637156299E-3</v>
      </c>
      <c r="AC1113" s="85"/>
      <c r="AD1113" s="85"/>
      <c r="AE1113" s="96"/>
      <c r="AF1113" s="85">
        <f t="array" aca="1" ref="AF1113:AF1114" ca="1">AG1108:AG1109*AF1094:AF1095</f>
        <v>-8.2628045645935576E-4</v>
      </c>
      <c r="AG1113" s="85"/>
      <c r="AH1113" s="85"/>
      <c r="AI1113" s="96"/>
      <c r="AJ1113" s="27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</row>
    <row r="1114" spans="1:69" ht="13.5" customHeight="1" x14ac:dyDescent="0.15">
      <c r="B1114" s="243"/>
      <c r="C1114" s="74" t="s">
        <v>33</v>
      </c>
      <c r="D1114" s="159">
        <f ca="1"/>
        <v>-7.4579286449306476E-2</v>
      </c>
      <c r="E1114" s="10"/>
      <c r="F1114" s="191" t="s">
        <v>5</v>
      </c>
      <c r="G1114" s="10"/>
      <c r="H1114" s="5"/>
      <c r="I1114" s="240"/>
      <c r="J1114" s="88"/>
      <c r="K1114" s="94"/>
      <c r="L1114" s="89">
        <f ca="1"/>
        <v>1.4004464225054483E-2</v>
      </c>
      <c r="M1114" s="89"/>
      <c r="N1114" s="89"/>
      <c r="O1114" s="90"/>
      <c r="P1114" s="89">
        <f ca="1"/>
        <v>-1.0165303754431939E-2</v>
      </c>
      <c r="Q1114" s="89"/>
      <c r="R1114" s="89"/>
      <c r="S1114" s="90"/>
      <c r="T1114" s="89">
        <f ca="1"/>
        <v>-1.1297377378970895E-2</v>
      </c>
      <c r="U1114" s="89"/>
      <c r="V1114" s="89"/>
      <c r="W1114" s="90"/>
      <c r="X1114" s="89">
        <f ca="1"/>
        <v>6.6707057877231045E-3</v>
      </c>
      <c r="Y1114" s="89"/>
      <c r="Z1114" s="89"/>
      <c r="AA1114" s="90"/>
      <c r="AB1114" s="89">
        <f ca="1"/>
        <v>6.1414230238343148E-3</v>
      </c>
      <c r="AC1114" s="89"/>
      <c r="AD1114" s="89"/>
      <c r="AE1114" s="90"/>
      <c r="AF1114" s="89">
        <f ca="1"/>
        <v>-7.9933198352515542E-2</v>
      </c>
      <c r="AG1114" s="89"/>
      <c r="AH1114" s="89"/>
      <c r="AI1114" s="90"/>
      <c r="AJ1114" s="27"/>
      <c r="AK1114" s="68"/>
      <c r="AL1114" s="68"/>
      <c r="AM1114" s="68"/>
      <c r="AN1114" s="68"/>
      <c r="AO1114" s="68"/>
      <c r="AP1114" s="68"/>
      <c r="AQ1114" s="68"/>
      <c r="AR1114" s="68"/>
      <c r="AS1114" s="68"/>
      <c r="AT1114" s="68"/>
      <c r="AU1114" s="68"/>
      <c r="AV1114" s="68"/>
      <c r="AW1114" s="68"/>
      <c r="AX1114" s="68"/>
      <c r="AY1114" s="68"/>
      <c r="AZ1114" s="68"/>
      <c r="BA1114" s="68"/>
      <c r="BB1114" s="68"/>
      <c r="BC1114" s="68"/>
      <c r="BD1114" s="68"/>
      <c r="BE1114" s="68"/>
      <c r="BF1114" s="68"/>
      <c r="BG1114" s="68"/>
      <c r="BH1114" s="68"/>
      <c r="BI1114" s="68"/>
      <c r="BJ1114" s="68"/>
      <c r="BK1114" s="68"/>
      <c r="BL1114" s="68"/>
      <c r="BM1114" s="68"/>
      <c r="BN1114" s="68"/>
      <c r="BO1114" s="68"/>
      <c r="BP1114" s="68"/>
      <c r="BQ1114" s="68"/>
    </row>
    <row r="1115" spans="1:69" ht="13.5" customHeight="1" x14ac:dyDescent="0.15">
      <c r="B1115" s="241" t="s">
        <v>4</v>
      </c>
      <c r="C1115" s="100">
        <v>1</v>
      </c>
      <c r="D1115" s="152">
        <f t="array" aca="1" ref="D1115:F1117" ca="1">L1115:N1117+P1115:R1117+T1115:V1117+X1115:Z1117+AB1115:AD1117+AF1115:AH1117</f>
        <v>-3.4795123211114644E-2</v>
      </c>
      <c r="E1115" s="154">
        <f ca="1"/>
        <v>-7.2539516661802098E-3</v>
      </c>
      <c r="F1115" s="153">
        <f ca="1"/>
        <v>-1.3845904777194905E-2</v>
      </c>
      <c r="G1115" s="160"/>
      <c r="H1115" s="5"/>
      <c r="I1115" s="240"/>
      <c r="J1115" s="99" t="s">
        <v>4</v>
      </c>
      <c r="K1115" s="92"/>
      <c r="L1115" s="78">
        <f t="array" aca="1" ref="L1115:L1117" ca="1">M1094*N1108:N1110</f>
        <v>4.2466206780830185E-2</v>
      </c>
      <c r="M1115" s="78">
        <f t="array" aca="1" ref="M1115:M1117" ca="1">M1095*N1108:N1110</f>
        <v>1.2529509505570692E-2</v>
      </c>
      <c r="N1115" s="78">
        <f t="array" aca="1" ref="N1115:N1117" ca="1">-1*N1108:N1110</f>
        <v>-7.4301263559061345E-2</v>
      </c>
      <c r="O1115" s="81"/>
      <c r="P1115" s="78">
        <f t="array" aca="1" ref="P1115:P1117" ca="1">Q1094*R1108:R1110</f>
        <v>1.2026174066048884E-2</v>
      </c>
      <c r="Q1115" s="78">
        <f t="array" aca="1" ref="Q1115:Q1117" ca="1">Q1095*R1108:R1110</f>
        <v>5.348535101310576E-2</v>
      </c>
      <c r="R1115" s="78">
        <f t="array" aca="1" ref="R1115:R1117" ca="1">-1*R1108:R1110</f>
        <v>-6.3928886599029566E-2</v>
      </c>
      <c r="S1115" s="81"/>
      <c r="T1115" s="78">
        <f t="array" aca="1" ref="T1115:T1117" ca="1">U1094*V1108:V1110</f>
        <v>-7.0550546886733956E-2</v>
      </c>
      <c r="U1115" s="78">
        <f t="array" aca="1" ref="U1115:U1117" ca="1">U1095*V1108:V1110</f>
        <v>-4.6224068028039196E-2</v>
      </c>
      <c r="V1115" s="78">
        <f t="array" aca="1" ref="V1115:V1117" ca="1">-1*V1108:V1110</f>
        <v>0.11661176901138036</v>
      </c>
      <c r="W1115" s="81"/>
      <c r="X1115" s="78">
        <f t="array" aca="1" ref="X1115:X1117" ca="1">Y1094*Z1108:Z1110</f>
        <v>1.7646273412648031E-2</v>
      </c>
      <c r="Y1115" s="78">
        <f t="array" aca="1" ref="Y1115:Y1117" ca="1">Y1095*Z1108:Z1110</f>
        <v>1.3961357743523844E-2</v>
      </c>
      <c r="Z1115" s="78">
        <f t="array" aca="1" ref="Z1115:Z1117" ca="1">-1*Z1108:Z1110</f>
        <v>-4.3739734499242101E-2</v>
      </c>
      <c r="AA1115" s="81"/>
      <c r="AB1115" s="78">
        <f t="array" aca="1" ref="AB1115:AB1117" ca="1">AC1094*AD1108:AD1110</f>
        <v>-4.1648585833444544E-2</v>
      </c>
      <c r="AC1115" s="78">
        <f t="array" aca="1" ref="AC1115:AC1117" ca="1">AC1095*AD1108:AD1110</f>
        <v>-6.4691881930670422E-2</v>
      </c>
      <c r="AD1115" s="78">
        <f t="array" aca="1" ref="AD1115:AD1117" ca="1">-1*AD1108:AD1110</f>
        <v>8.4934898742717271E-2</v>
      </c>
      <c r="AE1115" s="81"/>
      <c r="AF1115" s="78">
        <f t="array" aca="1" ref="AF1115:AF1117" ca="1">AG1094*AH1108:AH1110</f>
        <v>5.2653552495367578E-3</v>
      </c>
      <c r="AG1115" s="78">
        <f t="array" aca="1" ref="AG1115:AG1117" ca="1">AG1095*AH1108:AH1110</f>
        <v>2.3685780030329111E-2</v>
      </c>
      <c r="AH1115" s="78">
        <f t="array" aca="1" ref="AH1115:AH1117" ca="1">-1*AH1108:AH1110</f>
        <v>-3.3422687873959502E-2</v>
      </c>
      <c r="AI1115" s="81"/>
      <c r="AJ1115" s="27"/>
      <c r="AK1115" s="68"/>
      <c r="AL1115" s="68"/>
      <c r="AM1115" s="68"/>
      <c r="AN1115" s="68"/>
      <c r="AO1115" s="68"/>
      <c r="AP1115" s="68"/>
      <c r="AQ1115" s="68"/>
      <c r="AR1115" s="68"/>
      <c r="AS1115" s="68"/>
      <c r="AT1115" s="68"/>
      <c r="AU1115" s="68"/>
      <c r="AV1115" s="68"/>
      <c r="AW1115" s="68"/>
      <c r="AX1115" s="68"/>
      <c r="AY1115" s="68"/>
      <c r="AZ1115" s="68"/>
      <c r="BA1115" s="68"/>
      <c r="BB1115" s="68"/>
      <c r="BC1115" s="68"/>
      <c r="BD1115" s="68"/>
      <c r="BE1115" s="68"/>
      <c r="BF1115" s="68"/>
      <c r="BG1115" s="68"/>
      <c r="BH1115" s="68"/>
      <c r="BI1115" s="68"/>
      <c r="BJ1115" s="68"/>
      <c r="BK1115" s="68"/>
      <c r="BL1115" s="68"/>
      <c r="BM1115" s="68"/>
      <c r="BN1115" s="68"/>
      <c r="BO1115" s="68"/>
      <c r="BP1115" s="68"/>
      <c r="BQ1115" s="68"/>
    </row>
    <row r="1116" spans="1:69" ht="13.5" customHeight="1" x14ac:dyDescent="0.15">
      <c r="B1116" s="242"/>
      <c r="C1116" s="72">
        <v>2</v>
      </c>
      <c r="D1116" s="160">
        <f ca="1"/>
        <v>9.8386040767581423E-2</v>
      </c>
      <c r="E1116" s="164">
        <f ca="1"/>
        <v>-2.5943547036188772E-2</v>
      </c>
      <c r="F1116" s="10">
        <f ca="1"/>
        <v>-3.1506228721293827E-2</v>
      </c>
      <c r="G1116" s="160"/>
      <c r="H1116" s="5"/>
      <c r="I1116" s="240"/>
      <c r="J1116" s="76"/>
      <c r="K1116" s="98"/>
      <c r="L1116" s="78">
        <f ca="1"/>
        <v>1.0148361916544994E-2</v>
      </c>
      <c r="M1116" s="78">
        <f ca="1"/>
        <v>2.9942395786741456E-3</v>
      </c>
      <c r="N1116" s="78">
        <f ca="1"/>
        <v>-1.775614472339292E-2</v>
      </c>
      <c r="O1116" s="81"/>
      <c r="P1116" s="78">
        <f ca="1"/>
        <v>-1.8415202801288433E-2</v>
      </c>
      <c r="Q1116" s="78">
        <f ca="1"/>
        <v>-8.1899994162319398E-2</v>
      </c>
      <c r="R1116" s="78">
        <f ca="1"/>
        <v>9.7891765503813441E-2</v>
      </c>
      <c r="S1116" s="81"/>
      <c r="T1116" s="78">
        <f ca="1"/>
        <v>4.422374376357853E-2</v>
      </c>
      <c r="U1116" s="78">
        <f ca="1"/>
        <v>2.8974989286250471E-2</v>
      </c>
      <c r="V1116" s="78">
        <f ca="1"/>
        <v>-7.3096655095477303E-2</v>
      </c>
      <c r="W1116" s="81"/>
      <c r="X1116" s="78">
        <f ca="1"/>
        <v>1.1578591773213194E-2</v>
      </c>
      <c r="Y1116" s="78">
        <f ca="1"/>
        <v>9.1607365550726537E-3</v>
      </c>
      <c r="Z1116" s="78">
        <f ca="1"/>
        <v>-2.869980069970229E-2</v>
      </c>
      <c r="AA1116" s="81"/>
      <c r="AB1116" s="78">
        <f ca="1"/>
        <v>7.2635110999088787E-2</v>
      </c>
      <c r="AC1116" s="78">
        <f ca="1"/>
        <v>0.11282260683629003</v>
      </c>
      <c r="AD1116" s="78">
        <f ca="1"/>
        <v>-0.14812641712601957</v>
      </c>
      <c r="AE1116" s="81"/>
      <c r="AF1116" s="78">
        <f ca="1"/>
        <v>-2.1784564883555659E-2</v>
      </c>
      <c r="AG1116" s="78">
        <f ca="1"/>
        <v>-9.799612513015668E-2</v>
      </c>
      <c r="AH1116" s="78">
        <f ca="1"/>
        <v>0.13828102341948481</v>
      </c>
      <c r="AI1116" s="81"/>
      <c r="AJ1116" s="27"/>
      <c r="AK1116" s="68"/>
      <c r="AL1116" s="68"/>
      <c r="AM1116" s="68"/>
      <c r="AN1116" s="68"/>
      <c r="AO1116" s="68"/>
      <c r="AP1116" s="68"/>
      <c r="AQ1116" s="68"/>
      <c r="AR1116" s="68"/>
      <c r="AS1116" s="68"/>
      <c r="AT1116" s="68"/>
      <c r="AU1116" s="68"/>
      <c r="AV1116" s="68"/>
      <c r="AW1116" s="68"/>
      <c r="AX1116" s="68"/>
      <c r="AY1116" s="68"/>
      <c r="AZ1116" s="68"/>
      <c r="BA1116" s="68"/>
      <c r="BB1116" s="68"/>
      <c r="BC1116" s="68"/>
      <c r="BD1116" s="68"/>
      <c r="BE1116" s="68"/>
      <c r="BF1116" s="68"/>
      <c r="BG1116" s="68"/>
      <c r="BH1116" s="68"/>
      <c r="BI1116" s="68"/>
      <c r="BJ1116" s="68"/>
      <c r="BK1116" s="68"/>
      <c r="BL1116" s="68"/>
      <c r="BM1116" s="68"/>
      <c r="BN1116" s="68"/>
      <c r="BO1116" s="68"/>
      <c r="BP1116" s="68"/>
      <c r="BQ1116" s="68"/>
    </row>
    <row r="1117" spans="1:69" ht="13.5" customHeight="1" thickBot="1" x14ac:dyDescent="0.2">
      <c r="B1117" s="243"/>
      <c r="C1117" s="74">
        <v>3</v>
      </c>
      <c r="D1117" s="160">
        <f ca="1"/>
        <v>-2.8636416391332634E-2</v>
      </c>
      <c r="E1117" s="157">
        <f ca="1"/>
        <v>8.3858667861997097E-2</v>
      </c>
      <c r="F1117" s="156">
        <f ca="1"/>
        <v>3.5428393421542033E-2</v>
      </c>
      <c r="G1117" s="160"/>
      <c r="H1117" s="5"/>
      <c r="I1117" s="245"/>
      <c r="J1117" s="88"/>
      <c r="K1117" s="94"/>
      <c r="L1117" s="82">
        <f ca="1"/>
        <v>-7.8959145169945275E-2</v>
      </c>
      <c r="M1117" s="82">
        <f ca="1"/>
        <v>-2.3296626540356732E-2</v>
      </c>
      <c r="N1117" s="82">
        <f ca="1"/>
        <v>0.13815136082082624</v>
      </c>
      <c r="O1117" s="83"/>
      <c r="P1117" s="82">
        <f ca="1"/>
        <v>7.1388868288811361E-3</v>
      </c>
      <c r="Q1117" s="82">
        <f ca="1"/>
        <v>3.174957104300348E-2</v>
      </c>
      <c r="R1117" s="82">
        <f ca="1"/>
        <v>-3.7948983942886566E-2</v>
      </c>
      <c r="S1117" s="83"/>
      <c r="T1117" s="82">
        <f ca="1"/>
        <v>6.1656256151228529E-2</v>
      </c>
      <c r="U1117" s="82">
        <f ca="1"/>
        <v>4.0396610720313218E-2</v>
      </c>
      <c r="V1117" s="82">
        <f ca="1"/>
        <v>-0.10191055091261822</v>
      </c>
      <c r="W1117" s="83"/>
      <c r="X1117" s="82">
        <f ca="1"/>
        <v>-5.9613492988130019E-2</v>
      </c>
      <c r="Y1117" s="82">
        <f ca="1"/>
        <v>-4.7164932928659593E-2</v>
      </c>
      <c r="Z1117" s="82">
        <f ca="1"/>
        <v>0.1477636832944183</v>
      </c>
      <c r="AA1117" s="83"/>
      <c r="AB1117" s="82">
        <f ca="1"/>
        <v>3.4937483031877221E-2</v>
      </c>
      <c r="AC1117" s="82">
        <f ca="1"/>
        <v>5.4267665564722366E-2</v>
      </c>
      <c r="AD1117" s="82">
        <f ca="1"/>
        <v>-7.1248795709529494E-2</v>
      </c>
      <c r="AE1117" s="83"/>
      <c r="AF1117" s="82">
        <f ca="1"/>
        <v>6.2035957547557675E-3</v>
      </c>
      <c r="AG1117" s="82">
        <f ca="1"/>
        <v>2.7906380002974355E-2</v>
      </c>
      <c r="AH1117" s="82">
        <f ca="1"/>
        <v>-3.937832012866823E-2</v>
      </c>
      <c r="AI1117" s="83"/>
      <c r="AJ1117" s="27"/>
      <c r="AK1117" s="68"/>
      <c r="AL1117" s="68"/>
      <c r="AM1117" s="68"/>
      <c r="AN1117" s="68"/>
      <c r="AO1117" s="68"/>
      <c r="AP1117" s="68"/>
      <c r="AQ1117" s="68"/>
      <c r="AR1117" s="68"/>
      <c r="AS1117" s="68"/>
      <c r="AT1117" s="68"/>
      <c r="AU1117" s="68"/>
      <c r="AV1117" s="68"/>
      <c r="AW1117" s="68"/>
      <c r="AX1117" s="68"/>
      <c r="AY1117" s="68"/>
      <c r="AZ1117" s="68"/>
      <c r="BA1117" s="68"/>
      <c r="BB1117" s="68"/>
      <c r="BC1117" s="68"/>
      <c r="BD1117" s="68"/>
      <c r="BE1117" s="68"/>
      <c r="BF1117" s="68"/>
      <c r="BG1117" s="68"/>
      <c r="BH1117" s="68"/>
      <c r="BI1117" s="68"/>
      <c r="BJ1117" s="68"/>
      <c r="BK1117" s="68"/>
      <c r="BL1117" s="68"/>
      <c r="BM1117" s="68"/>
      <c r="BN1117" s="68"/>
      <c r="BO1117" s="68"/>
      <c r="BP1117" s="68"/>
      <c r="BQ1117" s="68"/>
    </row>
    <row r="1118" spans="1:69" ht="13.5" customHeight="1" thickBot="1" x14ac:dyDescent="0.2">
      <c r="B1118" s="246" t="s">
        <v>29</v>
      </c>
      <c r="C1118" s="227"/>
      <c r="D1118" s="102">
        <f ca="1">SUM(L1118:AI1118)</f>
        <v>1.42667930434575</v>
      </c>
      <c r="E1118" s="192"/>
      <c r="H1118" s="5"/>
      <c r="I1118" s="225" t="s">
        <v>45</v>
      </c>
      <c r="J1118" s="226"/>
      <c r="K1118" s="227"/>
      <c r="L1118" s="134">
        <f ca="1">SUMXMY2(N$5:N$7,M1101:M1103)/2</f>
        <v>0.22348019749299314</v>
      </c>
      <c r="M1118" s="78"/>
      <c r="N1118" s="78"/>
      <c r="O1118" s="78"/>
      <c r="P1118" s="134">
        <f ca="1">SUMXMY2(R$5:R$7,Q1101:Q1103)/2</f>
        <v>0.15258619269110094</v>
      </c>
      <c r="Q1118" s="78"/>
      <c r="R1118" s="78"/>
      <c r="S1118" s="78"/>
      <c r="T1118" s="134">
        <f ca="1">SUMXMY2(V$5:V$7,U1101:U1103)/2</f>
        <v>0.25190613813439638</v>
      </c>
      <c r="U1118" s="78"/>
      <c r="V1118" s="78"/>
      <c r="W1118" s="78"/>
      <c r="X1118" s="134">
        <f ca="1">SUMXMY2(Z$5:Z$7,Y1101:Y1103)/2</f>
        <v>0.25565909100035261</v>
      </c>
      <c r="Y1118" s="78"/>
      <c r="Z1118" s="78"/>
      <c r="AA1118" s="78"/>
      <c r="AB1118" s="134">
        <f ca="1">SUMXMY2(AD$5:AD$7,AC1101:AC1103)/2</f>
        <v>0.33886921942498915</v>
      </c>
      <c r="AC1118" s="78"/>
      <c r="AD1118" s="78"/>
      <c r="AE1118" s="78"/>
      <c r="AF1118" s="134">
        <f ca="1">SUMXMY2(AH$5:AH$7,AG1101:AG1103)/2</f>
        <v>0.20417846560191771</v>
      </c>
      <c r="AG1118" s="78"/>
      <c r="AH1118" s="78"/>
      <c r="AI1118" s="78"/>
      <c r="AJ1118" s="27"/>
      <c r="AK1118" s="68"/>
      <c r="AL1118" s="68"/>
      <c r="AM1118" s="68"/>
      <c r="AN1118" s="68"/>
      <c r="AO1118" s="68"/>
      <c r="AP1118" s="68"/>
      <c r="AQ1118" s="68"/>
      <c r="AR1118" s="68"/>
      <c r="AS1118" s="68"/>
      <c r="AT1118" s="68"/>
      <c r="AU1118" s="68"/>
      <c r="AV1118" s="68"/>
      <c r="AW1118" s="68"/>
      <c r="AX1118" s="68"/>
      <c r="AY1118" s="68"/>
      <c r="AZ1118" s="68"/>
      <c r="BA1118" s="68"/>
      <c r="BB1118" s="68"/>
      <c r="BC1118" s="68"/>
      <c r="BD1118" s="68"/>
      <c r="BE1118" s="68"/>
      <c r="BF1118" s="68"/>
      <c r="BG1118" s="68"/>
      <c r="BH1118" s="68"/>
      <c r="BI1118" s="68"/>
      <c r="BJ1118" s="68"/>
      <c r="BK1118" s="68"/>
      <c r="BL1118" s="68"/>
      <c r="BM1118" s="68"/>
      <c r="BN1118" s="68"/>
      <c r="BO1118" s="68"/>
      <c r="BP1118" s="68"/>
      <c r="BQ1118" s="68"/>
    </row>
    <row r="1119" spans="1:69" ht="15.75" customHeight="1" x14ac:dyDescent="0.15">
      <c r="I1119" s="5"/>
      <c r="J1119" s="165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7"/>
      <c r="AK1119" s="5"/>
      <c r="AL1119" s="5"/>
      <c r="AM1119" s="5"/>
      <c r="AN1119" s="5"/>
      <c r="AO1119" s="5"/>
      <c r="AP1119" s="5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</row>
    <row r="1120" spans="1:69" ht="15.75" customHeight="1" x14ac:dyDescent="0.15">
      <c r="A1120" s="163"/>
      <c r="B1120" s="162">
        <f>B1090+1</f>
        <v>38</v>
      </c>
      <c r="C1120" s="163" t="s">
        <v>28</v>
      </c>
      <c r="D1120" s="189"/>
      <c r="E1120" s="189"/>
      <c r="F1120" s="189"/>
      <c r="G1120" s="189"/>
      <c r="H1120" s="163"/>
      <c r="I1120" s="167"/>
      <c r="J1120" s="163"/>
      <c r="K1120" s="163"/>
      <c r="L1120" s="163"/>
      <c r="M1120" s="163"/>
      <c r="N1120" s="163"/>
      <c r="O1120" s="163"/>
      <c r="P1120" s="163"/>
      <c r="Q1120" s="163"/>
      <c r="R1120" s="163"/>
      <c r="S1120" s="163"/>
      <c r="T1120" s="163"/>
      <c r="U1120" s="163"/>
      <c r="V1120" s="163"/>
      <c r="W1120" s="163"/>
      <c r="X1120" s="163"/>
      <c r="Y1120" s="163"/>
      <c r="Z1120" s="163"/>
      <c r="AA1120" s="163"/>
      <c r="AB1120" s="163"/>
      <c r="AC1120" s="163"/>
      <c r="AD1120" s="163"/>
      <c r="AE1120" s="163"/>
      <c r="AF1120" s="163"/>
      <c r="AG1120" s="163"/>
      <c r="AH1120" s="163"/>
      <c r="AI1120" s="163"/>
      <c r="AJ1120" s="27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</row>
    <row r="1121" spans="1:69" s="24" customFormat="1" ht="13.5" customHeight="1" thickBot="1" x14ac:dyDescent="0.2">
      <c r="A1121"/>
      <c r="D1121" s="166"/>
      <c r="E1121" s="166"/>
      <c r="F1121" s="166"/>
      <c r="G1121" s="166"/>
      <c r="H1121" s="27"/>
      <c r="I1121" s="5"/>
      <c r="J1121" s="223"/>
      <c r="K1121" s="224"/>
      <c r="L1121" s="57">
        <v>1</v>
      </c>
      <c r="M1121" s="57">
        <v>2</v>
      </c>
      <c r="N1121" s="57">
        <v>3</v>
      </c>
      <c r="O1121" s="107"/>
      <c r="P1121" s="84">
        <v>1</v>
      </c>
      <c r="Q1121" s="57">
        <v>2</v>
      </c>
      <c r="R1121" s="57">
        <v>3</v>
      </c>
      <c r="S1121" s="57"/>
      <c r="T1121" s="57">
        <v>1</v>
      </c>
      <c r="U1121" s="57">
        <v>2</v>
      </c>
      <c r="V1121" s="57">
        <v>3</v>
      </c>
      <c r="W1121" s="107"/>
      <c r="X1121" s="84">
        <v>1</v>
      </c>
      <c r="Y1121" s="57">
        <v>2</v>
      </c>
      <c r="Z1121" s="57">
        <v>3</v>
      </c>
      <c r="AA1121" s="57"/>
      <c r="AB1121" s="57">
        <v>1</v>
      </c>
      <c r="AC1121" s="57">
        <v>2</v>
      </c>
      <c r="AD1121" s="57">
        <v>3</v>
      </c>
      <c r="AE1121" s="57"/>
      <c r="AF1121" s="57">
        <v>1</v>
      </c>
      <c r="AG1121" s="57">
        <v>2</v>
      </c>
      <c r="AH1121" s="57">
        <v>3</v>
      </c>
      <c r="AI1121" s="57"/>
      <c r="AJ1121" s="27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</row>
    <row r="1122" spans="1:69" ht="13.5" customHeight="1" x14ac:dyDescent="0.15">
      <c r="B1122" t="s">
        <v>0</v>
      </c>
      <c r="G1122" s="156"/>
      <c r="H1122" s="27"/>
      <c r="I1122" s="254" t="s">
        <v>14</v>
      </c>
      <c r="J1122" s="239" t="s">
        <v>11</v>
      </c>
      <c r="K1122" s="22">
        <v>1</v>
      </c>
      <c r="L1122" s="108">
        <f t="array" aca="1" ref="L1122:L1123" ca="1">MMULT($D1124:$G1125,L$5:L$8)</f>
        <v>-2.2017615691045331</v>
      </c>
      <c r="M1122" s="50">
        <f t="array" aca="1" ref="M1122:M1123" ca="1">MMULT($D1124:$G1125,M$5:M$8)+$D1126:$D1127*L1124:L1125</f>
        <v>0.28735239301215521</v>
      </c>
      <c r="N1122" s="50"/>
      <c r="O1122" s="51"/>
      <c r="P1122" s="108">
        <f t="array" aca="1" ref="P1122:P1123" ca="1">MMULT($D1124:$G1125,P$5:P$8)</f>
        <v>-2.2017615691045331</v>
      </c>
      <c r="Q1122" s="50">
        <f t="array" aca="1" ref="Q1122:Q1123" ca="1">MMULT($D1124:$G1125,Q$5:Q$8)+$D1126:$D1127*P1124:P1125</f>
        <v>-1.4639028066971354</v>
      </c>
      <c r="R1122" s="50"/>
      <c r="S1122" s="51"/>
      <c r="T1122" s="108">
        <f t="array" aca="1" ref="T1122:T1123" ca="1">MMULT($D1124:$G1125,T$5:T$8)</f>
        <v>-1.8399774681583165</v>
      </c>
      <c r="U1122" s="50">
        <f t="array" aca="1" ref="U1122:U1123" ca="1">MMULT($D1124:$G1125,U$5:U$8)+$D1126:$D1127*T1124:T1125</f>
        <v>0.42881235136004525</v>
      </c>
      <c r="V1122" s="50"/>
      <c r="W1122" s="51"/>
      <c r="X1122" s="108">
        <f t="array" aca="1" ref="X1122:X1123" ca="1">MMULT($D1124:$G1125,X$5:X$8)</f>
        <v>-8.8722268449025865E-2</v>
      </c>
      <c r="Y1122" s="50">
        <f t="array" aca="1" ref="Y1122:Y1123" ca="1">MMULT($D1124:$G1125,Y$5:Y$8)+$D1126:$D1127*X1124:X1125</f>
        <v>-0.39739468085357621</v>
      </c>
      <c r="Z1122" s="50"/>
      <c r="AA1122" s="51"/>
      <c r="AB1122" s="108">
        <f t="array" aca="1" ref="AB1122:AB1123" ca="1">MMULT($D1124:$G1125,AB$5:AB$8)</f>
        <v>-8.8722268449025865E-2</v>
      </c>
      <c r="AC1122" s="50">
        <f t="array" aca="1" ref="AC1122:AC1123" ca="1">MMULT($D1124:$G1125,AC$5:AC$8)+$D1126:$D1127*AB1124:AB1125</f>
        <v>-3.5610579907359607E-2</v>
      </c>
      <c r="AD1122" s="50"/>
      <c r="AE1122" s="51"/>
      <c r="AF1122" s="108">
        <f t="array" aca="1" ref="AF1122:AF1123" ca="1">MMULT($D1124:$G1125,AF$5:AF$8)</f>
        <v>-1.8399774681583165</v>
      </c>
      <c r="AG1122" s="50">
        <f t="array" aca="1" ref="AG1122:AG1123" ca="1">MMULT($D1124:$G1125,AG$5:AG$8)+$D1126:$D1127*AF1124:AF1125</f>
        <v>-1.684226949295462</v>
      </c>
      <c r="AH1122" s="50"/>
      <c r="AI1122" s="51"/>
      <c r="AJ1122" s="27"/>
      <c r="AK1122" s="19"/>
      <c r="AL1122" s="19"/>
      <c r="AM1122" s="19"/>
      <c r="AN1122" s="19"/>
      <c r="AO1122" s="19"/>
      <c r="AP1122" s="19"/>
      <c r="AQ1122" s="19"/>
      <c r="AR1122" s="19"/>
      <c r="AS1122" s="19"/>
      <c r="AT1122" s="19"/>
      <c r="AU1122" s="19"/>
      <c r="AV1122" s="19"/>
      <c r="AW1122" s="19"/>
      <c r="AX1122" s="19"/>
      <c r="AY1122" s="19"/>
      <c r="AZ1122" s="19"/>
      <c r="BA1122" s="19"/>
      <c r="BB1122" s="19"/>
      <c r="BC1122" s="19"/>
      <c r="BD1122" s="19"/>
      <c r="BE1122" s="19"/>
      <c r="BF1122" s="19"/>
      <c r="BG1122" s="19"/>
      <c r="BH1122" s="19"/>
      <c r="BI1122" s="19"/>
      <c r="BJ1122" s="19"/>
      <c r="BK1122" s="19"/>
      <c r="BL1122" s="19"/>
      <c r="BM1122" s="19"/>
      <c r="BN1122" s="19"/>
      <c r="BO1122" s="19"/>
      <c r="BP1122" s="19"/>
      <c r="BQ1122" s="19"/>
    </row>
    <row r="1123" spans="1:69" ht="13.5" customHeight="1" x14ac:dyDescent="0.15">
      <c r="B1123" s="66"/>
      <c r="C1123" s="66"/>
      <c r="D1123" s="195">
        <v>1</v>
      </c>
      <c r="E1123" s="196">
        <v>2</v>
      </c>
      <c r="F1123" s="196">
        <v>3</v>
      </c>
      <c r="G1123" s="184" t="s">
        <v>3</v>
      </c>
      <c r="H1123" s="27"/>
      <c r="I1123" s="255"/>
      <c r="J1123" s="240"/>
      <c r="K1123" s="23">
        <v>2</v>
      </c>
      <c r="L1123" s="109">
        <f ca="1"/>
        <v>-0.98970396245687864</v>
      </c>
      <c r="M1123" s="28">
        <f ca="1"/>
        <v>-1.6008369656229438</v>
      </c>
      <c r="N1123" s="28"/>
      <c r="O1123" s="40"/>
      <c r="P1123" s="109">
        <f ca="1"/>
        <v>-0.98970396245687864</v>
      </c>
      <c r="Q1123" s="28">
        <f ca="1"/>
        <v>1.6489701524770057</v>
      </c>
      <c r="R1123" s="28"/>
      <c r="S1123" s="40"/>
      <c r="T1123" s="109">
        <f ca="1"/>
        <v>0.9311234330133531</v>
      </c>
      <c r="U1123" s="28">
        <f ca="1"/>
        <v>-0.41842661113264334</v>
      </c>
      <c r="V1123" s="28"/>
      <c r="W1123" s="40"/>
      <c r="X1123" s="109">
        <f ca="1"/>
        <v>-2.3186836850865964</v>
      </c>
      <c r="Y1123" s="28">
        <f ca="1"/>
        <v>-0.75237192479680914</v>
      </c>
      <c r="Z1123" s="28"/>
      <c r="AA1123" s="40"/>
      <c r="AB1123" s="109">
        <f ca="1"/>
        <v>-2.3186836850865964</v>
      </c>
      <c r="AC1123" s="28">
        <f ca="1"/>
        <v>1.1684554706734227</v>
      </c>
      <c r="AD1123" s="28"/>
      <c r="AE1123" s="40"/>
      <c r="AF1123" s="109">
        <f ca="1"/>
        <v>0.9311234330133531</v>
      </c>
      <c r="AG1123" s="28">
        <f ca="1"/>
        <v>0.91055311149707441</v>
      </c>
      <c r="AH1123" s="28"/>
      <c r="AI1123" s="40"/>
      <c r="AJ1123" s="27"/>
      <c r="AK1123" s="19"/>
      <c r="AL1123" s="19"/>
      <c r="AM1123" s="19"/>
      <c r="AN1123" s="19"/>
      <c r="AO1123" s="19"/>
      <c r="AP1123" s="19"/>
      <c r="AQ1123" s="19"/>
      <c r="AR1123" s="19"/>
      <c r="AS1123" s="19"/>
      <c r="AT1123" s="19"/>
      <c r="AU1123" s="19"/>
      <c r="AV1123" s="19"/>
      <c r="AW1123" s="19"/>
      <c r="AX1123" s="19"/>
      <c r="AY1123" s="19"/>
      <c r="AZ1123" s="19"/>
      <c r="BA1123" s="19"/>
      <c r="BB1123" s="19"/>
      <c r="BC1123" s="19"/>
      <c r="BD1123" s="19"/>
      <c r="BE1123" s="19"/>
      <c r="BF1123" s="19"/>
      <c r="BG1123" s="19"/>
      <c r="BH1123" s="19"/>
      <c r="BI1123" s="19"/>
      <c r="BJ1123" s="19"/>
      <c r="BK1123" s="19"/>
      <c r="BL1123" s="19"/>
      <c r="BM1123" s="19"/>
      <c r="BN1123" s="19"/>
      <c r="BO1123" s="19"/>
      <c r="BP1123" s="19"/>
      <c r="BQ1123" s="19"/>
    </row>
    <row r="1124" spans="1:69" ht="13.5" customHeight="1" x14ac:dyDescent="0.15">
      <c r="B1124" s="239" t="s">
        <v>7</v>
      </c>
      <c r="C1124" s="100">
        <v>1</v>
      </c>
      <c r="D1124" s="137">
        <f t="array" aca="1" ref="D1124:G1125" ca="1">D1094:G1095-$G$3*D1111:G1112</f>
        <v>1.4299047704065888</v>
      </c>
      <c r="E1124" s="138">
        <f ca="1"/>
        <v>3.5429440710620961</v>
      </c>
      <c r="F1124" s="138">
        <f ca="1"/>
        <v>1.7916888713528054</v>
      </c>
      <c r="G1124" s="139">
        <f ca="1"/>
        <v>3.6316663395111219</v>
      </c>
      <c r="I1124" s="255"/>
      <c r="J1124" s="252" t="s">
        <v>12</v>
      </c>
      <c r="K1124" s="22">
        <v>1</v>
      </c>
      <c r="L1124" s="110">
        <f t="array" aca="1" ref="L1124:L1125" ca="1">1/(1+EXP(-L1122:L1123))</f>
        <v>9.9592411130949784E-2</v>
      </c>
      <c r="M1124" s="38">
        <f t="array" aca="1" ref="M1124:M1125" ca="1">1/(1+EXP(-M1122:M1123))</f>
        <v>0.57134783170605175</v>
      </c>
      <c r="N1124" s="38"/>
      <c r="O1124" s="39"/>
      <c r="P1124" s="110">
        <f t="array" aca="1" ref="P1124:P1125" ca="1">1/(1+EXP(-P1122:P1123))</f>
        <v>9.9592411130949784E-2</v>
      </c>
      <c r="Q1124" s="38">
        <f t="array" aca="1" ref="Q1124:Q1125" ca="1">1/(1+EXP(-Q1122:Q1123))</f>
        <v>0.18787112675165121</v>
      </c>
      <c r="R1124" s="38"/>
      <c r="S1124" s="39"/>
      <c r="T1124" s="110">
        <f t="array" aca="1" ref="T1124:T1125" ca="1">1/(1+EXP(-T1122:T1123))</f>
        <v>0.13705395739841697</v>
      </c>
      <c r="U1124" s="38">
        <f t="array" aca="1" ref="U1124:U1125" ca="1">1/(1+EXP(-U1122:U1123))</f>
        <v>0.60559003327174199</v>
      </c>
      <c r="V1124" s="38"/>
      <c r="W1124" s="39"/>
      <c r="X1124" s="110">
        <f t="array" aca="1" ref="X1124:X1125" ca="1">1/(1+EXP(-X1122:X1123))</f>
        <v>0.47783397123209492</v>
      </c>
      <c r="Y1124" s="38">
        <f t="array" aca="1" ref="Y1124:Y1125" ca="1">1/(1+EXP(-Y1122:Y1123))</f>
        <v>0.40193845643701626</v>
      </c>
      <c r="Z1124" s="38"/>
      <c r="AA1124" s="39"/>
      <c r="AB1124" s="110">
        <f t="array" aca="1" ref="AB1124:AB1125" ca="1">1/(1+EXP(-AB1122:AB1123))</f>
        <v>0.47783397123209492</v>
      </c>
      <c r="AC1124" s="38">
        <f t="array" aca="1" ref="AC1124:AC1125" ca="1">1/(1+EXP(-AC1122:AC1123))</f>
        <v>0.49109829570082181</v>
      </c>
      <c r="AD1124" s="38"/>
      <c r="AE1124" s="39"/>
      <c r="AF1124" s="110">
        <f t="array" aca="1" ref="AF1124:AF1125" ca="1">1/(1+EXP(-AF1122:AF1123))</f>
        <v>0.13705395739841697</v>
      </c>
      <c r="AG1124" s="38">
        <f t="array" aca="1" ref="AG1124:AG1125" ca="1">1/(1+EXP(-AG1122:AG1123))</f>
        <v>0.15653656206198135</v>
      </c>
      <c r="AH1124" s="38"/>
      <c r="AI1124" s="39"/>
      <c r="AJ1124" s="27"/>
      <c r="AK1124" s="19"/>
      <c r="AL1124" s="19"/>
      <c r="AM1124" s="19"/>
      <c r="AN1124" s="19"/>
      <c r="AO1124" s="19"/>
      <c r="AP1124" s="19"/>
      <c r="AQ1124" s="19"/>
      <c r="AR1124" s="19"/>
      <c r="AS1124" s="19"/>
      <c r="AT1124" s="19"/>
      <c r="AU1124" s="19"/>
      <c r="AV1124" s="19"/>
      <c r="AW1124" s="19"/>
      <c r="AX1124" s="19"/>
      <c r="AY1124" s="19"/>
      <c r="AZ1124" s="19"/>
      <c r="BA1124" s="19"/>
      <c r="BB1124" s="19"/>
      <c r="BC1124" s="19"/>
      <c r="BD1124" s="19"/>
      <c r="BE1124" s="19"/>
      <c r="BF1124" s="19"/>
      <c r="BG1124" s="19"/>
      <c r="BH1124" s="19"/>
      <c r="BI1124" s="19"/>
      <c r="BJ1124" s="19"/>
      <c r="BK1124" s="19"/>
      <c r="BL1124" s="19"/>
      <c r="BM1124" s="19"/>
      <c r="BN1124" s="19"/>
      <c r="BO1124" s="19"/>
      <c r="BP1124" s="19"/>
      <c r="BQ1124" s="19"/>
    </row>
    <row r="1125" spans="1:69" ht="13.5" customHeight="1" x14ac:dyDescent="0.15">
      <c r="B1125" s="244"/>
      <c r="C1125" s="74">
        <v>2</v>
      </c>
      <c r="D1125" s="140">
        <f ca="1"/>
        <v>2.160929301293506</v>
      </c>
      <c r="E1125" s="141">
        <f ca="1"/>
        <v>0.83194957866378849</v>
      </c>
      <c r="F1125" s="141">
        <f ca="1"/>
        <v>4.0817566967637378</v>
      </c>
      <c r="G1125" s="142">
        <f ca="1"/>
        <v>3.1506332637503847</v>
      </c>
      <c r="I1125" s="255"/>
      <c r="J1125" s="253"/>
      <c r="K1125" s="54">
        <v>2</v>
      </c>
      <c r="L1125" s="109">
        <f ca="1"/>
        <v>0.27097055457381519</v>
      </c>
      <c r="M1125" s="28">
        <f ca="1"/>
        <v>0.16786466988132701</v>
      </c>
      <c r="N1125" s="28"/>
      <c r="O1125" s="40"/>
      <c r="P1125" s="109">
        <f ca="1"/>
        <v>0.27097055457381519</v>
      </c>
      <c r="Q1125" s="28">
        <f ca="1"/>
        <v>0.83875181500779172</v>
      </c>
      <c r="R1125" s="28"/>
      <c r="S1125" s="40"/>
      <c r="T1125" s="109">
        <f ca="1"/>
        <v>0.71730315010263146</v>
      </c>
      <c r="U1125" s="28">
        <f ca="1"/>
        <v>0.39689330950563917</v>
      </c>
      <c r="V1125" s="28"/>
      <c r="W1125" s="40"/>
      <c r="X1125" s="109">
        <f ca="1"/>
        <v>8.958736192446845E-2</v>
      </c>
      <c r="Y1125" s="28">
        <f ca="1"/>
        <v>0.32030469008674511</v>
      </c>
      <c r="Z1125" s="28"/>
      <c r="AA1125" s="40"/>
      <c r="AB1125" s="109">
        <f ca="1"/>
        <v>8.958736192446845E-2</v>
      </c>
      <c r="AC1125" s="28">
        <f ca="1"/>
        <v>0.76286572133116171</v>
      </c>
      <c r="AD1125" s="28"/>
      <c r="AE1125" s="40"/>
      <c r="AF1125" s="109">
        <f ca="1"/>
        <v>0.71730315010263146</v>
      </c>
      <c r="AG1125" s="28">
        <f ca="1"/>
        <v>0.71311333313688141</v>
      </c>
      <c r="AH1125" s="28"/>
      <c r="AI1125" s="40"/>
      <c r="AJ1125" s="27"/>
      <c r="AK1125" s="19"/>
      <c r="AL1125" s="19"/>
      <c r="AM1125" s="19"/>
      <c r="AN1125" s="19"/>
      <c r="AO1125" s="19"/>
      <c r="AP1125" s="19"/>
      <c r="AQ1125" s="19"/>
      <c r="AR1125" s="19"/>
      <c r="AS1125" s="19"/>
      <c r="AT1125" s="19"/>
      <c r="AU1125" s="19"/>
      <c r="AV1125" s="19"/>
      <c r="AW1125" s="19"/>
      <c r="AX1125" s="19"/>
      <c r="AY1125" s="19"/>
      <c r="AZ1125" s="19"/>
      <c r="BA1125" s="19"/>
      <c r="BB1125" s="19"/>
      <c r="BC1125" s="19"/>
      <c r="BD1125" s="19"/>
      <c r="BE1125" s="19"/>
      <c r="BF1125" s="19"/>
      <c r="BG1125" s="19"/>
      <c r="BH1125" s="19"/>
      <c r="BI1125" s="19"/>
      <c r="BJ1125" s="19"/>
      <c r="BK1125" s="19"/>
      <c r="BL1125" s="19"/>
      <c r="BM1125" s="19"/>
      <c r="BN1125" s="19"/>
      <c r="BO1125" s="19"/>
      <c r="BP1125" s="19"/>
      <c r="BQ1125" s="19"/>
    </row>
    <row r="1126" spans="1:69" ht="13.5" customHeight="1" x14ac:dyDescent="0.15">
      <c r="B1126" s="241" t="s">
        <v>47</v>
      </c>
      <c r="C1126" s="100" t="s">
        <v>32</v>
      </c>
      <c r="D1126" s="139">
        <f t="array" aca="1" ref="D1126:D1127" ca="1">D1096:D1097-$G$3*D1113:D1114</f>
        <v>3.7761377316861688</v>
      </c>
      <c r="E1126" s="190"/>
      <c r="F1126" s="190"/>
      <c r="I1126" s="255"/>
      <c r="J1126" s="236" t="s">
        <v>18</v>
      </c>
      <c r="K1126" s="22">
        <v>1</v>
      </c>
      <c r="L1126" s="110">
        <f t="array" aca="1" ref="L1126:L1127" ca="1">L1124:L1125*(1-L1124:L1125)</f>
        <v>8.9673762776073654E-2</v>
      </c>
      <c r="M1126" s="38">
        <f t="array" aca="1" ref="M1126:M1127" ca="1">M1124:M1125*(1-M1124:M1125)</f>
        <v>0.24490948691084491</v>
      </c>
      <c r="N1126" s="38"/>
      <c r="O1126" s="39"/>
      <c r="P1126" s="110">
        <f t="array" aca="1" ref="P1126:P1127" ca="1">P1124:P1125*(1-P1124:P1125)</f>
        <v>8.9673762776073654E-2</v>
      </c>
      <c r="Q1126" s="38">
        <f t="array" aca="1" ref="Q1126:Q1127" ca="1">Q1124:Q1125*(1-Q1124:Q1125)</f>
        <v>0.15257556648471624</v>
      </c>
      <c r="R1126" s="38"/>
      <c r="S1126" s="39"/>
      <c r="T1126" s="110">
        <f t="array" aca="1" ref="T1126:T1127" ca="1">T1124:T1125*(1-T1124:T1125)</f>
        <v>0.11827017015984988</v>
      </c>
      <c r="U1126" s="38">
        <f t="array" aca="1" ref="U1126:U1127" ca="1">U1124:U1125*(1-U1124:U1125)</f>
        <v>0.23885074487367242</v>
      </c>
      <c r="V1126" s="38"/>
      <c r="W1126" s="39"/>
      <c r="X1126" s="110">
        <f t="array" aca="1" ref="X1126:X1127" ca="1">X1124:X1125*(1-X1124:X1125)</f>
        <v>0.24950866716866041</v>
      </c>
      <c r="Y1126" s="38">
        <f t="array" aca="1" ref="Y1126:Y1127" ca="1">Y1124:Y1125*(1-Y1124:Y1125)</f>
        <v>0.24038393367404501</v>
      </c>
      <c r="Z1126" s="38"/>
      <c r="AA1126" s="39"/>
      <c r="AB1126" s="110">
        <f t="array" aca="1" ref="AB1126:AB1127" ca="1">AB1124:AB1125*(1-AB1124:AB1125)</f>
        <v>0.24950866716866041</v>
      </c>
      <c r="AC1126" s="38">
        <f t="array" aca="1" ref="AC1126:AC1127" ca="1">AC1124:AC1125*(1-AC1124:AC1125)</f>
        <v>0.24992075966056995</v>
      </c>
      <c r="AD1126" s="38"/>
      <c r="AE1126" s="39"/>
      <c r="AF1126" s="110">
        <f t="array" aca="1" ref="AF1126:AF1127" ca="1">AF1124:AF1125*(1-AF1124:AF1125)</f>
        <v>0.11827017015984988</v>
      </c>
      <c r="AG1126" s="38">
        <f t="array" aca="1" ref="AG1126:AG1127" ca="1">AG1124:AG1125*(1-AG1124:AG1125)</f>
        <v>0.13203286679979681</v>
      </c>
      <c r="AH1126" s="38"/>
      <c r="AI1126" s="39"/>
      <c r="AJ1126" s="27"/>
      <c r="AK1126" s="19"/>
      <c r="AL1126" s="19"/>
      <c r="AM1126" s="19"/>
      <c r="AN1126" s="19"/>
      <c r="AO1126" s="19"/>
      <c r="AP1126" s="19"/>
      <c r="AQ1126" s="19"/>
      <c r="AR1126" s="19"/>
      <c r="AS1126" s="19"/>
      <c r="AT1126" s="19"/>
      <c r="AU1126" s="19"/>
      <c r="AV1126" s="19"/>
      <c r="AW1126" s="19"/>
      <c r="AX1126" s="19"/>
      <c r="AY1126" s="19"/>
      <c r="AZ1126" s="19"/>
      <c r="BA1126" s="19"/>
      <c r="BB1126" s="19"/>
      <c r="BC1126" s="19"/>
      <c r="BD1126" s="19"/>
      <c r="BE1126" s="19"/>
      <c r="BF1126" s="19"/>
      <c r="BG1126" s="19"/>
      <c r="BH1126" s="19"/>
      <c r="BI1126" s="19"/>
      <c r="BJ1126" s="19"/>
      <c r="BK1126" s="19"/>
      <c r="BL1126" s="19"/>
      <c r="BM1126" s="19"/>
      <c r="BN1126" s="19"/>
      <c r="BO1126" s="19"/>
      <c r="BP1126" s="19"/>
      <c r="BQ1126" s="19"/>
    </row>
    <row r="1127" spans="1:69" ht="13.5" customHeight="1" thickBot="1" x14ac:dyDescent="0.2">
      <c r="B1127" s="243"/>
      <c r="C1127" s="74" t="s">
        <v>33</v>
      </c>
      <c r="D1127" s="142">
        <f ca="1"/>
        <v>2.6491687282874263</v>
      </c>
      <c r="F1127" s="191" t="s">
        <v>5</v>
      </c>
      <c r="I1127" s="256"/>
      <c r="J1127" s="244"/>
      <c r="K1127" s="54">
        <v>2</v>
      </c>
      <c r="L1127" s="111">
        <f ca="1"/>
        <v>0.19754551312777421</v>
      </c>
      <c r="M1127" s="41">
        <f ca="1"/>
        <v>0.13968612248696011</v>
      </c>
      <c r="N1127" s="41"/>
      <c r="O1127" s="42"/>
      <c r="P1127" s="111">
        <f ca="1"/>
        <v>0.19754551312777421</v>
      </c>
      <c r="Q1127" s="41">
        <f ca="1"/>
        <v>0.13524720782892685</v>
      </c>
      <c r="R1127" s="41"/>
      <c r="S1127" s="42"/>
      <c r="T1127" s="111">
        <f ca="1"/>
        <v>0.20277934095547323</v>
      </c>
      <c r="U1127" s="41">
        <f ca="1"/>
        <v>0.23936901037530009</v>
      </c>
      <c r="V1127" s="41"/>
      <c r="W1127" s="42"/>
      <c r="X1127" s="111">
        <f ca="1"/>
        <v>8.1561466507882749E-2</v>
      </c>
      <c r="Y1127" s="41">
        <f ca="1"/>
        <v>0.21770959559517927</v>
      </c>
      <c r="Z1127" s="41"/>
      <c r="AA1127" s="42"/>
      <c r="AB1127" s="111">
        <f ca="1"/>
        <v>8.1561466507882749E-2</v>
      </c>
      <c r="AC1127" s="41">
        <f ca="1"/>
        <v>0.18090161254904805</v>
      </c>
      <c r="AD1127" s="41"/>
      <c r="AE1127" s="42"/>
      <c r="AF1127" s="111">
        <f ca="1"/>
        <v>0.20277934095547323</v>
      </c>
      <c r="AG1127" s="41">
        <f ca="1"/>
        <v>0.20458270723928859</v>
      </c>
      <c r="AH1127" s="41"/>
      <c r="AI1127" s="42"/>
      <c r="AJ1127" s="27"/>
      <c r="AK1127" s="19"/>
      <c r="AL1127" s="19"/>
      <c r="AM1127" s="19"/>
      <c r="AN1127" s="19"/>
      <c r="AO1127" s="19"/>
      <c r="AP1127" s="19"/>
      <c r="AQ1127" s="19"/>
      <c r="AR1127" s="19"/>
      <c r="AS1127" s="19"/>
      <c r="AT1127" s="19"/>
      <c r="AU1127" s="19"/>
      <c r="AV1127" s="19"/>
      <c r="AW1127" s="19"/>
      <c r="AX1127" s="19"/>
      <c r="AY1127" s="19"/>
      <c r="AZ1127" s="19"/>
      <c r="BA1127" s="19"/>
      <c r="BB1127" s="19"/>
      <c r="BC1127" s="19"/>
      <c r="BD1127" s="19"/>
      <c r="BE1127" s="19"/>
      <c r="BF1127" s="19"/>
      <c r="BG1127" s="19"/>
      <c r="BH1127" s="19"/>
      <c r="BI1127" s="19"/>
      <c r="BJ1127" s="19"/>
      <c r="BK1127" s="19"/>
      <c r="BL1127" s="19"/>
      <c r="BM1127" s="19"/>
      <c r="BN1127" s="19"/>
      <c r="BO1127" s="19"/>
      <c r="BP1127" s="19"/>
      <c r="BQ1127" s="19"/>
    </row>
    <row r="1128" spans="1:69" ht="13.5" customHeight="1" x14ac:dyDescent="0.15">
      <c r="B1128" s="239" t="s">
        <v>4</v>
      </c>
      <c r="C1128" s="100">
        <v>1</v>
      </c>
      <c r="D1128" s="143">
        <f t="array" aca="1" ref="D1128:F1130" ca="1">D1098:F1100-$G$3*D1115:F1117</f>
        <v>5.2811975056596383</v>
      </c>
      <c r="E1128" s="144">
        <f ca="1"/>
        <v>2.8134038924019804</v>
      </c>
      <c r="F1128" s="145">
        <f ca="1"/>
        <v>4.1814765297974867</v>
      </c>
      <c r="H1128" s="26"/>
      <c r="I1128" s="228" t="s">
        <v>4</v>
      </c>
      <c r="J1128" s="231" t="s">
        <v>11</v>
      </c>
      <c r="K1128" s="161">
        <v>1</v>
      </c>
      <c r="L1128" s="112"/>
      <c r="M1128" s="30">
        <f t="array" aca="1" ref="M1128:M1130" ca="1">MMULT($D1128:$E1130,M1124:M1125)-$F1128:$F1130</f>
        <v>-0.69180467048654481</v>
      </c>
      <c r="N1128" s="30"/>
      <c r="O1128" s="31"/>
      <c r="P1128" s="112"/>
      <c r="Q1128" s="30">
        <f t="array" aca="1" ref="Q1128:Q1130" ca="1">MMULT($D1128:$E1130,Q1124:Q1125)-$F1128:$F1130</f>
        <v>-0.82954438270905362</v>
      </c>
      <c r="R1128" s="30"/>
      <c r="S1128" s="31"/>
      <c r="T1128" s="112"/>
      <c r="U1128" s="30">
        <f t="array" aca="1" ref="U1128:U1130" ca="1">MMULT($D1128:$E1130,U1124:U1125)-$F1128:$F1130</f>
        <v>0.13338522520104323</v>
      </c>
      <c r="V1128" s="30"/>
      <c r="W1128" s="31"/>
      <c r="X1128" s="112"/>
      <c r="Y1128" s="30">
        <f t="array" aca="1" ref="Y1128:Y1130" ca="1">MMULT($D1128:$E1130,Y1124:Y1125)-$F1128:$F1130</f>
        <v>-1.1576136943889725</v>
      </c>
      <c r="Z1128" s="30"/>
      <c r="AA1128" s="31"/>
      <c r="AB1128" s="112"/>
      <c r="AC1128" s="30">
        <f t="array" aca="1" ref="AC1128:AC1130" ca="1">MMULT($D1128:$E1130,AC1124:AC1125)-$F1128:$F1130</f>
        <v>0.55835995426452723</v>
      </c>
      <c r="AD1128" s="30"/>
      <c r="AE1128" s="31"/>
      <c r="AF1128" s="112"/>
      <c r="AG1128" s="30">
        <f t="array" aca="1" ref="AG1128:AG1130" ca="1">MMULT($D1128:$E1130,AG1124:AG1125)-$F1128:$F1130</f>
        <v>-1.3485002015201637</v>
      </c>
      <c r="AH1128" s="30"/>
      <c r="AI1128" s="31"/>
      <c r="AJ1128" s="27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16"/>
      <c r="BL1128" s="16"/>
      <c r="BM1128" s="16"/>
      <c r="BN1128" s="16"/>
      <c r="BO1128" s="16"/>
      <c r="BP1128" s="16"/>
      <c r="BQ1128" s="16"/>
    </row>
    <row r="1129" spans="1:69" ht="13.5" customHeight="1" x14ac:dyDescent="0.15">
      <c r="B1129" s="240"/>
      <c r="C1129" s="72">
        <v>2</v>
      </c>
      <c r="D1129" s="146">
        <f ca="1"/>
        <v>2.0410814487823945</v>
      </c>
      <c r="E1129" s="147">
        <f ca="1"/>
        <v>4.4260654914096964</v>
      </c>
      <c r="F1129" s="148">
        <f ca="1"/>
        <v>3.711843543649934</v>
      </c>
      <c r="H1129" s="26"/>
      <c r="I1129" s="229"/>
      <c r="J1129" s="232"/>
      <c r="K1129" s="77">
        <v>2</v>
      </c>
      <c r="L1129" s="113"/>
      <c r="M1129" s="29">
        <f ca="1"/>
        <v>-1.8026960609640441</v>
      </c>
      <c r="N1129" s="29"/>
      <c r="O1129" s="32"/>
      <c r="P1129" s="113"/>
      <c r="Q1129" s="29">
        <f ca="1"/>
        <v>0.38398719218794319</v>
      </c>
      <c r="R1129" s="29"/>
      <c r="S1129" s="32"/>
      <c r="T1129" s="113"/>
      <c r="U1129" s="29">
        <f ca="1"/>
        <v>-0.71910918019717052</v>
      </c>
      <c r="V1129" s="29"/>
      <c r="W1129" s="32"/>
      <c r="X1129" s="113"/>
      <c r="Y1129" s="29">
        <f ca="1"/>
        <v>-1.4737648811344894</v>
      </c>
      <c r="Z1129" s="29"/>
      <c r="AA1129" s="32"/>
      <c r="AB1129" s="113"/>
      <c r="AC1129" s="29">
        <f ca="1"/>
        <v>0.66702172099688539</v>
      </c>
      <c r="AD1129" s="29"/>
      <c r="AE1129" s="32"/>
      <c r="AF1129" s="113"/>
      <c r="AG1129" s="29">
        <f ca="1"/>
        <v>-0.23605335550775219</v>
      </c>
      <c r="AH1129" s="29"/>
      <c r="AI1129" s="32"/>
      <c r="AJ1129" s="27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  <c r="BA1129" s="20"/>
      <c r="BB1129" s="20"/>
      <c r="BC1129" s="20"/>
      <c r="BD1129" s="20"/>
      <c r="BE1129" s="20"/>
      <c r="BF1129" s="20"/>
      <c r="BG1129" s="20"/>
      <c r="BH1129" s="20"/>
      <c r="BI1129" s="20"/>
      <c r="BJ1129" s="20"/>
      <c r="BK1129" s="20"/>
      <c r="BL1129" s="20"/>
      <c r="BM1129" s="20"/>
      <c r="BN1129" s="20"/>
      <c r="BO1129" s="20"/>
      <c r="BP1129" s="20"/>
      <c r="BQ1129" s="20"/>
    </row>
    <row r="1130" spans="1:69" ht="13.5" customHeight="1" x14ac:dyDescent="0.15">
      <c r="B1130" s="245"/>
      <c r="C1130" s="74">
        <v>3</v>
      </c>
      <c r="D1130" s="149">
        <f ca="1"/>
        <v>1.6110518003130601</v>
      </c>
      <c r="E1130" s="150">
        <f ca="1"/>
        <v>-0.61750609657577848</v>
      </c>
      <c r="F1130" s="151">
        <f ca="1"/>
        <v>1.054087096278659</v>
      </c>
      <c r="H1130" s="26"/>
      <c r="I1130" s="229"/>
      <c r="J1130" s="232"/>
      <c r="K1130" s="77">
        <v>3</v>
      </c>
      <c r="L1130" s="113"/>
      <c r="M1130" s="29">
        <f ca="1"/>
        <v>-0.23727360045506107</v>
      </c>
      <c r="N1130" s="29"/>
      <c r="O1130" s="32"/>
      <c r="P1130" s="113"/>
      <c r="Q1130" s="29">
        <f ca="1"/>
        <v>-1.2693513385798791</v>
      </c>
      <c r="R1130" s="29"/>
      <c r="S1130" s="32"/>
      <c r="T1130" s="113"/>
      <c r="U1130" s="29">
        <f ca="1"/>
        <v>-0.32353422123444275</v>
      </c>
      <c r="V1130" s="29"/>
      <c r="W1130" s="32"/>
      <c r="X1130" s="113"/>
      <c r="Y1130" s="29">
        <f ca="1"/>
        <v>-0.60433352131113205</v>
      </c>
      <c r="Z1130" s="29"/>
      <c r="AA1130" s="32"/>
      <c r="AB1130" s="113"/>
      <c r="AC1130" s="29">
        <f ca="1"/>
        <v>-0.73397653664984586</v>
      </c>
      <c r="AD1130" s="29"/>
      <c r="AE1130" s="32"/>
      <c r="AF1130" s="113"/>
      <c r="AG1130" s="29">
        <f ca="1"/>
        <v>-1.2422504169153852</v>
      </c>
      <c r="AH1130" s="29"/>
      <c r="AI1130" s="32"/>
      <c r="AJ1130" s="27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  <c r="BA1130" s="20"/>
      <c r="BB1130" s="20"/>
      <c r="BC1130" s="20"/>
      <c r="BD1130" s="20"/>
      <c r="BE1130" s="20"/>
      <c r="BF1130" s="20"/>
      <c r="BG1130" s="20"/>
      <c r="BH1130" s="20"/>
      <c r="BI1130" s="20"/>
      <c r="BJ1130" s="20"/>
      <c r="BK1130" s="20"/>
      <c r="BL1130" s="20"/>
      <c r="BM1130" s="20"/>
      <c r="BN1130" s="20"/>
      <c r="BO1130" s="20"/>
      <c r="BP1130" s="20"/>
      <c r="BQ1130" s="20"/>
    </row>
    <row r="1131" spans="1:69" ht="13.5" customHeight="1" x14ac:dyDescent="0.15">
      <c r="H1131" s="5"/>
      <c r="I1131" s="229"/>
      <c r="J1131" s="233" t="s">
        <v>16</v>
      </c>
      <c r="K1131" s="53">
        <v>1</v>
      </c>
      <c r="L1131" s="114"/>
      <c r="M1131" s="43">
        <f t="array" aca="1" ref="M1131:M1133" ca="1">1/(1+EXP(-M1128:M1130))</f>
        <v>0.33363173562839626</v>
      </c>
      <c r="N1131" s="43"/>
      <c r="O1131" s="44"/>
      <c r="P1131" s="114"/>
      <c r="Q1131" s="43">
        <f t="array" aca="1" ref="Q1131:Q1133" ca="1">1/(1+EXP(-Q1128:Q1130))</f>
        <v>0.30374141667423965</v>
      </c>
      <c r="R1131" s="43"/>
      <c r="S1131" s="44"/>
      <c r="T1131" s="114"/>
      <c r="U1131" s="43">
        <f t="array" aca="1" ref="U1131:U1133" ca="1">1/(1+EXP(-U1128:U1130))</f>
        <v>0.53329695370852603</v>
      </c>
      <c r="V1131" s="43"/>
      <c r="W1131" s="44"/>
      <c r="X1131" s="114"/>
      <c r="Y1131" s="43">
        <f t="array" aca="1" ref="Y1131:Y1133" ca="1">1/(1+EXP(-Y1128:Y1130))</f>
        <v>0.23910115969123005</v>
      </c>
      <c r="Z1131" s="43"/>
      <c r="AA1131" s="44"/>
      <c r="AB1131" s="114"/>
      <c r="AC1131" s="43">
        <f t="array" aca="1" ref="AC1131:AC1133" ca="1">1/(1+EXP(-AC1128:AC1130))</f>
        <v>0.63607298048828453</v>
      </c>
      <c r="AD1131" s="43"/>
      <c r="AE1131" s="44"/>
      <c r="AF1131" s="114"/>
      <c r="AG1131" s="43">
        <f t="array" aca="1" ref="AG1131:AG1133" ca="1">1/(1+EXP(-AG1128:AG1130))</f>
        <v>0.20611567866509239</v>
      </c>
      <c r="AH1131" s="43"/>
      <c r="AI1131" s="44"/>
      <c r="AJ1131" s="27"/>
      <c r="AK1131" s="68"/>
      <c r="AL1131" s="68"/>
      <c r="AM1131" s="68"/>
      <c r="AN1131" s="68"/>
      <c r="AO1131" s="68"/>
      <c r="AP1131" s="68"/>
      <c r="AQ1131" s="68"/>
      <c r="AR1131" s="68"/>
      <c r="AS1131" s="68"/>
      <c r="AT1131" s="68"/>
      <c r="AU1131" s="68"/>
      <c r="AV1131" s="68"/>
      <c r="AW1131" s="68"/>
      <c r="AX1131" s="68"/>
      <c r="AY1131" s="68"/>
      <c r="AZ1131" s="68"/>
      <c r="BA1131" s="68"/>
      <c r="BB1131" s="68"/>
      <c r="BC1131" s="68"/>
      <c r="BD1131" s="68"/>
      <c r="BE1131" s="68"/>
      <c r="BF1131" s="68"/>
      <c r="BG1131" s="68"/>
      <c r="BH1131" s="68"/>
      <c r="BI1131" s="68"/>
      <c r="BJ1131" s="68"/>
      <c r="BK1131" s="68"/>
      <c r="BL1131" s="68"/>
      <c r="BM1131" s="68"/>
      <c r="BN1131" s="68"/>
      <c r="BO1131" s="68"/>
      <c r="BP1131" s="68"/>
      <c r="BQ1131" s="68"/>
    </row>
    <row r="1132" spans="1:69" ht="13.5" customHeight="1" x14ac:dyDescent="0.15">
      <c r="I1132" s="229"/>
      <c r="J1132" s="234"/>
      <c r="K1132" s="23">
        <v>2</v>
      </c>
      <c r="L1132" s="113"/>
      <c r="M1132" s="29">
        <f ca="1"/>
        <v>0.14152319196783497</v>
      </c>
      <c r="N1132" s="29"/>
      <c r="O1132" s="32"/>
      <c r="P1132" s="113"/>
      <c r="Q1132" s="29">
        <f ca="1"/>
        <v>0.59483440412873023</v>
      </c>
      <c r="R1132" s="29"/>
      <c r="S1132" s="32"/>
      <c r="T1132" s="113"/>
      <c r="U1132" s="29">
        <f ca="1"/>
        <v>0.32758917768040147</v>
      </c>
      <c r="V1132" s="29"/>
      <c r="W1132" s="32"/>
      <c r="X1132" s="113"/>
      <c r="Y1132" s="29">
        <f ca="1"/>
        <v>0.18637104492501991</v>
      </c>
      <c r="Z1132" s="29"/>
      <c r="AA1132" s="32"/>
      <c r="AB1132" s="113"/>
      <c r="AC1132" s="29">
        <f ca="1"/>
        <v>0.66083595227450875</v>
      </c>
      <c r="AD1132" s="29"/>
      <c r="AE1132" s="32"/>
      <c r="AF1132" s="113"/>
      <c r="AG1132" s="29">
        <f ca="1"/>
        <v>0.44125916722656194</v>
      </c>
      <c r="AH1132" s="29"/>
      <c r="AI1132" s="32"/>
      <c r="AJ1132" s="27"/>
      <c r="AK1132" s="68"/>
      <c r="AL1132" s="68"/>
      <c r="AM1132" s="68"/>
      <c r="AN1132" s="68"/>
      <c r="AO1132" s="68"/>
      <c r="AP1132" s="68"/>
      <c r="AQ1132" s="68"/>
      <c r="AR1132" s="68"/>
      <c r="AS1132" s="68"/>
      <c r="AT1132" s="68"/>
      <c r="AU1132" s="68"/>
      <c r="AV1132" s="68"/>
      <c r="AW1132" s="68"/>
      <c r="AX1132" s="68"/>
      <c r="AY1132" s="68"/>
      <c r="AZ1132" s="68"/>
      <c r="BA1132" s="68"/>
      <c r="BB1132" s="68"/>
      <c r="BC1132" s="68"/>
      <c r="BD1132" s="68"/>
      <c r="BE1132" s="68"/>
      <c r="BF1132" s="68"/>
      <c r="BG1132" s="68"/>
      <c r="BH1132" s="68"/>
      <c r="BI1132" s="68"/>
      <c r="BJ1132" s="68"/>
      <c r="BK1132" s="68"/>
      <c r="BL1132" s="68"/>
      <c r="BM1132" s="68"/>
      <c r="BN1132" s="68"/>
      <c r="BO1132" s="68"/>
      <c r="BP1132" s="68"/>
      <c r="BQ1132" s="68"/>
    </row>
    <row r="1133" spans="1:69" ht="13.5" customHeight="1" x14ac:dyDescent="0.15">
      <c r="H1133" s="5"/>
      <c r="I1133" s="229"/>
      <c r="J1133" s="235"/>
      <c r="K1133" s="54">
        <v>3</v>
      </c>
      <c r="L1133" s="113"/>
      <c r="M1133" s="29">
        <f ca="1"/>
        <v>0.44095833802737711</v>
      </c>
      <c r="N1133" s="29"/>
      <c r="O1133" s="32"/>
      <c r="P1133" s="113"/>
      <c r="Q1133" s="29">
        <f ca="1"/>
        <v>0.21936831244721536</v>
      </c>
      <c r="R1133" s="29"/>
      <c r="S1133" s="32"/>
      <c r="T1133" s="113"/>
      <c r="U1133" s="29">
        <f ca="1"/>
        <v>0.41981467335165951</v>
      </c>
      <c r="V1133" s="29"/>
      <c r="W1133" s="32"/>
      <c r="X1133" s="113"/>
      <c r="Y1133" s="29">
        <f ca="1"/>
        <v>0.35335287934983811</v>
      </c>
      <c r="Z1133" s="29"/>
      <c r="AA1133" s="32"/>
      <c r="AB1133" s="113"/>
      <c r="AC1133" s="29">
        <f ca="1"/>
        <v>0.3243227111263422</v>
      </c>
      <c r="AD1133" s="29"/>
      <c r="AE1133" s="32"/>
      <c r="AF1133" s="113"/>
      <c r="AG1133" s="29">
        <f ca="1"/>
        <v>0.22404451102613696</v>
      </c>
      <c r="AH1133" s="29"/>
      <c r="AI1133" s="32"/>
      <c r="AJ1133" s="27"/>
      <c r="AK1133" s="68"/>
      <c r="AL1133" s="68"/>
      <c r="AM1133" s="68"/>
      <c r="AN1133" s="68"/>
      <c r="AO1133" s="68"/>
      <c r="AP1133" s="68"/>
      <c r="AQ1133" s="68"/>
      <c r="AR1133" s="68"/>
      <c r="AS1133" s="68"/>
      <c r="AT1133" s="68"/>
      <c r="AU1133" s="68"/>
      <c r="AV1133" s="68"/>
      <c r="AW1133" s="68"/>
      <c r="AX1133" s="68"/>
      <c r="AY1133" s="68"/>
      <c r="AZ1133" s="68"/>
      <c r="BA1133" s="68"/>
      <c r="BB1133" s="68"/>
      <c r="BC1133" s="68"/>
      <c r="BD1133" s="68"/>
      <c r="BE1133" s="68"/>
      <c r="BF1133" s="68"/>
      <c r="BG1133" s="68"/>
      <c r="BH1133" s="68"/>
      <c r="BI1133" s="68"/>
      <c r="BJ1133" s="68"/>
      <c r="BK1133" s="68"/>
      <c r="BL1133" s="68"/>
      <c r="BM1133" s="68"/>
      <c r="BN1133" s="68"/>
      <c r="BO1133" s="68"/>
      <c r="BP1133" s="68"/>
      <c r="BQ1133" s="68"/>
    </row>
    <row r="1134" spans="1:69" ht="13.5" customHeight="1" x14ac:dyDescent="0.15">
      <c r="H1134" s="5"/>
      <c r="I1134" s="229"/>
      <c r="J1134" s="236" t="s">
        <v>18</v>
      </c>
      <c r="K1134" s="53">
        <v>1</v>
      </c>
      <c r="L1134" s="114"/>
      <c r="M1134" s="43">
        <f t="array" aca="1" ref="M1134:M1136" ca="1">M1131:M1133*(1-M1131:M1133)</f>
        <v>0.22232160060998019</v>
      </c>
      <c r="N1134" s="43"/>
      <c r="O1134" s="44"/>
      <c r="P1134" s="114"/>
      <c r="Q1134" s="43">
        <f t="array" aca="1" ref="Q1134:Q1136" ca="1">Q1131:Q1133*(1-Q1131:Q1133)</f>
        <v>0.21148256847096561</v>
      </c>
      <c r="R1134" s="43"/>
      <c r="S1134" s="44"/>
      <c r="T1134" s="114"/>
      <c r="U1134" s="43">
        <f t="array" aca="1" ref="U1134:U1136" ca="1">U1131:U1133*(1-U1131:U1133)</f>
        <v>0.24889131287373228</v>
      </c>
      <c r="V1134" s="43"/>
      <c r="W1134" s="44"/>
      <c r="X1134" s="114"/>
      <c r="Y1134" s="43">
        <f t="array" aca="1" ref="Y1134:Y1136" ca="1">Y1131:Y1133*(1-Y1131:Y1133)</f>
        <v>0.18193179512553898</v>
      </c>
      <c r="Z1134" s="43"/>
      <c r="AA1134" s="44"/>
      <c r="AB1134" s="114"/>
      <c r="AC1134" s="43">
        <f t="array" aca="1" ref="AC1134:AC1136" ca="1">AC1131:AC1133*(1-AC1131:AC1133)</f>
        <v>0.23148414398103492</v>
      </c>
      <c r="AD1134" s="43"/>
      <c r="AE1134" s="44"/>
      <c r="AF1134" s="114"/>
      <c r="AG1134" s="43">
        <f t="array" aca="1" ref="AG1134:AG1136" ca="1">AG1131:AG1133*(1-AG1131:AG1133)</f>
        <v>0.16363200567352076</v>
      </c>
      <c r="AH1134" s="43"/>
      <c r="AI1134" s="44"/>
      <c r="AJ1134" s="27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</row>
    <row r="1135" spans="1:69" ht="13.5" customHeight="1" x14ac:dyDescent="0.15">
      <c r="H1135" s="5"/>
      <c r="I1135" s="229"/>
      <c r="J1135" s="237"/>
      <c r="K1135" s="23">
        <v>2</v>
      </c>
      <c r="L1135" s="113"/>
      <c r="M1135" s="29">
        <f ca="1"/>
        <v>0.12149437810307029</v>
      </c>
      <c r="N1135" s="29"/>
      <c r="O1135" s="32"/>
      <c r="P1135" s="113"/>
      <c r="Q1135" s="29">
        <f ca="1"/>
        <v>0.24100643579354866</v>
      </c>
      <c r="R1135" s="29"/>
      <c r="S1135" s="32"/>
      <c r="T1135" s="113"/>
      <c r="U1135" s="29">
        <f ca="1"/>
        <v>0.22027450834707984</v>
      </c>
      <c r="V1135" s="29"/>
      <c r="W1135" s="32"/>
      <c r="X1135" s="113"/>
      <c r="Y1135" s="29">
        <f ca="1"/>
        <v>0.15163687853857613</v>
      </c>
      <c r="Z1135" s="29"/>
      <c r="AA1135" s="32"/>
      <c r="AB1135" s="113"/>
      <c r="AC1135" s="29">
        <f ca="1"/>
        <v>0.22413179645595194</v>
      </c>
      <c r="AD1135" s="29"/>
      <c r="AE1135" s="32"/>
      <c r="AF1135" s="113"/>
      <c r="AG1135" s="29">
        <f ca="1"/>
        <v>0.24654951456508295</v>
      </c>
      <c r="AH1135" s="29"/>
      <c r="AI1135" s="32"/>
      <c r="AJ1135" s="27"/>
      <c r="AK1135" s="68"/>
      <c r="AL1135" s="68"/>
      <c r="AM1135" s="68"/>
      <c r="AN1135" s="68"/>
      <c r="AO1135" s="68"/>
      <c r="AP1135" s="68"/>
      <c r="AQ1135" s="68"/>
      <c r="AR1135" s="68"/>
      <c r="AS1135" s="68"/>
      <c r="AT1135" s="68"/>
      <c r="AU1135" s="68"/>
      <c r="AV1135" s="68"/>
      <c r="AW1135" s="68"/>
      <c r="AX1135" s="68"/>
      <c r="AY1135" s="68"/>
      <c r="AZ1135" s="68"/>
      <c r="BA1135" s="68"/>
      <c r="BB1135" s="68"/>
      <c r="BC1135" s="68"/>
      <c r="BD1135" s="68"/>
      <c r="BE1135" s="68"/>
      <c r="BF1135" s="68"/>
      <c r="BG1135" s="68"/>
      <c r="BH1135" s="68"/>
      <c r="BI1135" s="68"/>
      <c r="BJ1135" s="68"/>
      <c r="BK1135" s="68"/>
      <c r="BL1135" s="68"/>
      <c r="BM1135" s="68"/>
      <c r="BN1135" s="68"/>
      <c r="BO1135" s="68"/>
      <c r="BP1135" s="68"/>
      <c r="BQ1135" s="68"/>
    </row>
    <row r="1136" spans="1:69" ht="13.5" customHeight="1" thickBot="1" x14ac:dyDescent="0.2">
      <c r="H1136" s="5"/>
      <c r="I1136" s="230"/>
      <c r="J1136" s="238"/>
      <c r="K1136" s="54">
        <v>3</v>
      </c>
      <c r="L1136" s="115"/>
      <c r="M1136" s="33">
        <f ca="1"/>
        <v>0.24651408215151052</v>
      </c>
      <c r="N1136" s="33"/>
      <c r="O1136" s="34"/>
      <c r="P1136" s="115"/>
      <c r="Q1136" s="33">
        <f ca="1"/>
        <v>0.17124585594127625</v>
      </c>
      <c r="R1136" s="33"/>
      <c r="S1136" s="34"/>
      <c r="T1136" s="115"/>
      <c r="U1136" s="33">
        <f ca="1"/>
        <v>0.24357031339029897</v>
      </c>
      <c r="V1136" s="33"/>
      <c r="W1136" s="34"/>
      <c r="X1136" s="115"/>
      <c r="Y1136" s="33">
        <f ca="1"/>
        <v>0.22849462200501686</v>
      </c>
      <c r="Z1136" s="33"/>
      <c r="AA1136" s="34"/>
      <c r="AB1136" s="115"/>
      <c r="AC1136" s="33">
        <f ca="1"/>
        <v>0.21913749017400136</v>
      </c>
      <c r="AD1136" s="33"/>
      <c r="AE1136" s="34"/>
      <c r="AF1136" s="115"/>
      <c r="AG1136" s="33">
        <f ca="1"/>
        <v>0.17384856810519614</v>
      </c>
      <c r="AH1136" s="33"/>
      <c r="AI1136" s="34"/>
      <c r="AJ1136" s="27"/>
      <c r="AK1136" s="68"/>
      <c r="AL1136" s="68"/>
      <c r="AM1136" s="68"/>
      <c r="AN1136" s="68"/>
      <c r="AO1136" s="68"/>
      <c r="AP1136" s="68"/>
      <c r="AQ1136" s="68"/>
      <c r="AR1136" s="68"/>
      <c r="AS1136" s="68"/>
      <c r="AT1136" s="68"/>
      <c r="AU1136" s="68"/>
      <c r="AV1136" s="68"/>
      <c r="AW1136" s="68"/>
      <c r="AX1136" s="68"/>
      <c r="AY1136" s="68"/>
      <c r="AZ1136" s="68"/>
      <c r="BA1136" s="68"/>
      <c r="BB1136" s="68"/>
      <c r="BC1136" s="68"/>
      <c r="BD1136" s="68"/>
      <c r="BE1136" s="68"/>
      <c r="BF1136" s="68"/>
      <c r="BG1136" s="68"/>
      <c r="BH1136" s="68"/>
      <c r="BI1136" s="68"/>
      <c r="BJ1136" s="68"/>
      <c r="BK1136" s="68"/>
      <c r="BL1136" s="68"/>
      <c r="BM1136" s="68"/>
      <c r="BN1136" s="68"/>
      <c r="BO1136" s="68"/>
      <c r="BP1136" s="68"/>
      <c r="BQ1136" s="68"/>
    </row>
    <row r="1137" spans="1:69" ht="15.75" customHeight="1" x14ac:dyDescent="0.15">
      <c r="H1137" s="5"/>
      <c r="I1137" s="95" t="s">
        <v>26</v>
      </c>
      <c r="J1137" s="91"/>
      <c r="K1137" s="125" t="s">
        <v>17</v>
      </c>
      <c r="L1137" s="116" t="s">
        <v>22</v>
      </c>
      <c r="M1137" s="87" t="s">
        <v>23</v>
      </c>
      <c r="N1137" s="87" t="s">
        <v>25</v>
      </c>
      <c r="O1137" s="31"/>
      <c r="P1137" s="116" t="s">
        <v>30</v>
      </c>
      <c r="Q1137" s="87" t="s">
        <v>31</v>
      </c>
      <c r="R1137" s="87" t="s">
        <v>24</v>
      </c>
      <c r="S1137" s="31"/>
      <c r="T1137" s="116" t="s">
        <v>30</v>
      </c>
      <c r="U1137" s="87" t="s">
        <v>31</v>
      </c>
      <c r="V1137" s="87" t="s">
        <v>24</v>
      </c>
      <c r="W1137" s="31"/>
      <c r="X1137" s="116" t="s">
        <v>30</v>
      </c>
      <c r="Y1137" s="87" t="s">
        <v>31</v>
      </c>
      <c r="Z1137" s="87" t="s">
        <v>24</v>
      </c>
      <c r="AA1137" s="31"/>
      <c r="AB1137" s="116" t="s">
        <v>30</v>
      </c>
      <c r="AC1137" s="87" t="s">
        <v>31</v>
      </c>
      <c r="AD1137" s="87" t="s">
        <v>24</v>
      </c>
      <c r="AE1137" s="31"/>
      <c r="AF1137" s="116" t="s">
        <v>30</v>
      </c>
      <c r="AG1137" s="87" t="s">
        <v>31</v>
      </c>
      <c r="AH1137" s="87" t="s">
        <v>24</v>
      </c>
      <c r="AI1137" s="31"/>
      <c r="AJ1137" s="27"/>
      <c r="AK1137" s="68"/>
      <c r="AL1137" s="68"/>
      <c r="AM1137" s="68"/>
      <c r="AN1137" s="68"/>
      <c r="AO1137" s="68"/>
      <c r="AP1137" s="68"/>
      <c r="AQ1137" s="68"/>
      <c r="AR1137" s="68"/>
      <c r="AS1137" s="68"/>
      <c r="AT1137" s="68"/>
      <c r="AU1137" s="68"/>
      <c r="AV1137" s="68"/>
      <c r="AW1137" s="68"/>
      <c r="AX1137" s="68"/>
      <c r="AY1137" s="68"/>
      <c r="AZ1137" s="68"/>
      <c r="BA1137" s="68"/>
      <c r="BB1137" s="68"/>
      <c r="BC1137" s="68"/>
      <c r="BD1137" s="68"/>
      <c r="BE1137" s="68"/>
      <c r="BF1137" s="68"/>
      <c r="BG1137" s="68"/>
      <c r="BH1137" s="68"/>
      <c r="BI1137" s="68"/>
      <c r="BJ1137" s="68"/>
      <c r="BK1137" s="68"/>
      <c r="BL1137" s="68"/>
      <c r="BM1137" s="68"/>
      <c r="BN1137" s="68"/>
      <c r="BO1137" s="68"/>
      <c r="BP1137" s="68"/>
      <c r="BQ1137" s="68"/>
    </row>
    <row r="1138" spans="1:69" ht="13.5" customHeight="1" x14ac:dyDescent="0.15">
      <c r="H1138" s="5"/>
      <c r="I1138" s="117"/>
      <c r="J1138" s="76"/>
      <c r="K1138" s="53">
        <v>1</v>
      </c>
      <c r="L1138" s="131">
        <f t="array" aca="1" ref="L1138:L1139" ca="1">M1138:M1139*$D1126:$D1127*L1126:L1127</f>
        <v>1.6984206295455728E-2</v>
      </c>
      <c r="M1138" s="29">
        <f t="array" aca="1" ref="M1138:M1139" ca="1">MMULT(TRANSPOSE($D1128:$E1130),N1138:N1140)*M1126:M1127</f>
        <v>5.0157055880191231E-2</v>
      </c>
      <c r="N1138" s="29">
        <f t="array" aca="1" ref="N1138:N1140" ca="1">(M1131:M1133-N$5:N$7)*M1134:M1136</f>
        <v>7.4173541479190808E-2</v>
      </c>
      <c r="O1138" s="32"/>
      <c r="P1138" s="131">
        <f t="array" aca="1" ref="P1138:P1139" ca="1">Q1138:Q1139*$D1126:$D1127*P1126:P1127</f>
        <v>1.0356662702860989E-2</v>
      </c>
      <c r="Q1138" s="29">
        <f t="array" aca="1" ref="Q1138:Q1139" ca="1">MMULT(TRANSPOSE($D1128:$E1130),R1138:R1140)*Q1126:Q1127</f>
        <v>3.0584868134737448E-2</v>
      </c>
      <c r="R1138" s="29">
        <f t="array" aca="1" ref="R1138:R1140" ca="1">(Q1131:Q1133-R$5:R$7)*Q1134:Q1136</f>
        <v>6.4236014949277984E-2</v>
      </c>
      <c r="S1138" s="32"/>
      <c r="T1138" s="131">
        <f t="array" aca="1" ref="T1138:T1139" ca="1">U1138:U1139*$D1126:$D1127*T1126:T1127</f>
        <v>-3.2154559634094658E-2</v>
      </c>
      <c r="U1138" s="29">
        <f t="array" aca="1" ref="U1138:U1139" ca="1">MMULT(TRANSPOSE($D1128:$E1130),V1138:V1140)*U1126:U1127</f>
        <v>-7.1997848397621939E-2</v>
      </c>
      <c r="V1138" s="29">
        <f t="array" aca="1" ref="V1138:V1140" ca="1">(U1131:U1133-V$5:V$7)*U1134:U1136</f>
        <v>-0.11615833391365521</v>
      </c>
      <c r="W1138" s="32"/>
      <c r="X1138" s="131">
        <f t="array" aca="1" ref="X1138:X1139" ca="1">Y1138:Y1139*$D1126:$D1127*X1126:X1127</f>
        <v>1.1182340629704496E-2</v>
      </c>
      <c r="Y1138" s="29">
        <f t="array" aca="1" ref="Y1138:Y1139" ca="1">MMULT(TRANSPOSE($D1128:$E1130),Z1138:Z1140)*Y1126:Y1127</f>
        <v>1.1868593475461769E-2</v>
      </c>
      <c r="Z1138" s="29">
        <f t="array" aca="1" ref="Z1138:Z1140" ca="1">(Y1131:Y1133-Z$5:Z$7)*Y1134:Y1136</f>
        <v>4.3500103199223643E-2</v>
      </c>
      <c r="AA1138" s="32"/>
      <c r="AB1138" s="131">
        <f t="array" aca="1" ref="AB1138:AB1139" ca="1">AC1138:AC1139*$D1126:$D1127*AB1126:AB1127</f>
        <v>-6.6150027832366457E-3</v>
      </c>
      <c r="AC1138" s="29">
        <f t="array" aca="1" ref="AC1138:AC1139" ca="1">MMULT(TRANSPOSE($D1128:$E1130),AD1138:AD1140)*AC1126:AC1127</f>
        <v>-7.0209611272911672E-3</v>
      </c>
      <c r="AD1138" s="29">
        <f t="array" aca="1" ref="AD1138:AD1140" ca="1">(AC1131:AC1133-AD$5:AD$7)*AC1134:AC1136</f>
        <v>-8.4243334583238849E-2</v>
      </c>
      <c r="AE1138" s="32"/>
      <c r="AF1138" s="131">
        <f t="array" aca="1" ref="AF1138:AF1139" ca="1">AG1138:AG1139*$D1126:$D1127*AF1126:AF1127</f>
        <v>-2.3765883021003189E-3</v>
      </c>
      <c r="AG1138" s="29">
        <f t="array" aca="1" ref="AG1138:AG1139" ca="1">MMULT(TRANSPOSE($D1128:$E1130),AH1138:AH1140)*AG1126:AG1127</f>
        <v>-5.3214612865276831E-3</v>
      </c>
      <c r="AH1138" s="29">
        <f t="array" aca="1" ref="AH1138:AH1140" ca="1">(AG1131:AG1133-AH$5:AH$7)*AG1134:AG1136</f>
        <v>3.3727121900727984E-2</v>
      </c>
      <c r="AI1138" s="32"/>
      <c r="AJ1138" s="27"/>
      <c r="AK1138" s="68"/>
      <c r="AL1138" s="68"/>
      <c r="AM1138" s="68"/>
      <c r="AN1138" s="68"/>
      <c r="AO1138" s="68"/>
      <c r="AP1138" s="68"/>
      <c r="AQ1138" s="68"/>
      <c r="AR1138" s="68"/>
      <c r="AS1138" s="68"/>
      <c r="AT1138" s="68"/>
      <c r="AU1138" s="68"/>
      <c r="AV1138" s="68"/>
      <c r="AW1138" s="68"/>
      <c r="AX1138" s="68"/>
      <c r="AY1138" s="68"/>
      <c r="AZ1138" s="68"/>
      <c r="BA1138" s="68"/>
      <c r="BB1138" s="68"/>
      <c r="BC1138" s="68"/>
      <c r="BD1138" s="68"/>
      <c r="BE1138" s="68"/>
      <c r="BF1138" s="68"/>
      <c r="BG1138" s="68"/>
      <c r="BH1138" s="68"/>
      <c r="BI1138" s="68"/>
      <c r="BJ1138" s="68"/>
      <c r="BK1138" s="68"/>
      <c r="BL1138" s="68"/>
      <c r="BM1138" s="68"/>
      <c r="BN1138" s="68"/>
      <c r="BO1138" s="68"/>
      <c r="BP1138" s="68"/>
      <c r="BQ1138" s="68"/>
    </row>
    <row r="1139" spans="1:69" ht="13.5" customHeight="1" x14ac:dyDescent="0.15">
      <c r="H1139" s="5"/>
      <c r="I1139" s="97"/>
      <c r="J1139" s="76"/>
      <c r="K1139" s="23">
        <v>2</v>
      </c>
      <c r="L1139" s="131">
        <f ca="1"/>
        <v>2.7039209698724986E-2</v>
      </c>
      <c r="M1139" s="29">
        <f ca="1"/>
        <v>5.1667470968038122E-2</v>
      </c>
      <c r="N1139" s="29">
        <f ca="1"/>
        <v>1.7194272195293542E-2</v>
      </c>
      <c r="O1139" s="32"/>
      <c r="P1139" s="131">
        <f ca="1"/>
        <v>-1.9440871850491082E-2</v>
      </c>
      <c r="Q1139" s="29">
        <f ca="1"/>
        <v>-3.7148300306127743E-2</v>
      </c>
      <c r="R1139" s="29">
        <f ca="1"/>
        <v>-9.7647516167104056E-2</v>
      </c>
      <c r="S1139" s="32"/>
      <c r="T1139" s="131">
        <f ca="1"/>
        <v>-9.0732050646793461E-3</v>
      </c>
      <c r="U1139" s="29">
        <f ca="1"/>
        <v>-1.6889912491668387E-2</v>
      </c>
      <c r="V1139" s="29">
        <f ca="1"/>
        <v>7.2159545053374616E-2</v>
      </c>
      <c r="W1139" s="32"/>
      <c r="X1139" s="131">
        <f ca="1"/>
        <v>1.5932958430803924E-2</v>
      </c>
      <c r="Y1139" s="29">
        <f ca="1"/>
        <v>7.373976975922357E-2</v>
      </c>
      <c r="Z1139" s="29">
        <f ca="1"/>
        <v>2.826072350240276E-2</v>
      </c>
      <c r="AA1139" s="32"/>
      <c r="AB1139" s="131">
        <f ca="1"/>
        <v>1.4644743426209878E-2</v>
      </c>
      <c r="AC1139" s="29">
        <f ca="1"/>
        <v>6.7777745929707492E-2</v>
      </c>
      <c r="AD1139" s="29">
        <f ca="1"/>
        <v>0.14811434914596536</v>
      </c>
      <c r="AE1139" s="32"/>
      <c r="AF1139" s="131">
        <f ca="1"/>
        <v>-5.9224245629708558E-2</v>
      </c>
      <c r="AG1139" s="29">
        <f ca="1"/>
        <v>-0.11024685532181372</v>
      </c>
      <c r="AH1139" s="29">
        <f ca="1"/>
        <v>-0.13775728108798133</v>
      </c>
      <c r="AI1139" s="32"/>
      <c r="AJ1139" s="27"/>
      <c r="AK1139" s="68"/>
      <c r="AL1139" s="68"/>
      <c r="AM1139" s="68"/>
      <c r="AN1139" s="68"/>
      <c r="AO1139" s="68"/>
      <c r="AP1139" s="68"/>
      <c r="AQ1139" s="68"/>
      <c r="AR1139" s="68"/>
      <c r="AS1139" s="68"/>
      <c r="AT1139" s="68"/>
      <c r="AU1139" s="68"/>
      <c r="AV1139" s="68"/>
      <c r="AW1139" s="68"/>
      <c r="AX1139" s="68"/>
      <c r="AY1139" s="68"/>
      <c r="AZ1139" s="68"/>
      <c r="BA1139" s="68"/>
      <c r="BB1139" s="68"/>
      <c r="BC1139" s="68"/>
      <c r="BD1139" s="68"/>
      <c r="BE1139" s="68"/>
      <c r="BF1139" s="68"/>
      <c r="BG1139" s="68"/>
      <c r="BH1139" s="68"/>
      <c r="BI1139" s="68"/>
      <c r="BJ1139" s="68"/>
      <c r="BK1139" s="68"/>
      <c r="BL1139" s="68"/>
      <c r="BM1139" s="68"/>
      <c r="BN1139" s="68"/>
      <c r="BO1139" s="68"/>
      <c r="BP1139" s="68"/>
      <c r="BQ1139" s="68"/>
    </row>
    <row r="1140" spans="1:69" ht="13.5" customHeight="1" thickBot="1" x14ac:dyDescent="0.2">
      <c r="B1140" s="135" t="s">
        <v>19</v>
      </c>
      <c r="C1140" s="136"/>
      <c r="D1140" s="195">
        <v>1</v>
      </c>
      <c r="E1140" s="196">
        <v>2</v>
      </c>
      <c r="F1140" s="196">
        <v>3</v>
      </c>
      <c r="G1140" s="184" t="s">
        <v>3</v>
      </c>
      <c r="H1140" s="5"/>
      <c r="I1140" s="93"/>
      <c r="J1140" s="88"/>
      <c r="K1140" s="54">
        <v>3</v>
      </c>
      <c r="L1140" s="132"/>
      <c r="M1140" s="133"/>
      <c r="N1140" s="33">
        <f ca="1"/>
        <v>-0.13781164218563613</v>
      </c>
      <c r="O1140" s="34"/>
      <c r="P1140" s="132"/>
      <c r="Q1140" s="133"/>
      <c r="R1140" s="33">
        <f ca="1"/>
        <v>3.7565914431416721E-2</v>
      </c>
      <c r="S1140" s="34"/>
      <c r="T1140" s="132"/>
      <c r="U1140" s="133"/>
      <c r="V1140" s="33">
        <f ca="1"/>
        <v>0.1022543915541097</v>
      </c>
      <c r="W1140" s="34"/>
      <c r="X1140" s="132"/>
      <c r="Y1140" s="133"/>
      <c r="Z1140" s="33">
        <f ca="1"/>
        <v>-0.14775538940359126</v>
      </c>
      <c r="AA1140" s="34"/>
      <c r="AB1140" s="132"/>
      <c r="AC1140" s="133"/>
      <c r="AD1140" s="33">
        <f ca="1"/>
        <v>7.1071264922654295E-2</v>
      </c>
      <c r="AE1140" s="34"/>
      <c r="AF1140" s="132"/>
      <c r="AG1140" s="133"/>
      <c r="AH1140" s="33">
        <f ca="1"/>
        <v>3.8949817433722736E-2</v>
      </c>
      <c r="AI1140" s="34"/>
      <c r="AJ1140" s="27"/>
      <c r="AK1140" s="68"/>
      <c r="AL1140" s="68"/>
      <c r="AM1140" s="68"/>
      <c r="AN1140" s="68"/>
      <c r="AO1140" s="68"/>
      <c r="AP1140" s="68"/>
      <c r="AQ1140" s="68"/>
      <c r="AR1140" s="68"/>
      <c r="AS1140" s="68"/>
      <c r="AT1140" s="68"/>
      <c r="AU1140" s="68"/>
      <c r="AV1140" s="68"/>
      <c r="AW1140" s="68"/>
      <c r="AX1140" s="68"/>
      <c r="AY1140" s="68"/>
      <c r="AZ1140" s="68"/>
      <c r="BA1140" s="68"/>
      <c r="BB1140" s="68"/>
      <c r="BC1140" s="68"/>
      <c r="BD1140" s="68"/>
      <c r="BE1140" s="68"/>
      <c r="BF1140" s="68"/>
      <c r="BG1140" s="68"/>
      <c r="BH1140" s="68"/>
      <c r="BI1140" s="68"/>
      <c r="BJ1140" s="68"/>
      <c r="BK1140" s="68"/>
      <c r="BL1140" s="68"/>
      <c r="BM1140" s="68"/>
      <c r="BN1140" s="68"/>
      <c r="BO1140" s="68"/>
      <c r="BP1140" s="68"/>
      <c r="BQ1140" s="68"/>
    </row>
    <row r="1141" spans="1:69" ht="13.5" customHeight="1" x14ac:dyDescent="0.15">
      <c r="B1141" s="241" t="s">
        <v>35</v>
      </c>
      <c r="C1141" s="100">
        <v>1</v>
      </c>
      <c r="D1141" s="152">
        <f t="array" aca="1" ref="D1141:G1142" ca="1">L1141:O1142+P1141:S1142+T1141:W1142+X1141:AA1142+AB1141:AE1142+AF1141:AI1142</f>
        <v>3.3888001187250806E-2</v>
      </c>
      <c r="E1141" s="153">
        <f ca="1"/>
        <v>-1.7273454670962855E-2</v>
      </c>
      <c r="F1141" s="153">
        <f ca="1"/>
        <v>-1.0967240928748696E-2</v>
      </c>
      <c r="G1141" s="154">
        <f ca="1"/>
        <v>-5.6473055875392482E-3</v>
      </c>
      <c r="H1141" s="7"/>
      <c r="I1141" s="239" t="s">
        <v>19</v>
      </c>
      <c r="J1141" s="99" t="s">
        <v>13</v>
      </c>
      <c r="K1141" s="92"/>
      <c r="L1141" s="176">
        <f t="array" aca="1" ref="L1141:O1142" ca="1">MMULT(L1138:M1139,TRANSPOSE(L$5:M$8))</f>
        <v>1.6984206295455728E-2</v>
      </c>
      <c r="M1141" s="176">
        <f ca="1"/>
        <v>5.0157055880191231E-2</v>
      </c>
      <c r="N1141" s="79">
        <f ca="1"/>
        <v>0</v>
      </c>
      <c r="O1141" s="80">
        <f ca="1"/>
        <v>-6.7141262175646962E-2</v>
      </c>
      <c r="P1141" s="176">
        <f t="array" aca="1" ref="P1141:S1142" ca="1">MMULT(P1138:Q1139,TRANSPOSE(P$5:Q$8))</f>
        <v>1.0356662702860989E-2</v>
      </c>
      <c r="Q1141" s="176">
        <f ca="1"/>
        <v>0</v>
      </c>
      <c r="R1141" s="79">
        <f ca="1"/>
        <v>3.0584868134737448E-2</v>
      </c>
      <c r="S1141" s="80">
        <f ca="1"/>
        <v>-4.0941530837598439E-2</v>
      </c>
      <c r="T1141" s="176">
        <f t="array" aca="1" ref="T1141:W1142" ca="1">MMULT(T1138:U1139,TRANSPOSE(T$5:U$8))</f>
        <v>0</v>
      </c>
      <c r="U1141" s="176">
        <f ca="1"/>
        <v>-7.1997848397621939E-2</v>
      </c>
      <c r="V1141" s="79">
        <f ca="1"/>
        <v>-3.2154559634094658E-2</v>
      </c>
      <c r="W1141" s="80">
        <f ca="1"/>
        <v>0.1041524080317166</v>
      </c>
      <c r="X1141" s="176">
        <f t="array" aca="1" ref="X1141:AA1142" ca="1">MMULT(X1138:Y1139,TRANSPOSE(X$5:Y$8))</f>
        <v>1.1868593475461769E-2</v>
      </c>
      <c r="Y1141" s="176">
        <f ca="1"/>
        <v>1.1182340629704496E-2</v>
      </c>
      <c r="Z1141" s="79">
        <f ca="1"/>
        <v>0</v>
      </c>
      <c r="AA1141" s="80">
        <f ca="1"/>
        <v>-2.3050934105166267E-2</v>
      </c>
      <c r="AB1141" s="176">
        <f t="array" aca="1" ref="AB1141:AE1142" ca="1">MMULT(AB1138:AC1139,TRANSPOSE(AB$5:AC$8))</f>
        <v>0</v>
      </c>
      <c r="AC1141" s="176">
        <f ca="1"/>
        <v>-6.6150027832366457E-3</v>
      </c>
      <c r="AD1141" s="79">
        <f ca="1"/>
        <v>-7.0209611272911672E-3</v>
      </c>
      <c r="AE1141" s="80">
        <f ca="1"/>
        <v>1.3635963910527814E-2</v>
      </c>
      <c r="AF1141" s="176">
        <f t="array" aca="1" ref="AF1141:AI1142" ca="1">MMULT(AF1138:AG1139,TRANSPOSE(AF$5:AG$8))</f>
        <v>-5.3214612865276831E-3</v>
      </c>
      <c r="AG1141" s="176">
        <f ca="1"/>
        <v>0</v>
      </c>
      <c r="AH1141" s="79">
        <f ca="1"/>
        <v>-2.3765883021003189E-3</v>
      </c>
      <c r="AI1141" s="80">
        <f ca="1"/>
        <v>7.6980495886280025E-3</v>
      </c>
      <c r="AJ1141" s="27"/>
      <c r="AK1141" s="68"/>
      <c r="AL1141" s="68"/>
      <c r="AM1141" s="68"/>
      <c r="AN1141" s="68"/>
      <c r="AO1141" s="68"/>
      <c r="AP1141" s="68"/>
      <c r="AQ1141" s="68"/>
      <c r="AR1141" s="68"/>
      <c r="AS1141" s="68"/>
      <c r="AT1141" s="68"/>
      <c r="AU1141" s="68"/>
      <c r="AV1141" s="68"/>
      <c r="AW1141" s="68"/>
      <c r="AX1141" s="68"/>
      <c r="AY1141" s="68"/>
      <c r="AZ1141" s="68"/>
      <c r="BA1141" s="68"/>
      <c r="BB1141" s="68"/>
      <c r="BC1141" s="68"/>
      <c r="BD1141" s="68"/>
      <c r="BE1141" s="68"/>
      <c r="BF1141" s="68"/>
      <c r="BG1141" s="68"/>
      <c r="BH1141" s="68"/>
      <c r="BI1141" s="68"/>
      <c r="BJ1141" s="68"/>
      <c r="BK1141" s="68"/>
      <c r="BL1141" s="68"/>
      <c r="BM1141" s="68"/>
      <c r="BN1141" s="68"/>
      <c r="BO1141" s="68"/>
      <c r="BP1141" s="68"/>
      <c r="BQ1141" s="68"/>
    </row>
    <row r="1142" spans="1:69" ht="13.5" customHeight="1" x14ac:dyDescent="0.15">
      <c r="B1142" s="243"/>
      <c r="C1142" s="74">
        <v>2</v>
      </c>
      <c r="D1142" s="155">
        <f ca="1"/>
        <v>-2.8908747714356253E-2</v>
      </c>
      <c r="E1142" s="156">
        <f ca="1"/>
        <v>6.5355260333383541E-2</v>
      </c>
      <c r="F1142" s="156">
        <f ca="1"/>
        <v>-3.7668005070808155E-2</v>
      </c>
      <c r="G1142" s="157">
        <f ca="1"/>
        <v>1.2214924517808812E-3</v>
      </c>
      <c r="H1142" s="5"/>
      <c r="I1142" s="240"/>
      <c r="J1142" s="88"/>
      <c r="K1142" s="94"/>
      <c r="L1142" s="156">
        <f ca="1"/>
        <v>2.7039209698724986E-2</v>
      </c>
      <c r="M1142" s="156">
        <f ca="1"/>
        <v>5.1667470968038122E-2</v>
      </c>
      <c r="N1142" s="89">
        <f ca="1"/>
        <v>0</v>
      </c>
      <c r="O1142" s="90">
        <f ca="1"/>
        <v>-7.8706680666763104E-2</v>
      </c>
      <c r="P1142" s="156">
        <f ca="1"/>
        <v>-1.9440871850491082E-2</v>
      </c>
      <c r="Q1142" s="156">
        <f ca="1"/>
        <v>0</v>
      </c>
      <c r="R1142" s="89">
        <f ca="1"/>
        <v>-3.7148300306127743E-2</v>
      </c>
      <c r="S1142" s="90">
        <f ca="1"/>
        <v>5.6589172156618822E-2</v>
      </c>
      <c r="T1142" s="156">
        <f ca="1"/>
        <v>0</v>
      </c>
      <c r="U1142" s="156">
        <f ca="1"/>
        <v>-1.6889912491668387E-2</v>
      </c>
      <c r="V1142" s="89">
        <f ca="1"/>
        <v>-9.0732050646793461E-3</v>
      </c>
      <c r="W1142" s="90">
        <f ca="1"/>
        <v>2.5963117556347733E-2</v>
      </c>
      <c r="X1142" s="156">
        <f ca="1"/>
        <v>7.373976975922357E-2</v>
      </c>
      <c r="Y1142" s="156">
        <f ca="1"/>
        <v>1.5932958430803924E-2</v>
      </c>
      <c r="Z1142" s="89">
        <f ca="1"/>
        <v>0</v>
      </c>
      <c r="AA1142" s="90">
        <f ca="1"/>
        <v>-8.9672728190027501E-2</v>
      </c>
      <c r="AB1142" s="156">
        <f ca="1"/>
        <v>0</v>
      </c>
      <c r="AC1142" s="156">
        <f ca="1"/>
        <v>1.4644743426209878E-2</v>
      </c>
      <c r="AD1142" s="89">
        <f ca="1"/>
        <v>6.7777745929707492E-2</v>
      </c>
      <c r="AE1142" s="90">
        <f ca="1"/>
        <v>-8.2422489355917367E-2</v>
      </c>
      <c r="AF1142" s="156">
        <f ca="1"/>
        <v>-0.11024685532181372</v>
      </c>
      <c r="AG1142" s="156">
        <f ca="1"/>
        <v>0</v>
      </c>
      <c r="AH1142" s="89">
        <f ca="1"/>
        <v>-5.9224245629708558E-2</v>
      </c>
      <c r="AI1142" s="90">
        <f ca="1"/>
        <v>0.16947110095152229</v>
      </c>
      <c r="AJ1142" s="27"/>
      <c r="AK1142" s="68"/>
      <c r="AL1142" s="68"/>
      <c r="AM1142" s="68"/>
      <c r="AN1142" s="68"/>
      <c r="AO1142" s="68"/>
      <c r="AP1142" s="68"/>
      <c r="AQ1142" s="68"/>
      <c r="AR1142" s="68"/>
      <c r="AS1142" s="68"/>
      <c r="AT1142" s="68"/>
      <c r="AU1142" s="68"/>
      <c r="AV1142" s="68"/>
      <c r="AW1142" s="68"/>
      <c r="AX1142" s="68"/>
      <c r="AY1142" s="68"/>
      <c r="AZ1142" s="68"/>
      <c r="BA1142" s="68"/>
      <c r="BB1142" s="68"/>
      <c r="BC1142" s="68"/>
      <c r="BD1142" s="68"/>
      <c r="BE1142" s="68"/>
      <c r="BF1142" s="68"/>
      <c r="BG1142" s="68"/>
      <c r="BH1142" s="68"/>
      <c r="BI1142" s="68"/>
      <c r="BJ1142" s="68"/>
      <c r="BK1142" s="68"/>
      <c r="BL1142" s="68"/>
      <c r="BM1142" s="68"/>
      <c r="BN1142" s="68"/>
      <c r="BO1142" s="68"/>
      <c r="BP1142" s="68"/>
      <c r="BQ1142" s="68"/>
    </row>
    <row r="1143" spans="1:69" ht="13.5" customHeight="1" x14ac:dyDescent="0.15">
      <c r="B1143" s="241" t="s">
        <v>47</v>
      </c>
      <c r="C1143" s="100" t="s">
        <v>32</v>
      </c>
      <c r="D1143" s="158">
        <f t="array" aca="1" ref="D1143:D1144" ca="1">L1143:L1144+P1143:P1144+T1143:T1144+X1143:X1144+AB1143:AB1144+AF1143:AF1144</f>
        <v>-2.3927106752824417E-4</v>
      </c>
      <c r="E1143" s="10"/>
      <c r="F1143" s="10"/>
      <c r="G1143" s="153"/>
      <c r="H1143" s="5"/>
      <c r="I1143" s="240"/>
      <c r="J1143" s="99" t="s">
        <v>20</v>
      </c>
      <c r="K1143" s="92"/>
      <c r="L1143" s="85">
        <f t="array" aca="1" ref="L1143:L1144" ca="1">M1138:M1139*L1124:L1125</f>
        <v>4.9952621303380271E-3</v>
      </c>
      <c r="M1143" s="85"/>
      <c r="N1143" s="85"/>
      <c r="O1143" s="96"/>
      <c r="P1143" s="85">
        <f t="array" aca="1" ref="P1143:P1144" ca="1">Q1138:Q1139*P1124:P1125</f>
        <v>3.0460207616606573E-3</v>
      </c>
      <c r="Q1143" s="85"/>
      <c r="R1143" s="85"/>
      <c r="S1143" s="96"/>
      <c r="T1143" s="85">
        <f t="array" aca="1" ref="T1143:T1144" ca="1">U1138:U1139*T1124:T1125</f>
        <v>-9.867590047065361E-3</v>
      </c>
      <c r="U1143" s="85"/>
      <c r="V1143" s="85"/>
      <c r="W1143" s="96"/>
      <c r="X1143" s="85">
        <f t="array" aca="1" ref="X1143:X1144" ca="1">Y1138:Y1139*X1124:X1125</f>
        <v>5.6712171533192281E-3</v>
      </c>
      <c r="Y1143" s="85"/>
      <c r="Z1143" s="85"/>
      <c r="AA1143" s="96"/>
      <c r="AB1143" s="85">
        <f t="array" aca="1" ref="AB1143:AB1144" ca="1">AC1138:AC1139*AB1124:AB1125</f>
        <v>-3.3548537373197045E-3</v>
      </c>
      <c r="AC1143" s="85"/>
      <c r="AD1143" s="85"/>
      <c r="AE1143" s="96"/>
      <c r="AF1143" s="85">
        <f t="array" aca="1" ref="AF1143:AF1144" ca="1">AG1138:AG1139*AF1124:AF1125</f>
        <v>-7.2932732846109024E-4</v>
      </c>
      <c r="AG1143" s="85"/>
      <c r="AH1143" s="85"/>
      <c r="AI1143" s="96"/>
      <c r="AJ1143" s="27"/>
      <c r="AK1143" s="68"/>
      <c r="AL1143" s="68"/>
      <c r="AM1143" s="68"/>
      <c r="AN1143" s="68"/>
      <c r="AO1143" s="68"/>
      <c r="AP1143" s="68"/>
      <c r="AQ1143" s="68"/>
      <c r="AR1143" s="68"/>
      <c r="AS1143" s="68"/>
      <c r="AT1143" s="68"/>
      <c r="AU1143" s="68"/>
      <c r="AV1143" s="68"/>
      <c r="AW1143" s="68"/>
      <c r="AX1143" s="68"/>
      <c r="AY1143" s="68"/>
      <c r="AZ1143" s="68"/>
      <c r="BA1143" s="68"/>
      <c r="BB1143" s="68"/>
      <c r="BC1143" s="68"/>
      <c r="BD1143" s="68"/>
      <c r="BE1143" s="68"/>
      <c r="BF1143" s="68"/>
      <c r="BG1143" s="68"/>
      <c r="BH1143" s="68"/>
      <c r="BI1143" s="68"/>
      <c r="BJ1143" s="68"/>
      <c r="BK1143" s="68"/>
      <c r="BL1143" s="68"/>
      <c r="BM1143" s="68"/>
      <c r="BN1143" s="68"/>
      <c r="BO1143" s="68"/>
      <c r="BP1143" s="68"/>
      <c r="BQ1143" s="68"/>
    </row>
    <row r="1144" spans="1:69" ht="13.5" customHeight="1" x14ac:dyDescent="0.15">
      <c r="B1144" s="243"/>
      <c r="C1144" s="74" t="s">
        <v>33</v>
      </c>
      <c r="D1144" s="159">
        <f ca="1"/>
        <v>-7.4583155423591924E-2</v>
      </c>
      <c r="E1144" s="10"/>
      <c r="F1144" s="191" t="s">
        <v>5</v>
      </c>
      <c r="G1144" s="10"/>
      <c r="H1144" s="5"/>
      <c r="I1144" s="240"/>
      <c r="J1144" s="88"/>
      <c r="K1144" s="94"/>
      <c r="L1144" s="89">
        <f ca="1"/>
        <v>1.4000363261635786E-2</v>
      </c>
      <c r="M1144" s="89"/>
      <c r="N1144" s="89"/>
      <c r="O1144" s="90"/>
      <c r="P1144" s="89">
        <f ca="1"/>
        <v>-1.0066095535426063E-2</v>
      </c>
      <c r="Q1144" s="89"/>
      <c r="R1144" s="89"/>
      <c r="S1144" s="90"/>
      <c r="T1144" s="89">
        <f ca="1"/>
        <v>-1.2115187435231519E-2</v>
      </c>
      <c r="U1144" s="89"/>
      <c r="V1144" s="89"/>
      <c r="W1144" s="90"/>
      <c r="X1144" s="89">
        <f ca="1"/>
        <v>6.6061514416465355E-3</v>
      </c>
      <c r="Y1144" s="89"/>
      <c r="Z1144" s="89"/>
      <c r="AA1144" s="90"/>
      <c r="AB1144" s="89">
        <f ca="1"/>
        <v>6.0720294550293732E-3</v>
      </c>
      <c r="AC1144" s="89"/>
      <c r="AD1144" s="89"/>
      <c r="AE1144" s="90"/>
      <c r="AF1144" s="89">
        <f ca="1"/>
        <v>-7.908041661124604E-2</v>
      </c>
      <c r="AG1144" s="89"/>
      <c r="AH1144" s="89"/>
      <c r="AI1144" s="90"/>
      <c r="AJ1144" s="27"/>
      <c r="AK1144" s="68"/>
      <c r="AL1144" s="68"/>
      <c r="AM1144" s="68"/>
      <c r="AN1144" s="68"/>
      <c r="AO1144" s="68"/>
      <c r="AP1144" s="68"/>
      <c r="AQ1144" s="68"/>
      <c r="AR1144" s="68"/>
      <c r="AS1144" s="68"/>
      <c r="AT1144" s="68"/>
      <c r="AU1144" s="68"/>
      <c r="AV1144" s="68"/>
      <c r="AW1144" s="68"/>
      <c r="AX1144" s="68"/>
      <c r="AY1144" s="68"/>
      <c r="AZ1144" s="68"/>
      <c r="BA1144" s="68"/>
      <c r="BB1144" s="68"/>
      <c r="BC1144" s="68"/>
      <c r="BD1144" s="68"/>
      <c r="BE1144" s="68"/>
      <c r="BF1144" s="68"/>
      <c r="BG1144" s="68"/>
      <c r="BH1144" s="68"/>
      <c r="BI1144" s="68"/>
      <c r="BJ1144" s="68"/>
      <c r="BK1144" s="68"/>
      <c r="BL1144" s="68"/>
      <c r="BM1144" s="68"/>
      <c r="BN1144" s="68"/>
      <c r="BO1144" s="68"/>
      <c r="BP1144" s="68"/>
      <c r="BQ1144" s="68"/>
    </row>
    <row r="1145" spans="1:69" ht="13.5" customHeight="1" x14ac:dyDescent="0.15">
      <c r="B1145" s="241" t="s">
        <v>4</v>
      </c>
      <c r="C1145" s="100">
        <v>1</v>
      </c>
      <c r="D1145" s="152">
        <f t="array" aca="1" ref="D1145:F1147" ca="1">L1145:N1147+P1145:R1147+T1145:V1147+X1145:Z1147+AB1145:AD1147+AF1145:AH1147</f>
        <v>-3.4505210691559762E-2</v>
      </c>
      <c r="E1145" s="154">
        <f ca="1"/>
        <v>-6.0550792062180094E-3</v>
      </c>
      <c r="F1145" s="153">
        <f ca="1"/>
        <v>-1.523511303152638E-2</v>
      </c>
      <c r="G1145" s="160"/>
      <c r="H1145" s="5"/>
      <c r="I1145" s="240"/>
      <c r="J1145" s="99" t="s">
        <v>4</v>
      </c>
      <c r="K1145" s="92"/>
      <c r="L1145" s="78">
        <f t="array" aca="1" ref="L1145:L1147" ca="1">M1124*N1138:N1140</f>
        <v>4.237889209409456E-2</v>
      </c>
      <c r="M1145" s="78">
        <f t="array" aca="1" ref="M1145:M1147" ca="1">M1125*N1138:N1140</f>
        <v>1.245111705433328E-2</v>
      </c>
      <c r="N1145" s="78">
        <f t="array" aca="1" ref="N1145:N1147" ca="1">-1*N1138:N1140</f>
        <v>-7.4173541479190808E-2</v>
      </c>
      <c r="O1145" s="81"/>
      <c r="P1145" s="78">
        <f t="array" aca="1" ref="P1145:P1147" ca="1">Q1124*R1138:R1140</f>
        <v>1.2068092506556766E-2</v>
      </c>
      <c r="Q1145" s="78">
        <f t="array" aca="1" ref="Q1145:Q1147" ca="1">Q1125*R1138:R1140</f>
        <v>5.3878074127574553E-2</v>
      </c>
      <c r="R1145" s="78">
        <f t="array" aca="1" ref="R1145:R1147" ca="1">-1*R1138:R1140</f>
        <v>-6.4236014949277984E-2</v>
      </c>
      <c r="S1145" s="81"/>
      <c r="T1145" s="78">
        <f t="array" aca="1" ref="T1145:T1147" ca="1">U1124*V1138:V1140</f>
        <v>-7.0344329299560568E-2</v>
      </c>
      <c r="U1145" s="78">
        <f t="array" aca="1" ref="U1145:U1147" ca="1">U1125*V1138:V1140</f>
        <v>-4.6102465573651739E-2</v>
      </c>
      <c r="V1145" s="78">
        <f t="array" aca="1" ref="V1145:V1147" ca="1">-1*V1138:V1140</f>
        <v>0.11615833391365521</v>
      </c>
      <c r="W1145" s="81"/>
      <c r="X1145" s="78">
        <f t="array" aca="1" ref="X1145:X1147" ca="1">Y1124*Z1138:Z1140</f>
        <v>1.7484364334746864E-2</v>
      </c>
      <c r="Y1145" s="78">
        <f t="array" aca="1" ref="Y1145:Y1147" ca="1">Y1125*Z1138:Z1140</f>
        <v>1.3933287073968759E-2</v>
      </c>
      <c r="Z1145" s="78">
        <f t="array" aca="1" ref="Z1145:Z1147" ca="1">-1*Z1138:Z1140</f>
        <v>-4.3500103199223643E-2</v>
      </c>
      <c r="AA1145" s="81"/>
      <c r="AB1145" s="78">
        <f t="array" aca="1" ref="AB1145:AB1147" ca="1">AC1124*AD1138:AD1140</f>
        <v>-4.1371758037982702E-2</v>
      </c>
      <c r="AC1145" s="78">
        <f t="array" aca="1" ref="AC1145:AC1147" ca="1">AC1125*AD1138:AD1140</f>
        <v>-6.4266352204184904E-2</v>
      </c>
      <c r="AD1145" s="78">
        <f t="array" aca="1" ref="AD1145:AD1147" ca="1">-1*AD1138:AD1140</f>
        <v>8.4243334583238849E-2</v>
      </c>
      <c r="AE1145" s="81"/>
      <c r="AF1145" s="78">
        <f t="array" aca="1" ref="AF1145:AF1147" ca="1">AG1124*AH1138:AH1140</f>
        <v>5.2795277105853163E-3</v>
      </c>
      <c r="AG1145" s="78">
        <f t="array" aca="1" ref="AG1145:AG1147" ca="1">AG1125*AH1138:AH1140</f>
        <v>2.4051260315742045E-2</v>
      </c>
      <c r="AH1145" s="78">
        <f t="array" aca="1" ref="AH1145:AH1147" ca="1">-1*AH1138:AH1140</f>
        <v>-3.3727121900727984E-2</v>
      </c>
      <c r="AI1145" s="81"/>
      <c r="AJ1145" s="27"/>
      <c r="AK1145" s="68"/>
      <c r="AL1145" s="68"/>
      <c r="AM1145" s="68"/>
      <c r="AN1145" s="68"/>
      <c r="AO1145" s="68"/>
      <c r="AP1145" s="68"/>
      <c r="AQ1145" s="68"/>
      <c r="AR1145" s="68"/>
      <c r="AS1145" s="68"/>
      <c r="AT1145" s="68"/>
      <c r="AU1145" s="68"/>
      <c r="AV1145" s="68"/>
      <c r="AW1145" s="68"/>
      <c r="AX1145" s="68"/>
      <c r="AY1145" s="68"/>
      <c r="AZ1145" s="68"/>
      <c r="BA1145" s="68"/>
      <c r="BB1145" s="68"/>
      <c r="BC1145" s="68"/>
      <c r="BD1145" s="68"/>
      <c r="BE1145" s="68"/>
      <c r="BF1145" s="68"/>
      <c r="BG1145" s="68"/>
      <c r="BH1145" s="68"/>
      <c r="BI1145" s="68"/>
      <c r="BJ1145" s="68"/>
      <c r="BK1145" s="68"/>
      <c r="BL1145" s="68"/>
      <c r="BM1145" s="68"/>
      <c r="BN1145" s="68"/>
      <c r="BO1145" s="68"/>
      <c r="BP1145" s="68"/>
      <c r="BQ1145" s="68"/>
    </row>
    <row r="1146" spans="1:69" ht="13.5" customHeight="1" x14ac:dyDescent="0.15">
      <c r="B1146" s="242"/>
      <c r="C1146" s="72">
        <v>2</v>
      </c>
      <c r="D1146" s="160">
        <f ca="1"/>
        <v>9.7711587375728132E-2</v>
      </c>
      <c r="E1146" s="164">
        <f ca="1"/>
        <v>-2.6569231738321389E-2</v>
      </c>
      <c r="F1146" s="10">
        <f ca="1"/>
        <v>-3.0324092641950878E-2</v>
      </c>
      <c r="G1146" s="160"/>
      <c r="H1146" s="5"/>
      <c r="I1146" s="240"/>
      <c r="J1146" s="76"/>
      <c r="K1146" s="98"/>
      <c r="L1146" s="78">
        <f ca="1"/>
        <v>9.8239101365446193E-3</v>
      </c>
      <c r="M1146" s="78">
        <f ca="1"/>
        <v>2.8863108259126304E-3</v>
      </c>
      <c r="N1146" s="78">
        <f ca="1"/>
        <v>-1.7194272195293542E-2</v>
      </c>
      <c r="O1146" s="81"/>
      <c r="P1146" s="78">
        <f ca="1"/>
        <v>-1.8345148886813916E-2</v>
      </c>
      <c r="Q1146" s="78">
        <f ca="1"/>
        <v>-8.1902031416161217E-2</v>
      </c>
      <c r="R1146" s="78">
        <f ca="1"/>
        <v>9.7647516167104056E-2</v>
      </c>
      <c r="S1146" s="81"/>
      <c r="T1146" s="78">
        <f ca="1"/>
        <v>4.3699101289746897E-2</v>
      </c>
      <c r="U1146" s="78">
        <f ca="1"/>
        <v>2.8639640648655124E-2</v>
      </c>
      <c r="V1146" s="78">
        <f ca="1"/>
        <v>-7.2159545053374616E-2</v>
      </c>
      <c r="W1146" s="81"/>
      <c r="X1146" s="78">
        <f ca="1"/>
        <v>1.1359071582349074E-2</v>
      </c>
      <c r="Y1146" s="78">
        <f ca="1"/>
        <v>9.0520422830643096E-3</v>
      </c>
      <c r="Z1146" s="78">
        <f ca="1"/>
        <v>-2.826072350240276E-2</v>
      </c>
      <c r="AA1146" s="81"/>
      <c r="AB1146" s="78">
        <f ca="1"/>
        <v>7.2738704434420057E-2</v>
      </c>
      <c r="AC1146" s="78">
        <f ca="1"/>
        <v>0.1129913598007324</v>
      </c>
      <c r="AD1146" s="78">
        <f ca="1"/>
        <v>-0.14811434914596536</v>
      </c>
      <c r="AE1146" s="81"/>
      <c r="AF1146" s="78">
        <f ca="1"/>
        <v>-2.1564051180518601E-2</v>
      </c>
      <c r="AG1146" s="78">
        <f ca="1"/>
        <v>-9.8236553880524644E-2</v>
      </c>
      <c r="AH1146" s="78">
        <f ca="1"/>
        <v>0.13775728108798133</v>
      </c>
      <c r="AI1146" s="81"/>
      <c r="AJ1146" s="27"/>
      <c r="AK1146" s="68"/>
      <c r="AL1146" s="68"/>
      <c r="AM1146" s="68"/>
      <c r="AN1146" s="68"/>
      <c r="AO1146" s="68"/>
      <c r="AP1146" s="68"/>
      <c r="AQ1146" s="68"/>
      <c r="AR1146" s="68"/>
      <c r="AS1146" s="68"/>
      <c r="AT1146" s="68"/>
      <c r="AU1146" s="68"/>
      <c r="AV1146" s="68"/>
      <c r="AW1146" s="68"/>
      <c r="AX1146" s="68"/>
      <c r="AY1146" s="68"/>
      <c r="AZ1146" s="68"/>
      <c r="BA1146" s="68"/>
      <c r="BB1146" s="68"/>
      <c r="BC1146" s="68"/>
      <c r="BD1146" s="68"/>
      <c r="BE1146" s="68"/>
      <c r="BF1146" s="68"/>
      <c r="BG1146" s="68"/>
      <c r="BH1146" s="68"/>
      <c r="BI1146" s="68"/>
      <c r="BJ1146" s="68"/>
      <c r="BK1146" s="68"/>
      <c r="BL1146" s="68"/>
      <c r="BM1146" s="68"/>
      <c r="BN1146" s="68"/>
      <c r="BO1146" s="68"/>
      <c r="BP1146" s="68"/>
      <c r="BQ1146" s="68"/>
    </row>
    <row r="1147" spans="1:69" ht="13.5" customHeight="1" thickBot="1" x14ac:dyDescent="0.2">
      <c r="B1147" s="243"/>
      <c r="C1147" s="74">
        <v>3</v>
      </c>
      <c r="D1147" s="160">
        <f ca="1"/>
        <v>-2.8145117447787887E-2</v>
      </c>
      <c r="E1147" s="157">
        <f ca="1"/>
        <v>8.3625578670689038E-2</v>
      </c>
      <c r="F1147" s="156">
        <f ca="1"/>
        <v>3.572564324732394E-2</v>
      </c>
      <c r="G1147" s="160"/>
      <c r="H1147" s="5"/>
      <c r="I1147" s="245"/>
      <c r="J1147" s="88"/>
      <c r="K1147" s="94"/>
      <c r="L1147" s="82">
        <f ca="1"/>
        <v>-7.873838294661345E-2</v>
      </c>
      <c r="M1147" s="82">
        <f ca="1"/>
        <v>-2.3133705821295366E-2</v>
      </c>
      <c r="N1147" s="82">
        <f ca="1"/>
        <v>0.13781164218563613</v>
      </c>
      <c r="O1147" s="83"/>
      <c r="P1147" s="82">
        <f ca="1"/>
        <v>7.0575506716863742E-3</v>
      </c>
      <c r="Q1147" s="82">
        <f ca="1"/>
        <v>3.1508478911778173E-2</v>
      </c>
      <c r="R1147" s="82">
        <f ca="1"/>
        <v>-3.7565914431416721E-2</v>
      </c>
      <c r="S1147" s="83"/>
      <c r="T1147" s="82">
        <f ca="1"/>
        <v>6.1924240383435025E-2</v>
      </c>
      <c r="U1147" s="82">
        <f ca="1"/>
        <v>4.0584083875396075E-2</v>
      </c>
      <c r="V1147" s="82">
        <f ca="1"/>
        <v>-0.1022543915541097</v>
      </c>
      <c r="W1147" s="83"/>
      <c r="X1147" s="82">
        <f ca="1"/>
        <v>-5.9388573147129739E-2</v>
      </c>
      <c r="Y1147" s="82">
        <f ca="1"/>
        <v>-4.7326744211563639E-2</v>
      </c>
      <c r="Z1147" s="82">
        <f ca="1"/>
        <v>0.14775538940359126</v>
      </c>
      <c r="AA1147" s="83"/>
      <c r="AB1147" s="82">
        <f ca="1"/>
        <v>3.4902977076817124E-2</v>
      </c>
      <c r="AC1147" s="82">
        <f ca="1"/>
        <v>5.4217831781138759E-2</v>
      </c>
      <c r="AD1147" s="82">
        <f ca="1"/>
        <v>-7.1071264922654295E-2</v>
      </c>
      <c r="AE1147" s="83"/>
      <c r="AF1147" s="82">
        <f ca="1"/>
        <v>6.0970705140167827E-3</v>
      </c>
      <c r="AG1147" s="82">
        <f ca="1"/>
        <v>2.7775634135235032E-2</v>
      </c>
      <c r="AH1147" s="82">
        <f ca="1"/>
        <v>-3.8949817433722736E-2</v>
      </c>
      <c r="AI1147" s="83"/>
      <c r="AJ1147" s="27"/>
      <c r="AK1147" s="68"/>
      <c r="AL1147" s="68"/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  <c r="AY1147" s="68"/>
      <c r="AZ1147" s="68"/>
      <c r="BA1147" s="68"/>
      <c r="BB1147" s="68"/>
      <c r="BC1147" s="68"/>
      <c r="BD1147" s="68"/>
      <c r="BE1147" s="68"/>
      <c r="BF1147" s="68"/>
      <c r="BG1147" s="68"/>
      <c r="BH1147" s="68"/>
      <c r="BI1147" s="68"/>
      <c r="BJ1147" s="68"/>
      <c r="BK1147" s="68"/>
      <c r="BL1147" s="68"/>
      <c r="BM1147" s="68"/>
      <c r="BN1147" s="68"/>
      <c r="BO1147" s="68"/>
      <c r="BP1147" s="68"/>
      <c r="BQ1147" s="68"/>
    </row>
    <row r="1148" spans="1:69" ht="13.5" customHeight="1" thickBot="1" x14ac:dyDescent="0.2">
      <c r="B1148" s="246" t="s">
        <v>29</v>
      </c>
      <c r="C1148" s="227"/>
      <c r="D1148" s="102">
        <f ca="1">SUM(L1148:AI1148)</f>
        <v>1.4195184861116883</v>
      </c>
      <c r="E1148" s="192"/>
      <c r="H1148" s="5"/>
      <c r="I1148" s="225" t="s">
        <v>45</v>
      </c>
      <c r="J1148" s="226"/>
      <c r="K1148" s="227"/>
      <c r="L1148" s="134">
        <f ca="1">SUMXMY2(N$5:N$7,M1131:M1133)/2</f>
        <v>0.22193326435214653</v>
      </c>
      <c r="M1148" s="78"/>
      <c r="N1148" s="78"/>
      <c r="O1148" s="78"/>
      <c r="P1148" s="134">
        <f ca="1">SUMXMY2(R$5:R$7,Q1131:Q1133)/2</f>
        <v>0.15227023239346713</v>
      </c>
      <c r="Q1148" s="78"/>
      <c r="R1148" s="78"/>
      <c r="S1148" s="78"/>
      <c r="T1148" s="134">
        <f ca="1">SUMXMY2(V$5:V$7,U1131:U1133)/2</f>
        <v>0.25068538135621193</v>
      </c>
      <c r="U1148" s="78"/>
      <c r="V1148" s="78"/>
      <c r="W1148" s="78"/>
      <c r="X1148" s="134">
        <f ca="1">SUMXMY2(Z$5:Z$7,Y1131:Y1133)/2</f>
        <v>0.2550280147986399</v>
      </c>
      <c r="Y1148" s="78"/>
      <c r="Z1148" s="78"/>
      <c r="AA1148" s="78"/>
      <c r="AB1148" s="134">
        <f ca="1">SUMXMY2(AD$5:AD$7,AC1131:AC1133)/2</f>
        <v>0.33716612615078911</v>
      </c>
      <c r="AC1148" s="78"/>
      <c r="AD1148" s="78"/>
      <c r="AE1148" s="78"/>
      <c r="AF1148" s="134">
        <f ca="1">SUMXMY2(AH$5:AH$7,AG1131:AG1133)/2</f>
        <v>0.20243546706043372</v>
      </c>
      <c r="AG1148" s="78"/>
      <c r="AH1148" s="78"/>
      <c r="AI1148" s="78"/>
      <c r="AJ1148" s="27"/>
      <c r="AK1148" s="68"/>
      <c r="AL1148" s="68"/>
      <c r="AM1148" s="68"/>
      <c r="AN1148" s="68"/>
      <c r="AO1148" s="68"/>
      <c r="AP1148" s="68"/>
      <c r="AQ1148" s="68"/>
      <c r="AR1148" s="68"/>
      <c r="AS1148" s="68"/>
      <c r="AT1148" s="68"/>
      <c r="AU1148" s="68"/>
      <c r="AV1148" s="68"/>
      <c r="AW1148" s="68"/>
      <c r="AX1148" s="68"/>
      <c r="AY1148" s="68"/>
      <c r="AZ1148" s="68"/>
      <c r="BA1148" s="68"/>
      <c r="BB1148" s="68"/>
      <c r="BC1148" s="68"/>
      <c r="BD1148" s="68"/>
      <c r="BE1148" s="68"/>
      <c r="BF1148" s="68"/>
      <c r="BG1148" s="68"/>
      <c r="BH1148" s="68"/>
      <c r="BI1148" s="68"/>
      <c r="BJ1148" s="68"/>
      <c r="BK1148" s="68"/>
      <c r="BL1148" s="68"/>
      <c r="BM1148" s="68"/>
      <c r="BN1148" s="68"/>
      <c r="BO1148" s="68"/>
      <c r="BP1148" s="68"/>
      <c r="BQ1148" s="68"/>
    </row>
    <row r="1150" spans="1:69" ht="15.75" customHeight="1" x14ac:dyDescent="0.15">
      <c r="A1150" s="163"/>
      <c r="B1150" s="162">
        <f>B1120+1</f>
        <v>39</v>
      </c>
      <c r="C1150" s="163" t="s">
        <v>28</v>
      </c>
      <c r="D1150" s="189"/>
      <c r="E1150" s="189"/>
      <c r="F1150" s="189"/>
      <c r="G1150" s="189"/>
      <c r="H1150" s="163"/>
      <c r="I1150" s="167"/>
      <c r="J1150" s="163"/>
      <c r="K1150" s="163"/>
      <c r="L1150" s="163"/>
      <c r="M1150" s="163"/>
      <c r="N1150" s="163"/>
      <c r="O1150" s="163"/>
      <c r="P1150" s="163"/>
      <c r="Q1150" s="163"/>
      <c r="R1150" s="163"/>
      <c r="S1150" s="163"/>
      <c r="T1150" s="163"/>
      <c r="U1150" s="163"/>
      <c r="V1150" s="163"/>
      <c r="W1150" s="163"/>
      <c r="X1150" s="163"/>
      <c r="Y1150" s="163"/>
      <c r="Z1150" s="163"/>
      <c r="AA1150" s="163"/>
      <c r="AB1150" s="163"/>
      <c r="AC1150" s="163"/>
      <c r="AD1150" s="163"/>
      <c r="AE1150" s="163"/>
      <c r="AF1150" s="163"/>
      <c r="AG1150" s="163"/>
      <c r="AH1150" s="163"/>
      <c r="AI1150" s="163"/>
      <c r="AJ1150" s="27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</row>
    <row r="1151" spans="1:69" s="24" customFormat="1" ht="13.5" customHeight="1" thickBot="1" x14ac:dyDescent="0.2">
      <c r="A1151"/>
      <c r="D1151" s="166"/>
      <c r="E1151" s="166"/>
      <c r="F1151" s="166"/>
      <c r="G1151" s="166"/>
      <c r="H1151" s="27"/>
      <c r="I1151" s="5"/>
      <c r="J1151" s="223"/>
      <c r="K1151" s="224"/>
      <c r="L1151" s="57">
        <v>1</v>
      </c>
      <c r="M1151" s="57">
        <v>2</v>
      </c>
      <c r="N1151" s="57">
        <v>3</v>
      </c>
      <c r="O1151" s="107"/>
      <c r="P1151" s="84">
        <v>1</v>
      </c>
      <c r="Q1151" s="57">
        <v>2</v>
      </c>
      <c r="R1151" s="57">
        <v>3</v>
      </c>
      <c r="S1151" s="57"/>
      <c r="T1151" s="57">
        <v>1</v>
      </c>
      <c r="U1151" s="57">
        <v>2</v>
      </c>
      <c r="V1151" s="57">
        <v>3</v>
      </c>
      <c r="W1151" s="107"/>
      <c r="X1151" s="84">
        <v>1</v>
      </c>
      <c r="Y1151" s="57">
        <v>2</v>
      </c>
      <c r="Z1151" s="57">
        <v>3</v>
      </c>
      <c r="AA1151" s="57"/>
      <c r="AB1151" s="57">
        <v>1</v>
      </c>
      <c r="AC1151" s="57">
        <v>2</v>
      </c>
      <c r="AD1151" s="57">
        <v>3</v>
      </c>
      <c r="AE1151" s="57"/>
      <c r="AF1151" s="57">
        <v>1</v>
      </c>
      <c r="AG1151" s="57">
        <v>2</v>
      </c>
      <c r="AH1151" s="57">
        <v>3</v>
      </c>
      <c r="AI1151" s="57"/>
      <c r="AJ1151" s="27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</row>
    <row r="1152" spans="1:69" ht="13.5" customHeight="1" x14ac:dyDescent="0.15">
      <c r="B1152" t="s">
        <v>0</v>
      </c>
      <c r="G1152" s="156"/>
      <c r="H1152" s="27"/>
      <c r="I1152" s="254" t="s">
        <v>14</v>
      </c>
      <c r="J1152" s="239" t="s">
        <v>11</v>
      </c>
      <c r="K1152" s="22">
        <v>1</v>
      </c>
      <c r="L1152" s="108">
        <f t="array" aca="1" ref="L1152:L1153" ca="1">MMULT($D1154:$G1155,L$5:L$8)</f>
        <v>-2.2096686304594915</v>
      </c>
      <c r="M1152" s="50">
        <f t="array" aca="1" ref="M1152:M1153" ca="1">MMULT($D1154:$G1155,M$5:M$8)+$D1156:$D1157*L1154:L1155</f>
        <v>0.28701332619389847</v>
      </c>
      <c r="N1152" s="50"/>
      <c r="O1152" s="51"/>
      <c r="P1152" s="108">
        <f t="array" aca="1" ref="P1152:P1153" ca="1">MMULT($D1154:$G1155,P$5:P$8)</f>
        <v>-2.2096686304594915</v>
      </c>
      <c r="Q1152" s="50">
        <f t="array" aca="1" ref="Q1152:Q1153" ca="1">MMULT($D1154:$G1155,Q$5:Q$8)+$D1156:$D1157*P1154:P1155</f>
        <v>-1.465503116263835</v>
      </c>
      <c r="R1152" s="50"/>
      <c r="S1152" s="51"/>
      <c r="T1152" s="108">
        <f t="array" aca="1" ref="T1152:T1153" ca="1">MMULT($D1154:$G1155,T$5:T$8)</f>
        <v>-1.8389134810900747</v>
      </c>
      <c r="U1152" s="50">
        <f t="array" aca="1" ref="U1152:U1153" ca="1">MMULT($D1154:$G1155,U$5:U$8)+$D1156:$D1157*T1154:T1155</f>
        <v>0.43161951069865945</v>
      </c>
      <c r="V1152" s="50"/>
      <c r="W1152" s="51"/>
      <c r="X1152" s="108">
        <f t="array" aca="1" ref="X1152:X1153" ca="1">MMULT($D1154:$G1155,X$5:X$8)</f>
        <v>-8.6397038632341161E-2</v>
      </c>
      <c r="Y1152" s="50">
        <f t="array" aca="1" ref="Y1152:Y1153" ca="1">MMULT($D1154:$G1155,Y$5:Y$8)+$D1156:$D1157*X1154:X1155</f>
        <v>-0.40308795322237922</v>
      </c>
      <c r="Z1152" s="50"/>
      <c r="AA1152" s="51"/>
      <c r="AB1152" s="108">
        <f t="array" aca="1" ref="AB1152:AB1153" ca="1">MMULT($D1154:$G1155,AB$5:AB$8)</f>
        <v>-8.6397038632341161E-2</v>
      </c>
      <c r="AC1152" s="50">
        <f t="array" aca="1" ref="AC1152:AC1153" ca="1">MMULT($D1154:$G1155,AC$5:AC$8)+$D1156:$D1157*AB1154:AB1155</f>
        <v>-3.2332803852962444E-2</v>
      </c>
      <c r="AD1152" s="50"/>
      <c r="AE1152" s="51"/>
      <c r="AF1152" s="108">
        <f t="array" aca="1" ref="AF1152:AF1153" ca="1">MMULT($D1154:$G1155,AF$5:AF$8)</f>
        <v>-1.8389134810900747</v>
      </c>
      <c r="AG1152" s="50">
        <f t="array" aca="1" ref="AG1152:AG1153" ca="1">MMULT($D1154:$G1155,AG$5:AG$8)+$D1156:$D1157*AF1154:AF1155</f>
        <v>-1.691652081128491</v>
      </c>
      <c r="AH1152" s="50"/>
      <c r="AI1152" s="51"/>
      <c r="AJ1152" s="27"/>
      <c r="AK1152" s="19"/>
      <c r="AL1152" s="19"/>
      <c r="AM1152" s="19"/>
      <c r="AN1152" s="19"/>
      <c r="AO1152" s="19"/>
      <c r="AP1152" s="19"/>
      <c r="AQ1152" s="19"/>
      <c r="AR1152" s="19"/>
      <c r="AS1152" s="19"/>
      <c r="AT1152" s="19"/>
      <c r="AU1152" s="19"/>
      <c r="AV1152" s="19"/>
      <c r="AW1152" s="19"/>
      <c r="AX1152" s="19"/>
      <c r="AY1152" s="19"/>
      <c r="AZ1152" s="19"/>
      <c r="BA1152" s="19"/>
      <c r="BB1152" s="19"/>
      <c r="BC1152" s="19"/>
      <c r="BD1152" s="19"/>
      <c r="BE1152" s="19"/>
      <c r="BF1152" s="19"/>
      <c r="BG1152" s="19"/>
      <c r="BH1152" s="19"/>
      <c r="BI1152" s="19"/>
      <c r="BJ1152" s="19"/>
      <c r="BK1152" s="19"/>
      <c r="BL1152" s="19"/>
      <c r="BM1152" s="19"/>
      <c r="BN1152" s="19"/>
      <c r="BO1152" s="19"/>
      <c r="BP1152" s="19"/>
      <c r="BQ1152" s="19"/>
    </row>
    <row r="1153" spans="2:69" ht="13.5" customHeight="1" x14ac:dyDescent="0.15">
      <c r="B1153" s="66"/>
      <c r="C1153" s="66"/>
      <c r="D1153" s="195">
        <v>1</v>
      </c>
      <c r="E1153" s="196">
        <v>2</v>
      </c>
      <c r="F1153" s="196">
        <v>3</v>
      </c>
      <c r="G1153" s="184" t="s">
        <v>3</v>
      </c>
      <c r="H1153" s="27"/>
      <c r="I1153" s="255"/>
      <c r="J1153" s="240"/>
      <c r="K1153" s="23">
        <v>2</v>
      </c>
      <c r="L1153" s="109">
        <f ca="1"/>
        <v>-0.98367791442365116</v>
      </c>
      <c r="M1153" s="28">
        <f ca="1"/>
        <v>-1.6064460008582317</v>
      </c>
      <c r="N1153" s="28"/>
      <c r="O1153" s="40"/>
      <c r="P1153" s="109">
        <f ca="1"/>
        <v>-0.98367791442365116</v>
      </c>
      <c r="Q1153" s="28">
        <f ca="1"/>
        <v>1.6639657703225557</v>
      </c>
      <c r="R1153" s="28"/>
      <c r="S1153" s="40"/>
      <c r="T1153" s="109">
        <f ca="1"/>
        <v>0.938901332517871</v>
      </c>
      <c r="U1153" s="28">
        <f ca="1"/>
        <v>-0.41635894074393875</v>
      </c>
      <c r="V1153" s="28"/>
      <c r="W1153" s="40"/>
      <c r="X1153" s="109">
        <f ca="1"/>
        <v>-2.3315104386629164</v>
      </c>
      <c r="Y1153" s="28">
        <f ca="1"/>
        <v>-0.74778198529040041</v>
      </c>
      <c r="Z1153" s="28"/>
      <c r="AA1153" s="40"/>
      <c r="AB1153" s="109">
        <f ca="1"/>
        <v>-2.3315104386629164</v>
      </c>
      <c r="AC1153" s="28">
        <f ca="1"/>
        <v>1.1747972616511217</v>
      </c>
      <c r="AD1153" s="28"/>
      <c r="AE1153" s="40"/>
      <c r="AF1153" s="109">
        <f ca="1"/>
        <v>0.938901332517871</v>
      </c>
      <c r="AG1153" s="28">
        <f ca="1"/>
        <v>0.9314735834953265</v>
      </c>
      <c r="AH1153" s="28"/>
      <c r="AI1153" s="40"/>
      <c r="AJ1153" s="27"/>
      <c r="AK1153" s="19"/>
      <c r="AL1153" s="19"/>
      <c r="AM1153" s="19"/>
      <c r="AN1153" s="19"/>
      <c r="AO1153" s="19"/>
      <c r="AP1153" s="19"/>
      <c r="AQ1153" s="19"/>
      <c r="AR1153" s="19"/>
      <c r="AS1153" s="19"/>
      <c r="AT1153" s="19"/>
      <c r="AU1153" s="19"/>
      <c r="AV1153" s="19"/>
      <c r="AW1153" s="19"/>
      <c r="AX1153" s="19"/>
      <c r="AY1153" s="19"/>
      <c r="AZ1153" s="19"/>
      <c r="BA1153" s="19"/>
      <c r="BB1153" s="19"/>
      <c r="BC1153" s="19"/>
      <c r="BD1153" s="19"/>
      <c r="BE1153" s="19"/>
      <c r="BF1153" s="19"/>
      <c r="BG1153" s="19"/>
      <c r="BH1153" s="19"/>
      <c r="BI1153" s="19"/>
      <c r="BJ1153" s="19"/>
      <c r="BK1153" s="19"/>
      <c r="BL1153" s="19"/>
      <c r="BM1153" s="19"/>
      <c r="BN1153" s="19"/>
      <c r="BO1153" s="19"/>
      <c r="BP1153" s="19"/>
      <c r="BQ1153" s="19"/>
    </row>
    <row r="1154" spans="2:69" ht="13.5" customHeight="1" x14ac:dyDescent="0.15">
      <c r="B1154" s="239" t="s">
        <v>7</v>
      </c>
      <c r="C1154" s="100">
        <v>1</v>
      </c>
      <c r="D1154" s="137">
        <f t="array" aca="1" ref="D1154:G1155" ca="1">D1124:G1125-$G$3*D1141:G1142</f>
        <v>1.4231271701691386</v>
      </c>
      <c r="E1154" s="138">
        <f ca="1"/>
        <v>3.5463987619962887</v>
      </c>
      <c r="F1154" s="138">
        <f ca="1"/>
        <v>1.7938823195385551</v>
      </c>
      <c r="G1154" s="139">
        <f ca="1"/>
        <v>3.6327958006286298</v>
      </c>
      <c r="I1154" s="255"/>
      <c r="J1154" s="252" t="s">
        <v>12</v>
      </c>
      <c r="K1154" s="22">
        <v>1</v>
      </c>
      <c r="L1154" s="110">
        <f t="array" aca="1" ref="L1154:L1155" ca="1">1/(1+EXP(-L1152:L1153))</f>
        <v>9.8885596677387555E-2</v>
      </c>
      <c r="M1154" s="38">
        <f t="array" aca="1" ref="M1154:M1155" ca="1">1/(1+EXP(-M1152:M1153))</f>
        <v>0.57126478901741717</v>
      </c>
      <c r="N1154" s="38"/>
      <c r="O1154" s="39"/>
      <c r="P1154" s="110">
        <f t="array" aca="1" ref="P1154:P1155" ca="1">1/(1+EXP(-P1152:P1153))</f>
        <v>9.8885596677387555E-2</v>
      </c>
      <c r="Q1154" s="38">
        <f t="array" aca="1" ref="Q1154:Q1155" ca="1">1/(1+EXP(-Q1152:Q1153))</f>
        <v>0.18762708056680247</v>
      </c>
      <c r="R1154" s="38"/>
      <c r="S1154" s="39"/>
      <c r="T1154" s="110">
        <f t="array" aca="1" ref="T1154:T1155" ca="1">1/(1+EXP(-T1152:T1153))</f>
        <v>0.13717984393173924</v>
      </c>
      <c r="U1154" s="38">
        <f t="array" aca="1" ref="U1154:U1155" ca="1">1/(1+EXP(-U1152:U1153))</f>
        <v>0.60626032625034876</v>
      </c>
      <c r="V1154" s="38"/>
      <c r="W1154" s="39"/>
      <c r="X1154" s="110">
        <f t="array" aca="1" ref="X1154:X1155" ca="1">1/(1+EXP(-X1152:X1153))</f>
        <v>0.47841416586698166</v>
      </c>
      <c r="Y1154" s="38">
        <f t="array" aca="1" ref="Y1154:Y1155" ca="1">1/(1+EXP(-Y1152:Y1153))</f>
        <v>0.4005706525568164</v>
      </c>
      <c r="Z1154" s="38"/>
      <c r="AA1154" s="39"/>
      <c r="AB1154" s="110">
        <f t="array" aca="1" ref="AB1154:AB1155" ca="1">1/(1+EXP(-AB1152:AB1153))</f>
        <v>0.47841416586698166</v>
      </c>
      <c r="AC1154" s="38">
        <f t="array" aca="1" ref="AC1154:AC1155" ca="1">1/(1+EXP(-AC1152:AC1153))</f>
        <v>0.49191750315154859</v>
      </c>
      <c r="AD1154" s="38"/>
      <c r="AE1154" s="39"/>
      <c r="AF1154" s="110">
        <f t="array" aca="1" ref="AF1154:AF1155" ca="1">1/(1+EXP(-AF1152:AF1153))</f>
        <v>0.13717984393173924</v>
      </c>
      <c r="AG1154" s="38">
        <f t="array" aca="1" ref="AG1154:AG1155" ca="1">1/(1+EXP(-AG1152:AG1153))</f>
        <v>0.15555869891890953</v>
      </c>
      <c r="AH1154" s="38"/>
      <c r="AI1154" s="39"/>
      <c r="AJ1154" s="27"/>
      <c r="AK1154" s="19"/>
      <c r="AL1154" s="19"/>
      <c r="AM1154" s="19"/>
      <c r="AN1154" s="19"/>
      <c r="AO1154" s="19"/>
      <c r="AP1154" s="19"/>
      <c r="AQ1154" s="19"/>
      <c r="AR1154" s="19"/>
      <c r="AS1154" s="19"/>
      <c r="AT1154" s="19"/>
      <c r="AU1154" s="19"/>
      <c r="AV1154" s="19"/>
      <c r="AW1154" s="19"/>
      <c r="AX1154" s="19"/>
      <c r="AY1154" s="19"/>
      <c r="AZ1154" s="19"/>
      <c r="BA1154" s="19"/>
      <c r="BB1154" s="19"/>
      <c r="BC1154" s="19"/>
      <c r="BD1154" s="19"/>
      <c r="BE1154" s="19"/>
      <c r="BF1154" s="19"/>
      <c r="BG1154" s="19"/>
      <c r="BH1154" s="19"/>
      <c r="BI1154" s="19"/>
      <c r="BJ1154" s="19"/>
      <c r="BK1154" s="19"/>
      <c r="BL1154" s="19"/>
      <c r="BM1154" s="19"/>
      <c r="BN1154" s="19"/>
      <c r="BO1154" s="19"/>
      <c r="BP1154" s="19"/>
      <c r="BQ1154" s="19"/>
    </row>
    <row r="1155" spans="2:69" ht="13.5" customHeight="1" x14ac:dyDescent="0.15">
      <c r="B1155" s="244"/>
      <c r="C1155" s="74">
        <v>2</v>
      </c>
      <c r="D1155" s="140">
        <f ca="1"/>
        <v>2.1667110508363772</v>
      </c>
      <c r="E1155" s="141">
        <f ca="1"/>
        <v>0.8188785265971118</v>
      </c>
      <c r="F1155" s="141">
        <f ca="1"/>
        <v>4.0892902977778993</v>
      </c>
      <c r="G1155" s="142">
        <f ca="1"/>
        <v>3.1503889652600283</v>
      </c>
      <c r="I1155" s="255"/>
      <c r="J1155" s="253"/>
      <c r="K1155" s="54">
        <v>2</v>
      </c>
      <c r="L1155" s="109">
        <f ca="1"/>
        <v>0.27216261493046284</v>
      </c>
      <c r="M1155" s="28">
        <f ca="1"/>
        <v>0.16708262446712394</v>
      </c>
      <c r="N1155" s="28"/>
      <c r="O1155" s="40"/>
      <c r="P1155" s="109">
        <f ca="1"/>
        <v>0.27216261493046284</v>
      </c>
      <c r="Q1155" s="28">
        <f ca="1"/>
        <v>0.84076964249359309</v>
      </c>
      <c r="R1155" s="28"/>
      <c r="S1155" s="40"/>
      <c r="T1155" s="109">
        <f ca="1"/>
        <v>0.7188776782926839</v>
      </c>
      <c r="U1155" s="28">
        <f ca="1"/>
        <v>0.39738835108223236</v>
      </c>
      <c r="V1155" s="28"/>
      <c r="W1155" s="40"/>
      <c r="X1155" s="109">
        <f ca="1"/>
        <v>8.8546685752158211E-2</v>
      </c>
      <c r="Y1155" s="28">
        <f ca="1"/>
        <v>0.32130478707529064</v>
      </c>
      <c r="Z1155" s="28"/>
      <c r="AA1155" s="40"/>
      <c r="AB1155" s="109">
        <f ca="1"/>
        <v>8.8546685752158211E-2</v>
      </c>
      <c r="AC1155" s="28">
        <f ca="1"/>
        <v>0.76401104840146483</v>
      </c>
      <c r="AD1155" s="28"/>
      <c r="AE1155" s="40"/>
      <c r="AF1155" s="109">
        <f ca="1"/>
        <v>0.7188776782926839</v>
      </c>
      <c r="AG1155" s="28">
        <f ca="1"/>
        <v>0.71737414798373211</v>
      </c>
      <c r="AH1155" s="28"/>
      <c r="AI1155" s="40"/>
      <c r="AJ1155" s="27"/>
      <c r="AK1155" s="19"/>
      <c r="AL1155" s="19"/>
      <c r="AM1155" s="19"/>
      <c r="AN1155" s="19"/>
      <c r="AO1155" s="19"/>
      <c r="AP1155" s="19"/>
      <c r="AQ1155" s="19"/>
      <c r="AR1155" s="19"/>
      <c r="AS1155" s="19"/>
      <c r="AT1155" s="19"/>
      <c r="AU1155" s="19"/>
      <c r="AV1155" s="19"/>
      <c r="AW1155" s="19"/>
      <c r="AX1155" s="19"/>
      <c r="AY1155" s="19"/>
      <c r="AZ1155" s="19"/>
      <c r="BA1155" s="19"/>
      <c r="BB1155" s="19"/>
      <c r="BC1155" s="19"/>
      <c r="BD1155" s="19"/>
      <c r="BE1155" s="19"/>
      <c r="BF1155" s="19"/>
      <c r="BG1155" s="19"/>
      <c r="BH1155" s="19"/>
      <c r="BI1155" s="19"/>
      <c r="BJ1155" s="19"/>
      <c r="BK1155" s="19"/>
      <c r="BL1155" s="19"/>
      <c r="BM1155" s="19"/>
      <c r="BN1155" s="19"/>
      <c r="BO1155" s="19"/>
      <c r="BP1155" s="19"/>
      <c r="BQ1155" s="19"/>
    </row>
    <row r="1156" spans="2:69" ht="13.5" customHeight="1" x14ac:dyDescent="0.15">
      <c r="B1156" s="241" t="s">
        <v>47</v>
      </c>
      <c r="C1156" s="100" t="s">
        <v>32</v>
      </c>
      <c r="D1156" s="139">
        <f t="array" aca="1" ref="D1156:D1157" ca="1">D1126:D1127-$G$3*D1143:D1144</f>
        <v>3.7761855858996745</v>
      </c>
      <c r="E1156" s="190"/>
      <c r="F1156" s="190"/>
      <c r="I1156" s="255"/>
      <c r="J1156" s="236" t="s">
        <v>18</v>
      </c>
      <c r="K1156" s="22">
        <v>1</v>
      </c>
      <c r="L1156" s="110">
        <f t="array" aca="1" ref="L1156:L1157" ca="1">L1154:L1155*(1-L1154:L1155)</f>
        <v>8.9107235447144592E-2</v>
      </c>
      <c r="M1156" s="38">
        <f t="array" aca="1" ref="M1156:M1157" ca="1">M1154:M1155*(1-M1154:M1155)</f>
        <v>0.24492132984630302</v>
      </c>
      <c r="N1156" s="38"/>
      <c r="O1156" s="39"/>
      <c r="P1156" s="110">
        <f t="array" aca="1" ref="P1156:P1157" ca="1">P1154:P1155*(1-P1154:P1155)</f>
        <v>8.9107235447144592E-2</v>
      </c>
      <c r="Q1156" s="38">
        <f t="array" aca="1" ref="Q1156:Q1157" ca="1">Q1154:Q1155*(1-Q1154:Q1155)</f>
        <v>0.15242315920478108</v>
      </c>
      <c r="R1156" s="38"/>
      <c r="S1156" s="39"/>
      <c r="T1156" s="110">
        <f t="array" aca="1" ref="T1156:T1157" ca="1">T1154:T1155*(1-T1154:T1155)</f>
        <v>0.11836153435060291</v>
      </c>
      <c r="U1156" s="38">
        <f t="array" aca="1" ref="U1156:U1157" ca="1">U1154:U1155*(1-U1154:U1155)</f>
        <v>0.23870874306516945</v>
      </c>
      <c r="V1156" s="38"/>
      <c r="W1156" s="39"/>
      <c r="X1156" s="110">
        <f t="array" aca="1" ref="X1156:X1157" ca="1">X1154:X1155*(1-X1154:X1155)</f>
        <v>0.24953405176478186</v>
      </c>
      <c r="Y1156" s="38">
        <f t="array" aca="1" ref="Y1156:Y1157" ca="1">Y1154:Y1155*(1-Y1154:Y1155)</f>
        <v>0.24011380486702266</v>
      </c>
      <c r="Z1156" s="38"/>
      <c r="AA1156" s="39"/>
      <c r="AB1156" s="110">
        <f t="array" aca="1" ref="AB1156:AB1157" ca="1">AB1154:AB1155*(1-AB1154:AB1155)</f>
        <v>0.24953405176478186</v>
      </c>
      <c r="AC1156" s="38">
        <f t="array" aca="1" ref="AC1156:AC1157" ca="1">AC1154:AC1155*(1-AC1154:AC1155)</f>
        <v>0.24993467324469476</v>
      </c>
      <c r="AD1156" s="38"/>
      <c r="AE1156" s="39"/>
      <c r="AF1156" s="110">
        <f t="array" aca="1" ref="AF1156:AF1157" ca="1">AF1154:AF1155*(1-AF1154:AF1155)</f>
        <v>0.11836153435060291</v>
      </c>
      <c r="AG1156" s="38">
        <f t="array" aca="1" ref="AG1156:AG1157" ca="1">AG1154:AG1155*(1-AG1154:AG1155)</f>
        <v>0.13136019010956559</v>
      </c>
      <c r="AH1156" s="38"/>
      <c r="AI1156" s="39"/>
      <c r="AJ1156" s="27"/>
      <c r="AK1156" s="19"/>
      <c r="AL1156" s="19"/>
      <c r="AM1156" s="19"/>
      <c r="AN1156" s="19"/>
      <c r="AO1156" s="19"/>
      <c r="AP1156" s="19"/>
      <c r="AQ1156" s="19"/>
      <c r="AR1156" s="19"/>
      <c r="AS1156" s="19"/>
      <c r="AT1156" s="19"/>
      <c r="AU1156" s="19"/>
      <c r="AV1156" s="19"/>
      <c r="AW1156" s="19"/>
      <c r="AX1156" s="19"/>
      <c r="AY1156" s="19"/>
      <c r="AZ1156" s="19"/>
      <c r="BA1156" s="19"/>
      <c r="BB1156" s="19"/>
      <c r="BC1156" s="19"/>
      <c r="BD1156" s="19"/>
      <c r="BE1156" s="19"/>
      <c r="BF1156" s="19"/>
      <c r="BG1156" s="19"/>
      <c r="BH1156" s="19"/>
      <c r="BI1156" s="19"/>
      <c r="BJ1156" s="19"/>
      <c r="BK1156" s="19"/>
      <c r="BL1156" s="19"/>
      <c r="BM1156" s="19"/>
      <c r="BN1156" s="19"/>
      <c r="BO1156" s="19"/>
      <c r="BP1156" s="19"/>
      <c r="BQ1156" s="19"/>
    </row>
    <row r="1157" spans="2:69" ht="13.5" customHeight="1" thickBot="1" x14ac:dyDescent="0.2">
      <c r="B1157" s="243"/>
      <c r="C1157" s="74" t="s">
        <v>33</v>
      </c>
      <c r="D1157" s="142">
        <f ca="1"/>
        <v>2.6640853593721445</v>
      </c>
      <c r="F1157" s="191" t="s">
        <v>5</v>
      </c>
      <c r="I1157" s="256"/>
      <c r="J1157" s="244"/>
      <c r="K1157" s="54">
        <v>2</v>
      </c>
      <c r="L1157" s="111">
        <f ca="1"/>
        <v>0.19809012596467546</v>
      </c>
      <c r="M1157" s="41">
        <f ca="1"/>
        <v>0.13916602106830198</v>
      </c>
      <c r="N1157" s="41"/>
      <c r="O1157" s="42"/>
      <c r="P1157" s="111">
        <f ca="1"/>
        <v>0.19809012596467546</v>
      </c>
      <c r="Q1157" s="41">
        <f ca="1"/>
        <v>0.13387605075478876</v>
      </c>
      <c r="R1157" s="41"/>
      <c r="S1157" s="42"/>
      <c r="T1157" s="111">
        <f ca="1"/>
        <v>0.20209256194520436</v>
      </c>
      <c r="U1157" s="41">
        <f ca="1"/>
        <v>0.23947084950637679</v>
      </c>
      <c r="V1157" s="41"/>
      <c r="W1157" s="42"/>
      <c r="X1157" s="111">
        <f ca="1"/>
        <v>8.0706170194466756E-2</v>
      </c>
      <c r="Y1157" s="41">
        <f ca="1"/>
        <v>0.21806802087779278</v>
      </c>
      <c r="Z1157" s="41"/>
      <c r="AA1157" s="42"/>
      <c r="AB1157" s="111">
        <f ca="1"/>
        <v>8.0706170194466756E-2</v>
      </c>
      <c r="AC1157" s="41">
        <f ca="1"/>
        <v>0.18029816632195939</v>
      </c>
      <c r="AD1157" s="41"/>
      <c r="AE1157" s="42"/>
      <c r="AF1157" s="111">
        <f ca="1"/>
        <v>0.20209256194520436</v>
      </c>
      <c r="AG1157" s="41">
        <f ca="1"/>
        <v>0.20274847978834654</v>
      </c>
      <c r="AH1157" s="41"/>
      <c r="AI1157" s="42"/>
      <c r="AJ1157" s="27"/>
      <c r="AK1157" s="19"/>
      <c r="AL1157" s="19"/>
      <c r="AM1157" s="19"/>
      <c r="AN1157" s="19"/>
      <c r="AO1157" s="19"/>
      <c r="AP1157" s="19"/>
      <c r="AQ1157" s="19"/>
      <c r="AR1157" s="19"/>
      <c r="AS1157" s="19"/>
      <c r="AT1157" s="19"/>
      <c r="AU1157" s="19"/>
      <c r="AV1157" s="19"/>
      <c r="AW1157" s="19"/>
      <c r="AX1157" s="19"/>
      <c r="AY1157" s="19"/>
      <c r="AZ1157" s="19"/>
      <c r="BA1157" s="19"/>
      <c r="BB1157" s="19"/>
      <c r="BC1157" s="19"/>
      <c r="BD1157" s="19"/>
      <c r="BE1157" s="19"/>
      <c r="BF1157" s="19"/>
      <c r="BG1157" s="19"/>
      <c r="BH1157" s="19"/>
      <c r="BI1157" s="19"/>
      <c r="BJ1157" s="19"/>
      <c r="BK1157" s="19"/>
      <c r="BL1157" s="19"/>
      <c r="BM1157" s="19"/>
      <c r="BN1157" s="19"/>
      <c r="BO1157" s="19"/>
      <c r="BP1157" s="19"/>
      <c r="BQ1157" s="19"/>
    </row>
    <row r="1158" spans="2:69" ht="13.5" customHeight="1" x14ac:dyDescent="0.15">
      <c r="B1158" s="239" t="s">
        <v>4</v>
      </c>
      <c r="C1158" s="100">
        <v>1</v>
      </c>
      <c r="D1158" s="143">
        <f t="array" aca="1" ref="D1158:F1160" ca="1">D1128:F1130-$G$3*D1145:F1147</f>
        <v>5.2880985477979499</v>
      </c>
      <c r="E1158" s="144">
        <f ca="1"/>
        <v>2.8146149082432239</v>
      </c>
      <c r="F1158" s="145">
        <f ca="1"/>
        <v>4.1845235524037916</v>
      </c>
      <c r="H1158" s="26"/>
      <c r="I1158" s="228" t="s">
        <v>4</v>
      </c>
      <c r="J1158" s="231" t="s">
        <v>11</v>
      </c>
      <c r="K1158" s="161">
        <v>1</v>
      </c>
      <c r="L1158" s="112"/>
      <c r="M1158" s="30">
        <f t="array" aca="1" ref="M1158:M1160" ca="1">MMULT($D1158:$E1160,M1154:M1155)-$F1158:$F1160</f>
        <v>-0.69334580545911484</v>
      </c>
      <c r="N1158" s="30"/>
      <c r="O1158" s="31"/>
      <c r="P1158" s="112"/>
      <c r="Q1158" s="30">
        <f t="array" aca="1" ref="Q1158:Q1160" ca="1">MMULT($D1158:$E1160,Q1154:Q1155)-$F1158:$F1160</f>
        <v>-0.82589028997012193</v>
      </c>
      <c r="R1158" s="30"/>
      <c r="S1158" s="31"/>
      <c r="T1158" s="112"/>
      <c r="U1158" s="30">
        <f t="array" aca="1" ref="U1158:U1160" ca="1">MMULT($D1158:$E1160,U1154:U1155)-$F1158:$F1160</f>
        <v>0.13993597574643246</v>
      </c>
      <c r="V1158" s="30"/>
      <c r="W1158" s="31"/>
      <c r="X1158" s="112"/>
      <c r="Y1158" s="30">
        <f t="array" aca="1" ref="Y1158:Y1160" ca="1">MMULT($D1158:$E1160,Y1154:Y1155)-$F1158:$F1160</f>
        <v>-1.1619172225355858</v>
      </c>
      <c r="Z1158" s="30"/>
      <c r="AA1158" s="31"/>
      <c r="AB1158" s="112"/>
      <c r="AC1158" s="30">
        <f t="array" aca="1" ref="AC1158:AC1160" ca="1">MMULT($D1158:$E1160,AC1154:AC1155)-$F1158:$F1160</f>
        <v>0.56718156854160373</v>
      </c>
      <c r="AD1158" s="30"/>
      <c r="AE1158" s="31"/>
      <c r="AF1158" s="112"/>
      <c r="AG1158" s="30">
        <f t="array" aca="1" ref="AG1158:AG1160" ca="1">MMULT($D1158:$E1160,AG1154:AG1155)-$F1158:$F1160</f>
        <v>-1.3427818508500744</v>
      </c>
      <c r="AH1158" s="30"/>
      <c r="AI1158" s="31"/>
      <c r="AJ1158" s="27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  <c r="BJ1158" s="16"/>
      <c r="BK1158" s="16"/>
      <c r="BL1158" s="16"/>
      <c r="BM1158" s="16"/>
      <c r="BN1158" s="16"/>
      <c r="BO1158" s="16"/>
      <c r="BP1158" s="16"/>
      <c r="BQ1158" s="16"/>
    </row>
    <row r="1159" spans="2:69" ht="13.5" customHeight="1" x14ac:dyDescent="0.15">
      <c r="B1159" s="240"/>
      <c r="C1159" s="72">
        <v>2</v>
      </c>
      <c r="D1159" s="146">
        <f ca="1"/>
        <v>2.0215391313072488</v>
      </c>
      <c r="E1159" s="147">
        <f ca="1"/>
        <v>4.4313793377573605</v>
      </c>
      <c r="F1159" s="148">
        <f ca="1"/>
        <v>3.7179083621783242</v>
      </c>
      <c r="H1159" s="26"/>
      <c r="I1159" s="229"/>
      <c r="J1159" s="232"/>
      <c r="K1159" s="77">
        <v>2</v>
      </c>
      <c r="L1159" s="113"/>
      <c r="M1159" s="29">
        <f ca="1"/>
        <v>-1.8226677470797505</v>
      </c>
      <c r="N1159" s="29"/>
      <c r="O1159" s="32"/>
      <c r="P1159" s="113"/>
      <c r="Q1159" s="29">
        <f ca="1"/>
        <v>0.3871563448401556</v>
      </c>
      <c r="R1159" s="29"/>
      <c r="S1159" s="32"/>
      <c r="T1159" s="113"/>
      <c r="U1159" s="29">
        <f ca="1"/>
        <v>-0.73135086085287249</v>
      </c>
      <c r="V1159" s="29"/>
      <c r="W1159" s="32"/>
      <c r="X1159" s="113"/>
      <c r="Y1159" s="29">
        <f ca="1"/>
        <v>-1.4843157186134688</v>
      </c>
      <c r="Z1159" s="29"/>
      <c r="AA1159" s="32"/>
      <c r="AB1159" s="113"/>
      <c r="AC1159" s="29">
        <f ca="1"/>
        <v>0.66214489352207817</v>
      </c>
      <c r="AD1159" s="29"/>
      <c r="AE1159" s="32"/>
      <c r="AF1159" s="113"/>
      <c r="AG1159" s="29">
        <f ca="1"/>
        <v>-0.22448338828210446</v>
      </c>
      <c r="AH1159" s="29"/>
      <c r="AI1159" s="32"/>
      <c r="AJ1159" s="27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  <c r="BA1159" s="20"/>
      <c r="BB1159" s="20"/>
      <c r="BC1159" s="20"/>
      <c r="BD1159" s="20"/>
      <c r="BE1159" s="20"/>
      <c r="BF1159" s="20"/>
      <c r="BG1159" s="20"/>
      <c r="BH1159" s="20"/>
      <c r="BI1159" s="20"/>
      <c r="BJ1159" s="20"/>
      <c r="BK1159" s="20"/>
      <c r="BL1159" s="20"/>
      <c r="BM1159" s="20"/>
      <c r="BN1159" s="20"/>
      <c r="BO1159" s="20"/>
      <c r="BP1159" s="20"/>
      <c r="BQ1159" s="20"/>
    </row>
    <row r="1160" spans="2:69" ht="13.5" customHeight="1" x14ac:dyDescent="0.15">
      <c r="B1160" s="245"/>
      <c r="C1160" s="74">
        <v>3</v>
      </c>
      <c r="D1160" s="149">
        <f ca="1"/>
        <v>1.6166808238026176</v>
      </c>
      <c r="E1160" s="150">
        <f ca="1"/>
        <v>-0.6342312123099163</v>
      </c>
      <c r="F1160" s="151">
        <f ca="1"/>
        <v>1.0469419676291942</v>
      </c>
      <c r="H1160" s="26"/>
      <c r="I1160" s="229"/>
      <c r="J1160" s="232"/>
      <c r="K1160" s="77">
        <v>3</v>
      </c>
      <c r="L1160" s="113"/>
      <c r="M1160" s="29">
        <f ca="1"/>
        <v>-0.22935815338279419</v>
      </c>
      <c r="N1160" s="29"/>
      <c r="O1160" s="32"/>
      <c r="P1160" s="113"/>
      <c r="Q1160" s="29">
        <f ca="1"/>
        <v>-1.2768512140828623</v>
      </c>
      <c r="R1160" s="29"/>
      <c r="S1160" s="32"/>
      <c r="T1160" s="113"/>
      <c r="U1160" s="29">
        <f ca="1"/>
        <v>-0.31884861961265953</v>
      </c>
      <c r="V1160" s="29"/>
      <c r="W1160" s="32"/>
      <c r="X1160" s="113"/>
      <c r="Y1160" s="29">
        <f ca="1"/>
        <v>-0.60312859969022936</v>
      </c>
      <c r="Z1160" s="29"/>
      <c r="AA1160" s="32"/>
      <c r="AB1160" s="113"/>
      <c r="AC1160" s="29">
        <f ca="1"/>
        <v>-0.73622802683705313</v>
      </c>
      <c r="AD1160" s="29"/>
      <c r="AE1160" s="32"/>
      <c r="AF1160" s="113"/>
      <c r="AG1160" s="29">
        <f ca="1"/>
        <v>-1.250434277666824</v>
      </c>
      <c r="AH1160" s="29"/>
      <c r="AI1160" s="32"/>
      <c r="AJ1160" s="27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  <c r="BA1160" s="20"/>
      <c r="BB1160" s="20"/>
      <c r="BC1160" s="20"/>
      <c r="BD1160" s="20"/>
      <c r="BE1160" s="20"/>
      <c r="BF1160" s="20"/>
      <c r="BG1160" s="20"/>
      <c r="BH1160" s="20"/>
      <c r="BI1160" s="20"/>
      <c r="BJ1160" s="20"/>
      <c r="BK1160" s="20"/>
      <c r="BL1160" s="20"/>
      <c r="BM1160" s="20"/>
      <c r="BN1160" s="20"/>
      <c r="BO1160" s="20"/>
      <c r="BP1160" s="20"/>
      <c r="BQ1160" s="20"/>
    </row>
    <row r="1161" spans="2:69" ht="13.5" customHeight="1" x14ac:dyDescent="0.15">
      <c r="H1161" s="5"/>
      <c r="I1161" s="229"/>
      <c r="J1161" s="233" t="s">
        <v>16</v>
      </c>
      <c r="K1161" s="53">
        <v>1</v>
      </c>
      <c r="L1161" s="114"/>
      <c r="M1161" s="43">
        <f t="array" aca="1" ref="M1161:M1163" ca="1">1/(1+EXP(-M1158:M1160))</f>
        <v>0.33328919592812761</v>
      </c>
      <c r="N1161" s="43"/>
      <c r="O1161" s="44"/>
      <c r="P1161" s="114"/>
      <c r="Q1161" s="43">
        <f t="array" aca="1" ref="Q1161:Q1163" ca="1">1/(1+EXP(-Q1158:Q1160))</f>
        <v>0.30451474732342043</v>
      </c>
      <c r="R1161" s="43"/>
      <c r="S1161" s="44"/>
      <c r="T1161" s="114"/>
      <c r="U1161" s="43">
        <f t="array" aca="1" ref="U1161:U1163" ca="1">1/(1+EXP(-U1158:U1160))</f>
        <v>0.53492701723341063</v>
      </c>
      <c r="V1161" s="43"/>
      <c r="W1161" s="44"/>
      <c r="X1161" s="114"/>
      <c r="Y1161" s="43">
        <f t="array" aca="1" ref="Y1161:Y1163" ca="1">1/(1+EXP(-Y1158:Y1160))</f>
        <v>0.23831909039322968</v>
      </c>
      <c r="Z1161" s="43"/>
      <c r="AA1161" s="44"/>
      <c r="AB1161" s="114"/>
      <c r="AC1161" s="43">
        <f t="array" aca="1" ref="AC1161:AC1163" ca="1">1/(1+EXP(-AC1158:AC1160))</f>
        <v>0.63811258278615779</v>
      </c>
      <c r="AD1161" s="43"/>
      <c r="AE1161" s="44"/>
      <c r="AF1161" s="114"/>
      <c r="AG1161" s="43">
        <f t="array" aca="1" ref="AG1161:AG1163" ca="1">1/(1+EXP(-AG1158:AG1160))</f>
        <v>0.20705295642711655</v>
      </c>
      <c r="AH1161" s="43"/>
      <c r="AI1161" s="44"/>
      <c r="AJ1161" s="27"/>
      <c r="AK1161" s="68"/>
      <c r="AL1161" s="68"/>
      <c r="AM1161" s="68"/>
      <c r="AN1161" s="68"/>
      <c r="AO1161" s="68"/>
      <c r="AP1161" s="68"/>
      <c r="AQ1161" s="68"/>
      <c r="AR1161" s="68"/>
      <c r="AS1161" s="68"/>
      <c r="AT1161" s="68"/>
      <c r="AU1161" s="68"/>
      <c r="AV1161" s="68"/>
      <c r="AW1161" s="68"/>
      <c r="AX1161" s="68"/>
      <c r="AY1161" s="68"/>
      <c r="AZ1161" s="68"/>
      <c r="BA1161" s="68"/>
      <c r="BB1161" s="68"/>
      <c r="BC1161" s="68"/>
      <c r="BD1161" s="68"/>
      <c r="BE1161" s="68"/>
      <c r="BF1161" s="68"/>
      <c r="BG1161" s="68"/>
      <c r="BH1161" s="68"/>
      <c r="BI1161" s="68"/>
      <c r="BJ1161" s="68"/>
      <c r="BK1161" s="68"/>
      <c r="BL1161" s="68"/>
      <c r="BM1161" s="68"/>
      <c r="BN1161" s="68"/>
      <c r="BO1161" s="68"/>
      <c r="BP1161" s="68"/>
      <c r="BQ1161" s="68"/>
    </row>
    <row r="1162" spans="2:69" ht="13.5" customHeight="1" x14ac:dyDescent="0.15">
      <c r="I1162" s="229"/>
      <c r="J1162" s="234"/>
      <c r="K1162" s="23">
        <v>2</v>
      </c>
      <c r="L1162" s="113"/>
      <c r="M1162" s="29">
        <f ca="1"/>
        <v>0.13911407227825995</v>
      </c>
      <c r="N1162" s="29"/>
      <c r="O1162" s="32"/>
      <c r="P1162" s="113"/>
      <c r="Q1162" s="29">
        <f ca="1"/>
        <v>0.59559796019212874</v>
      </c>
      <c r="R1162" s="29"/>
      <c r="S1162" s="32"/>
      <c r="T1162" s="113"/>
      <c r="U1162" s="29">
        <f ca="1"/>
        <v>0.32489836033041536</v>
      </c>
      <c r="V1162" s="29"/>
      <c r="W1162" s="32"/>
      <c r="X1162" s="113"/>
      <c r="Y1162" s="29">
        <f ca="1"/>
        <v>0.18477644027987575</v>
      </c>
      <c r="Z1162" s="29"/>
      <c r="AA1162" s="32"/>
      <c r="AB1162" s="113"/>
      <c r="AC1162" s="29">
        <f ca="1"/>
        <v>0.65974204431194494</v>
      </c>
      <c r="AD1162" s="29"/>
      <c r="AE1162" s="32"/>
      <c r="AF1162" s="113"/>
      <c r="AG1162" s="29">
        <f ca="1"/>
        <v>0.4441136451744126</v>
      </c>
      <c r="AH1162" s="29"/>
      <c r="AI1162" s="32"/>
      <c r="AJ1162" s="27"/>
      <c r="AK1162" s="68"/>
      <c r="AL1162" s="68"/>
      <c r="AM1162" s="68"/>
      <c r="AN1162" s="68"/>
      <c r="AO1162" s="68"/>
      <c r="AP1162" s="68"/>
      <c r="AQ1162" s="68"/>
      <c r="AR1162" s="68"/>
      <c r="AS1162" s="68"/>
      <c r="AT1162" s="68"/>
      <c r="AU1162" s="68"/>
      <c r="AV1162" s="68"/>
      <c r="AW1162" s="68"/>
      <c r="AX1162" s="68"/>
      <c r="AY1162" s="68"/>
      <c r="AZ1162" s="68"/>
      <c r="BA1162" s="68"/>
      <c r="BB1162" s="68"/>
      <c r="BC1162" s="68"/>
      <c r="BD1162" s="68"/>
      <c r="BE1162" s="68"/>
      <c r="BF1162" s="68"/>
      <c r="BG1162" s="68"/>
      <c r="BH1162" s="68"/>
      <c r="BI1162" s="68"/>
      <c r="BJ1162" s="68"/>
      <c r="BK1162" s="68"/>
      <c r="BL1162" s="68"/>
      <c r="BM1162" s="68"/>
      <c r="BN1162" s="68"/>
      <c r="BO1162" s="68"/>
      <c r="BP1162" s="68"/>
      <c r="BQ1162" s="68"/>
    </row>
    <row r="1163" spans="2:69" ht="13.5" customHeight="1" x14ac:dyDescent="0.15">
      <c r="H1163" s="5"/>
      <c r="I1163" s="229"/>
      <c r="J1163" s="235"/>
      <c r="K1163" s="54">
        <v>3</v>
      </c>
      <c r="L1163" s="113"/>
      <c r="M1163" s="29">
        <f ca="1"/>
        <v>0.44291050933455006</v>
      </c>
      <c r="N1163" s="29"/>
      <c r="O1163" s="32"/>
      <c r="P1163" s="113"/>
      <c r="Q1163" s="29">
        <f ca="1"/>
        <v>0.21808669328198038</v>
      </c>
      <c r="R1163" s="29"/>
      <c r="S1163" s="32"/>
      <c r="T1163" s="113"/>
      <c r="U1163" s="29">
        <f ca="1"/>
        <v>0.42095637367392252</v>
      </c>
      <c r="V1163" s="29"/>
      <c r="W1163" s="32"/>
      <c r="X1163" s="113"/>
      <c r="Y1163" s="29">
        <f ca="1"/>
        <v>0.35362824608366628</v>
      </c>
      <c r="Z1163" s="29"/>
      <c r="AA1163" s="32"/>
      <c r="AB1163" s="113"/>
      <c r="AC1163" s="29">
        <f ca="1"/>
        <v>0.32382952050040226</v>
      </c>
      <c r="AD1163" s="29"/>
      <c r="AE1163" s="32"/>
      <c r="AF1163" s="113"/>
      <c r="AG1163" s="29">
        <f ca="1"/>
        <v>0.22262497233541387</v>
      </c>
      <c r="AH1163" s="29"/>
      <c r="AI1163" s="32"/>
      <c r="AJ1163" s="27"/>
      <c r="AK1163" s="68"/>
      <c r="AL1163" s="68"/>
      <c r="AM1163" s="68"/>
      <c r="AN1163" s="68"/>
      <c r="AO1163" s="68"/>
      <c r="AP1163" s="68"/>
      <c r="AQ1163" s="68"/>
      <c r="AR1163" s="68"/>
      <c r="AS1163" s="68"/>
      <c r="AT1163" s="68"/>
      <c r="AU1163" s="68"/>
      <c r="AV1163" s="68"/>
      <c r="AW1163" s="68"/>
      <c r="AX1163" s="68"/>
      <c r="AY1163" s="68"/>
      <c r="AZ1163" s="68"/>
      <c r="BA1163" s="68"/>
      <c r="BB1163" s="68"/>
      <c r="BC1163" s="68"/>
      <c r="BD1163" s="68"/>
      <c r="BE1163" s="68"/>
      <c r="BF1163" s="68"/>
      <c r="BG1163" s="68"/>
      <c r="BH1163" s="68"/>
      <c r="BI1163" s="68"/>
      <c r="BJ1163" s="68"/>
      <c r="BK1163" s="68"/>
      <c r="BL1163" s="68"/>
      <c r="BM1163" s="68"/>
      <c r="BN1163" s="68"/>
      <c r="BO1163" s="68"/>
      <c r="BP1163" s="68"/>
      <c r="BQ1163" s="68"/>
    </row>
    <row r="1164" spans="2:69" ht="13.5" customHeight="1" x14ac:dyDescent="0.15">
      <c r="H1164" s="5"/>
      <c r="I1164" s="229"/>
      <c r="J1164" s="236" t="s">
        <v>18</v>
      </c>
      <c r="K1164" s="53">
        <v>1</v>
      </c>
      <c r="L1164" s="114"/>
      <c r="M1164" s="43">
        <f t="array" aca="1" ref="M1164:M1166" ca="1">M1161:M1163*(1-M1161:M1163)</f>
        <v>0.22220750780570975</v>
      </c>
      <c r="N1164" s="43"/>
      <c r="O1164" s="44"/>
      <c r="P1164" s="114"/>
      <c r="Q1164" s="43">
        <f t="array" aca="1" ref="Q1164:Q1166" ca="1">Q1161:Q1163*(1-Q1161:Q1163)</f>
        <v>0.21178551598597384</v>
      </c>
      <c r="R1164" s="43"/>
      <c r="S1164" s="44"/>
      <c r="T1164" s="114"/>
      <c r="U1164" s="43">
        <f t="array" aca="1" ref="U1164:U1166" ca="1">U1161:U1163*(1-U1161:U1163)</f>
        <v>0.24878010346717705</v>
      </c>
      <c r="V1164" s="43"/>
      <c r="W1164" s="44"/>
      <c r="X1164" s="114"/>
      <c r="Y1164" s="43">
        <f t="array" aca="1" ref="Y1164:Y1166" ca="1">Y1161:Y1163*(1-Y1161:Y1163)</f>
        <v>0.18152310154737328</v>
      </c>
      <c r="Z1164" s="43"/>
      <c r="AA1164" s="44"/>
      <c r="AB1164" s="114"/>
      <c r="AC1164" s="43">
        <f t="array" aca="1" ref="AC1164:AC1166" ca="1">AC1161:AC1163*(1-AC1161:AC1163)</f>
        <v>0.23092491447613672</v>
      </c>
      <c r="AD1164" s="43"/>
      <c r="AE1164" s="44"/>
      <c r="AF1164" s="114"/>
      <c r="AG1164" s="43">
        <f t="array" aca="1" ref="AG1164:AG1166" ca="1">AG1161:AG1163*(1-AG1161:AG1163)</f>
        <v>0.16418202966190712</v>
      </c>
      <c r="AH1164" s="43"/>
      <c r="AI1164" s="44"/>
      <c r="AJ1164" s="27"/>
      <c r="AK1164" s="68"/>
      <c r="AL1164" s="68"/>
      <c r="AM1164" s="68"/>
      <c r="AN1164" s="68"/>
      <c r="AO1164" s="68"/>
      <c r="AP1164" s="68"/>
      <c r="AQ1164" s="68"/>
      <c r="AR1164" s="68"/>
      <c r="AS1164" s="68"/>
      <c r="AT1164" s="68"/>
      <c r="AU1164" s="68"/>
      <c r="AV1164" s="68"/>
      <c r="AW1164" s="68"/>
      <c r="AX1164" s="68"/>
      <c r="AY1164" s="68"/>
      <c r="AZ1164" s="68"/>
      <c r="BA1164" s="68"/>
      <c r="BB1164" s="68"/>
      <c r="BC1164" s="68"/>
      <c r="BD1164" s="68"/>
      <c r="BE1164" s="68"/>
      <c r="BF1164" s="68"/>
      <c r="BG1164" s="68"/>
      <c r="BH1164" s="68"/>
      <c r="BI1164" s="68"/>
      <c r="BJ1164" s="68"/>
      <c r="BK1164" s="68"/>
      <c r="BL1164" s="68"/>
      <c r="BM1164" s="68"/>
      <c r="BN1164" s="68"/>
      <c r="BO1164" s="68"/>
      <c r="BP1164" s="68"/>
      <c r="BQ1164" s="68"/>
    </row>
    <row r="1165" spans="2:69" ht="13.5" customHeight="1" x14ac:dyDescent="0.15">
      <c r="H1165" s="5"/>
      <c r="I1165" s="229"/>
      <c r="J1165" s="237"/>
      <c r="K1165" s="23">
        <v>2</v>
      </c>
      <c r="L1165" s="113"/>
      <c r="M1165" s="29">
        <f ca="1"/>
        <v>0.11976134717241901</v>
      </c>
      <c r="N1165" s="29"/>
      <c r="O1165" s="32"/>
      <c r="P1165" s="113"/>
      <c r="Q1165" s="29">
        <f ca="1"/>
        <v>0.24086103000710418</v>
      </c>
      <c r="R1165" s="29"/>
      <c r="S1165" s="32"/>
      <c r="T1165" s="113"/>
      <c r="U1165" s="29">
        <f ca="1"/>
        <v>0.21933941578502292</v>
      </c>
      <c r="V1165" s="29"/>
      <c r="W1165" s="32"/>
      <c r="X1165" s="113"/>
      <c r="Y1165" s="29">
        <f ca="1"/>
        <v>0.15063410739737326</v>
      </c>
      <c r="Z1165" s="29"/>
      <c r="AA1165" s="32"/>
      <c r="AB1165" s="113"/>
      <c r="AC1165" s="29">
        <f ca="1"/>
        <v>0.22448247927904061</v>
      </c>
      <c r="AD1165" s="29"/>
      <c r="AE1165" s="32"/>
      <c r="AF1165" s="113"/>
      <c r="AG1165" s="29">
        <f ca="1"/>
        <v>0.24687671534430858</v>
      </c>
      <c r="AH1165" s="29"/>
      <c r="AI1165" s="32"/>
      <c r="AJ1165" s="27"/>
      <c r="AK1165" s="68"/>
      <c r="AL1165" s="68"/>
      <c r="AM1165" s="68"/>
      <c r="AN1165" s="68"/>
      <c r="AO1165" s="68"/>
      <c r="AP1165" s="68"/>
      <c r="AQ1165" s="68"/>
      <c r="AR1165" s="68"/>
      <c r="AS1165" s="68"/>
      <c r="AT1165" s="68"/>
      <c r="AU1165" s="68"/>
      <c r="AV1165" s="68"/>
      <c r="AW1165" s="68"/>
      <c r="AX1165" s="68"/>
      <c r="AY1165" s="68"/>
      <c r="AZ1165" s="68"/>
      <c r="BA1165" s="68"/>
      <c r="BB1165" s="68"/>
      <c r="BC1165" s="68"/>
      <c r="BD1165" s="68"/>
      <c r="BE1165" s="68"/>
      <c r="BF1165" s="68"/>
      <c r="BG1165" s="68"/>
      <c r="BH1165" s="68"/>
      <c r="BI1165" s="68"/>
      <c r="BJ1165" s="68"/>
      <c r="BK1165" s="68"/>
      <c r="BL1165" s="68"/>
      <c r="BM1165" s="68"/>
      <c r="BN1165" s="68"/>
      <c r="BO1165" s="68"/>
      <c r="BP1165" s="68"/>
      <c r="BQ1165" s="68"/>
    </row>
    <row r="1166" spans="2:69" ht="13.5" customHeight="1" thickBot="1" x14ac:dyDescent="0.2">
      <c r="H1166" s="5"/>
      <c r="I1166" s="230"/>
      <c r="J1166" s="238"/>
      <c r="K1166" s="54">
        <v>3</v>
      </c>
      <c r="L1166" s="115"/>
      <c r="M1166" s="33">
        <f ca="1"/>
        <v>0.24674079005555952</v>
      </c>
      <c r="N1166" s="33"/>
      <c r="O1166" s="34"/>
      <c r="P1166" s="115"/>
      <c r="Q1166" s="33">
        <f ca="1"/>
        <v>0.17052488749531181</v>
      </c>
      <c r="R1166" s="33"/>
      <c r="S1166" s="34"/>
      <c r="T1166" s="115"/>
      <c r="U1166" s="33">
        <f ca="1"/>
        <v>0.2437521051372234</v>
      </c>
      <c r="V1166" s="33"/>
      <c r="W1166" s="34"/>
      <c r="X1166" s="115"/>
      <c r="Y1166" s="33">
        <f ca="1"/>
        <v>0.22857530965545625</v>
      </c>
      <c r="Z1166" s="33"/>
      <c r="AA1166" s="34"/>
      <c r="AB1166" s="115"/>
      <c r="AC1166" s="33">
        <f ca="1"/>
        <v>0.2189639621528818</v>
      </c>
      <c r="AD1166" s="33"/>
      <c r="AE1166" s="34"/>
      <c r="AF1166" s="115"/>
      <c r="AG1166" s="33">
        <f ca="1"/>
        <v>0.17306309402807007</v>
      </c>
      <c r="AH1166" s="33"/>
      <c r="AI1166" s="34"/>
      <c r="AJ1166" s="27"/>
      <c r="AK1166" s="68"/>
      <c r="AL1166" s="68"/>
      <c r="AM1166" s="68"/>
      <c r="AN1166" s="68"/>
      <c r="AO1166" s="68"/>
      <c r="AP1166" s="68"/>
      <c r="AQ1166" s="68"/>
      <c r="AR1166" s="68"/>
      <c r="AS1166" s="68"/>
      <c r="AT1166" s="68"/>
      <c r="AU1166" s="68"/>
      <c r="AV1166" s="68"/>
      <c r="AW1166" s="68"/>
      <c r="AX1166" s="68"/>
      <c r="AY1166" s="68"/>
      <c r="AZ1166" s="68"/>
      <c r="BA1166" s="68"/>
      <c r="BB1166" s="68"/>
      <c r="BC1166" s="68"/>
      <c r="BD1166" s="68"/>
      <c r="BE1166" s="68"/>
      <c r="BF1166" s="68"/>
      <c r="BG1166" s="68"/>
      <c r="BH1166" s="68"/>
      <c r="BI1166" s="68"/>
      <c r="BJ1166" s="68"/>
      <c r="BK1166" s="68"/>
      <c r="BL1166" s="68"/>
      <c r="BM1166" s="68"/>
      <c r="BN1166" s="68"/>
      <c r="BO1166" s="68"/>
      <c r="BP1166" s="68"/>
      <c r="BQ1166" s="68"/>
    </row>
    <row r="1167" spans="2:69" ht="15.75" customHeight="1" x14ac:dyDescent="0.15">
      <c r="H1167" s="5"/>
      <c r="I1167" s="95" t="s">
        <v>26</v>
      </c>
      <c r="J1167" s="91"/>
      <c r="K1167" s="125" t="s">
        <v>17</v>
      </c>
      <c r="L1167" s="116" t="s">
        <v>22</v>
      </c>
      <c r="M1167" s="87" t="s">
        <v>23</v>
      </c>
      <c r="N1167" s="87" t="s">
        <v>25</v>
      </c>
      <c r="O1167" s="31"/>
      <c r="P1167" s="116" t="s">
        <v>30</v>
      </c>
      <c r="Q1167" s="87" t="s">
        <v>31</v>
      </c>
      <c r="R1167" s="87" t="s">
        <v>24</v>
      </c>
      <c r="S1167" s="31"/>
      <c r="T1167" s="116" t="s">
        <v>30</v>
      </c>
      <c r="U1167" s="87" t="s">
        <v>31</v>
      </c>
      <c r="V1167" s="87" t="s">
        <v>24</v>
      </c>
      <c r="W1167" s="31"/>
      <c r="X1167" s="116" t="s">
        <v>30</v>
      </c>
      <c r="Y1167" s="87" t="s">
        <v>31</v>
      </c>
      <c r="Z1167" s="87" t="s">
        <v>24</v>
      </c>
      <c r="AA1167" s="31"/>
      <c r="AB1167" s="116" t="s">
        <v>30</v>
      </c>
      <c r="AC1167" s="87" t="s">
        <v>31</v>
      </c>
      <c r="AD1167" s="87" t="s">
        <v>24</v>
      </c>
      <c r="AE1167" s="31"/>
      <c r="AF1167" s="116" t="s">
        <v>30</v>
      </c>
      <c r="AG1167" s="87" t="s">
        <v>31</v>
      </c>
      <c r="AH1167" s="87" t="s">
        <v>24</v>
      </c>
      <c r="AI1167" s="31"/>
      <c r="AJ1167" s="27"/>
      <c r="AK1167" s="68"/>
      <c r="AL1167" s="68"/>
      <c r="AM1167" s="68"/>
      <c r="AN1167" s="68"/>
      <c r="AO1167" s="68"/>
      <c r="AP1167" s="68"/>
      <c r="AQ1167" s="68"/>
      <c r="AR1167" s="68"/>
      <c r="AS1167" s="68"/>
      <c r="AT1167" s="68"/>
      <c r="AU1167" s="68"/>
      <c r="AV1167" s="68"/>
      <c r="AW1167" s="68"/>
      <c r="AX1167" s="68"/>
      <c r="AY1167" s="68"/>
      <c r="AZ1167" s="68"/>
      <c r="BA1167" s="68"/>
      <c r="BB1167" s="68"/>
      <c r="BC1167" s="68"/>
      <c r="BD1167" s="68"/>
      <c r="BE1167" s="68"/>
      <c r="BF1167" s="68"/>
      <c r="BG1167" s="68"/>
      <c r="BH1167" s="68"/>
      <c r="BI1167" s="68"/>
      <c r="BJ1167" s="68"/>
      <c r="BK1167" s="68"/>
      <c r="BL1167" s="68"/>
      <c r="BM1167" s="68"/>
      <c r="BN1167" s="68"/>
      <c r="BO1167" s="68"/>
      <c r="BP1167" s="68"/>
      <c r="BQ1167" s="68"/>
    </row>
    <row r="1168" spans="2:69" ht="13.5" customHeight="1" x14ac:dyDescent="0.15">
      <c r="H1168" s="5"/>
      <c r="I1168" s="117"/>
      <c r="J1168" s="76"/>
      <c r="K1168" s="53">
        <v>1</v>
      </c>
      <c r="L1168" s="113">
        <f t="array" aca="1" ref="L1168:L1169" ca="1">M1168:M1169*$D1156:$D1157*L1156:L1157</f>
        <v>1.6737099871438406E-2</v>
      </c>
      <c r="M1168" s="29">
        <f t="array" aca="1" ref="M1168:M1169" ca="1">MMULT(TRANSPOSE($D1158:$E1160),N1168:N1170)*M1156:M1157</f>
        <v>4.97409307558224E-2</v>
      </c>
      <c r="N1168" s="29">
        <f t="array" aca="1" ref="N1168:N1170" ca="1">(M1161:M1163-N$5:N$7)*M1164:M1166</f>
        <v>7.4059361605758142E-2</v>
      </c>
      <c r="O1168" s="32"/>
      <c r="P1168" s="113">
        <f t="array" aca="1" ref="P1168:P1169" ca="1">Q1168:Q1169*$D1156:$D1157*P1156:P1157</f>
        <v>1.0475853510487305E-2</v>
      </c>
      <c r="Q1168" s="29">
        <f t="array" aca="1" ref="Q1168:Q1169" ca="1">MMULT(TRANSPOSE($D1158:$E1160),R1168:R1170)*Q1156:Q1157</f>
        <v>3.1133153776688675E-2</v>
      </c>
      <c r="R1168" s="29">
        <f t="array" aca="1" ref="R1168:R1170" ca="1">(Q1161:Q1163-R$5:R$7)*Q1164:Q1166</f>
        <v>6.4491812887229036E-2</v>
      </c>
      <c r="S1168" s="32"/>
      <c r="T1168" s="113">
        <f t="array" aca="1" ref="T1168:T1169" ca="1">U1168:U1169*$D1156:$D1157*T1156:T1157</f>
        <v>-3.2209362268986824E-2</v>
      </c>
      <c r="U1168" s="29">
        <f t="array" aca="1" ref="U1168:U1169" ca="1">MMULT(TRANSPOSE($D1158:$E1160),V1168:V1170)*U1156:U1157</f>
        <v>-7.2063974282990953E-2</v>
      </c>
      <c r="V1168" s="29">
        <f t="array" aca="1" ref="V1168:V1170" ca="1">(U1161:U1163-V$5:V$7)*U1164:U1166</f>
        <v>-0.11570090477246076</v>
      </c>
      <c r="W1168" s="32"/>
      <c r="X1168" s="113">
        <f t="array" aca="1" ref="X1168:X1169" ca="1">Y1168:Y1169*$D1156:$D1157*X1156:X1157</f>
        <v>1.0447657114484768E-2</v>
      </c>
      <c r="Y1168" s="29">
        <f t="array" aca="1" ref="Y1168:Y1169" ca="1">MMULT(TRANSPOSE($D1158:$E1160),Z1168:Z1170)*Y1156:Y1157</f>
        <v>1.1087554365118192E-2</v>
      </c>
      <c r="Z1168" s="29">
        <f t="array" aca="1" ref="Z1168:Z1170" ca="1">(Y1161:Y1163-Z$5:Z$7)*Y1164:Y1166</f>
        <v>4.3260420446127865E-2</v>
      </c>
      <c r="AA1168" s="32"/>
      <c r="AB1168" s="113">
        <f t="array" aca="1" ref="AB1168:AB1169" ca="1">AC1168:AC1169*$D1156:$D1157*AB1156:AB1157</f>
        <v>-6.5695949493161159E-3</v>
      </c>
      <c r="AC1168" s="29">
        <f t="array" aca="1" ref="AC1168:AC1169" ca="1">MMULT(TRANSPOSE($D1158:$E1160),AD1168:AD1170)*AC1156:AC1157</f>
        <v>-6.9719689648276234E-3</v>
      </c>
      <c r="AD1168" s="29">
        <f t="array" aca="1" ref="AD1168:AD1170" ca="1">(AC1161:AC1163-AD$5:AD$7)*AC1164:AC1166</f>
        <v>-8.3568820870096525E-2</v>
      </c>
      <c r="AE1168" s="32"/>
      <c r="AF1168" s="113">
        <f t="array" aca="1" ref="AF1168:AF1169" ca="1">AG1168:AG1169*$D1156:$D1157*AF1156:AF1157</f>
        <v>-2.0768454607768623E-3</v>
      </c>
      <c r="AG1168" s="29">
        <f t="array" aca="1" ref="AG1168:AG1169" ca="1">MMULT(TRANSPOSE($D1158:$E1160),AH1168:AH1170)*AG1156:AG1157</f>
        <v>-4.6466532502345689E-3</v>
      </c>
      <c r="AH1168" s="29">
        <f t="array" aca="1" ref="AH1168:AH1170" ca="1">(AG1161:AG1163-AH$5:AH$7)*AG1164:AG1166</f>
        <v>3.3994374633702411E-2</v>
      </c>
      <c r="AI1168" s="32"/>
      <c r="AJ1168" s="27"/>
      <c r="AK1168" s="68"/>
      <c r="AL1168" s="68"/>
      <c r="AM1168" s="68"/>
      <c r="AN1168" s="68"/>
      <c r="AO1168" s="68"/>
      <c r="AP1168" s="68"/>
      <c r="AQ1168" s="68"/>
      <c r="AR1168" s="68"/>
      <c r="AS1168" s="68"/>
      <c r="AT1168" s="68"/>
      <c r="AU1168" s="68"/>
      <c r="AV1168" s="68"/>
      <c r="AW1168" s="68"/>
      <c r="AX1168" s="68"/>
      <c r="AY1168" s="68"/>
      <c r="AZ1168" s="68"/>
      <c r="BA1168" s="68"/>
      <c r="BB1168" s="68"/>
      <c r="BC1168" s="68"/>
      <c r="BD1168" s="68"/>
      <c r="BE1168" s="68"/>
      <c r="BF1168" s="68"/>
      <c r="BG1168" s="68"/>
      <c r="BH1168" s="68"/>
      <c r="BI1168" s="68"/>
      <c r="BJ1168" s="68"/>
      <c r="BK1168" s="68"/>
      <c r="BL1168" s="68"/>
      <c r="BM1168" s="68"/>
      <c r="BN1168" s="68"/>
      <c r="BO1168" s="68"/>
      <c r="BP1168" s="68"/>
      <c r="BQ1168" s="68"/>
    </row>
    <row r="1169" spans="1:69" ht="13.5" customHeight="1" x14ac:dyDescent="0.15">
      <c r="H1169" s="5"/>
      <c r="I1169" s="97"/>
      <c r="J1169" s="76"/>
      <c r="K1169" s="23">
        <v>2</v>
      </c>
      <c r="L1169" s="113">
        <f ca="1"/>
        <v>2.7133630582500328E-2</v>
      </c>
      <c r="M1169" s="29">
        <f ca="1"/>
        <v>5.1415841000419522E-2</v>
      </c>
      <c r="N1169" s="29">
        <f ca="1"/>
        <v>1.666048870668568E-2</v>
      </c>
      <c r="O1169" s="32"/>
      <c r="P1169" s="113">
        <f ca="1"/>
        <v>-1.9337268362347188E-2</v>
      </c>
      <c r="Q1169" s="29">
        <f ca="1"/>
        <v>-3.6642421016158312E-2</v>
      </c>
      <c r="R1169" s="29">
        <f ca="1"/>
        <v>-9.7404691845097827E-2</v>
      </c>
      <c r="S1169" s="32"/>
      <c r="T1169" s="113">
        <f ca="1"/>
        <v>-9.6616751636597331E-3</v>
      </c>
      <c r="U1169" s="29">
        <f ca="1"/>
        <v>-1.7945434024637118E-2</v>
      </c>
      <c r="V1169" s="29">
        <f ca="1"/>
        <v>7.1263016544385174E-2</v>
      </c>
      <c r="W1169" s="32"/>
      <c r="X1169" s="113">
        <f ca="1"/>
        <v>1.5885442536493037E-2</v>
      </c>
      <c r="Y1169" s="29">
        <f ca="1"/>
        <v>7.3882986659831229E-2</v>
      </c>
      <c r="Z1169" s="29">
        <f ca="1"/>
        <v>2.7833634149623129E-2</v>
      </c>
      <c r="AA1169" s="32"/>
      <c r="AB1169" s="113">
        <f ca="1"/>
        <v>1.4579892077277652E-2</v>
      </c>
      <c r="AC1169" s="29">
        <f ca="1"/>
        <v>6.7810888451653673E-2</v>
      </c>
      <c r="AD1169" s="29">
        <f ca="1"/>
        <v>0.14810052979176808</v>
      </c>
      <c r="AE1169" s="32"/>
      <c r="AF1169" s="113">
        <f ca="1"/>
        <v>-5.8606648258335704E-2</v>
      </c>
      <c r="AG1169" s="29">
        <f ca="1"/>
        <v>-0.1088550092928913</v>
      </c>
      <c r="AH1169" s="29">
        <f ca="1"/>
        <v>-0.13723539738406187</v>
      </c>
      <c r="AI1169" s="32"/>
      <c r="AJ1169" s="27"/>
      <c r="AK1169" s="68"/>
      <c r="AL1169" s="68"/>
      <c r="AM1169" s="68"/>
      <c r="AN1169" s="68"/>
      <c r="AO1169" s="68"/>
      <c r="AP1169" s="68"/>
      <c r="AQ1169" s="68"/>
      <c r="AR1169" s="68"/>
      <c r="AS1169" s="68"/>
      <c r="AT1169" s="68"/>
      <c r="AU1169" s="68"/>
      <c r="AV1169" s="68"/>
      <c r="AW1169" s="68"/>
      <c r="AX1169" s="68"/>
      <c r="AY1169" s="68"/>
      <c r="AZ1169" s="68"/>
      <c r="BA1169" s="68"/>
      <c r="BB1169" s="68"/>
      <c r="BC1169" s="68"/>
      <c r="BD1169" s="68"/>
      <c r="BE1169" s="68"/>
      <c r="BF1169" s="68"/>
      <c r="BG1169" s="68"/>
      <c r="BH1169" s="68"/>
      <c r="BI1169" s="68"/>
      <c r="BJ1169" s="68"/>
      <c r="BK1169" s="68"/>
      <c r="BL1169" s="68"/>
      <c r="BM1169" s="68"/>
      <c r="BN1169" s="68"/>
      <c r="BO1169" s="68"/>
      <c r="BP1169" s="68"/>
      <c r="BQ1169" s="68"/>
    </row>
    <row r="1170" spans="1:69" ht="13.5" customHeight="1" thickBot="1" x14ac:dyDescent="0.2">
      <c r="B1170" s="135" t="s">
        <v>19</v>
      </c>
      <c r="C1170" s="136"/>
      <c r="D1170" s="195">
        <v>1</v>
      </c>
      <c r="E1170" s="196">
        <v>2</v>
      </c>
      <c r="F1170" s="196">
        <v>3</v>
      </c>
      <c r="G1170" s="184" t="s">
        <v>3</v>
      </c>
      <c r="H1170" s="5"/>
      <c r="I1170" s="93"/>
      <c r="J1170" s="88"/>
      <c r="K1170" s="54">
        <v>3</v>
      </c>
      <c r="L1170" s="132"/>
      <c r="M1170" s="133"/>
      <c r="N1170" s="33">
        <f ca="1"/>
        <v>-0.13745670105844238</v>
      </c>
      <c r="O1170" s="34"/>
      <c r="P1170" s="132"/>
      <c r="Q1170" s="133"/>
      <c r="R1170" s="33">
        <f ca="1"/>
        <v>3.7189208836134274E-2</v>
      </c>
      <c r="S1170" s="34"/>
      <c r="T1170" s="132"/>
      <c r="U1170" s="133"/>
      <c r="V1170" s="33">
        <f ca="1"/>
        <v>0.10260900225395027</v>
      </c>
      <c r="W1170" s="34"/>
      <c r="X1170" s="132"/>
      <c r="Y1170" s="133"/>
      <c r="Z1170" s="33">
        <f ca="1"/>
        <v>-0.14774462380396636</v>
      </c>
      <c r="AA1170" s="34"/>
      <c r="AB1170" s="132"/>
      <c r="AC1170" s="133"/>
      <c r="AD1170" s="33">
        <f ca="1"/>
        <v>7.0906994870835946E-2</v>
      </c>
      <c r="AE1170" s="34"/>
      <c r="AF1170" s="132"/>
      <c r="AG1170" s="133"/>
      <c r="AH1170" s="33">
        <f ca="1"/>
        <v>3.8528166520280231E-2</v>
      </c>
      <c r="AI1170" s="34"/>
      <c r="AJ1170" s="27"/>
      <c r="AK1170" s="68"/>
      <c r="AL1170" s="68"/>
      <c r="AM1170" s="68"/>
      <c r="AN1170" s="68"/>
      <c r="AO1170" s="68"/>
      <c r="AP1170" s="68"/>
      <c r="AQ1170" s="68"/>
      <c r="AR1170" s="68"/>
      <c r="AS1170" s="68"/>
      <c r="AT1170" s="68"/>
      <c r="AU1170" s="68"/>
      <c r="AV1170" s="68"/>
      <c r="AW1170" s="68"/>
      <c r="AX1170" s="68"/>
      <c r="AY1170" s="68"/>
      <c r="AZ1170" s="68"/>
      <c r="BA1170" s="68"/>
      <c r="BB1170" s="68"/>
      <c r="BC1170" s="68"/>
      <c r="BD1170" s="68"/>
      <c r="BE1170" s="68"/>
      <c r="BF1170" s="68"/>
      <c r="BG1170" s="68"/>
      <c r="BH1170" s="68"/>
      <c r="BI1170" s="68"/>
      <c r="BJ1170" s="68"/>
      <c r="BK1170" s="68"/>
      <c r="BL1170" s="68"/>
      <c r="BM1170" s="68"/>
      <c r="BN1170" s="68"/>
      <c r="BO1170" s="68"/>
      <c r="BP1170" s="68"/>
      <c r="BQ1170" s="68"/>
    </row>
    <row r="1171" spans="1:69" ht="13.5" customHeight="1" x14ac:dyDescent="0.15">
      <c r="B1171" s="241" t="s">
        <v>35</v>
      </c>
      <c r="C1171" s="100">
        <v>1</v>
      </c>
      <c r="D1171" s="152">
        <f t="array" aca="1" ref="D1171:G1172" ca="1">L1171:O1172+P1171:S1172+T1171:W1172+X1171:AA1172+AB1171:AE1172+AF1171:AI1172</f>
        <v>3.3653854496809334E-2</v>
      </c>
      <c r="E1171" s="153">
        <f ca="1"/>
        <v>-1.8444981361999901E-2</v>
      </c>
      <c r="F1171" s="153">
        <f ca="1"/>
        <v>-1.0125022917902633E-2</v>
      </c>
      <c r="G1171" s="154">
        <f ca="1"/>
        <v>-5.0838502169067989E-3</v>
      </c>
      <c r="H1171" s="7"/>
      <c r="I1171" s="239" t="s">
        <v>19</v>
      </c>
      <c r="J1171" s="99" t="s">
        <v>13</v>
      </c>
      <c r="K1171" s="92"/>
      <c r="L1171" s="176">
        <f t="array" aca="1" ref="L1171:O1172" ca="1">MMULT(L1168:M1169,TRANSPOSE(L$5:M$8))</f>
        <v>1.6737099871438406E-2</v>
      </c>
      <c r="M1171" s="176">
        <f ca="1"/>
        <v>4.97409307558224E-2</v>
      </c>
      <c r="N1171" s="79">
        <f ca="1"/>
        <v>0</v>
      </c>
      <c r="O1171" s="80">
        <f ca="1"/>
        <v>-6.6478030627260806E-2</v>
      </c>
      <c r="P1171" s="176">
        <f t="array" aca="1" ref="P1171:S1172" ca="1">MMULT(P1168:Q1169,TRANSPOSE(P$5:Q$8))</f>
        <v>1.0475853510487305E-2</v>
      </c>
      <c r="Q1171" s="176">
        <f ca="1"/>
        <v>0</v>
      </c>
      <c r="R1171" s="79">
        <f ca="1"/>
        <v>3.1133153776688675E-2</v>
      </c>
      <c r="S1171" s="80">
        <f ca="1"/>
        <v>-4.1609007287175981E-2</v>
      </c>
      <c r="T1171" s="176">
        <f t="array" aca="1" ref="T1171:W1172" ca="1">MMULT(T1168:U1169,TRANSPOSE(T$5:U$8))</f>
        <v>0</v>
      </c>
      <c r="U1171" s="176">
        <f ca="1"/>
        <v>-7.2063974282990953E-2</v>
      </c>
      <c r="V1171" s="79">
        <f ca="1"/>
        <v>-3.2209362268986824E-2</v>
      </c>
      <c r="W1171" s="80">
        <f ca="1"/>
        <v>0.10427333655197778</v>
      </c>
      <c r="X1171" s="176">
        <f t="array" aca="1" ref="X1171:AA1172" ca="1">MMULT(X1168:Y1169,TRANSPOSE(X$5:Y$8))</f>
        <v>1.1087554365118192E-2</v>
      </c>
      <c r="Y1171" s="176">
        <f ca="1"/>
        <v>1.0447657114484768E-2</v>
      </c>
      <c r="Z1171" s="79">
        <f ca="1"/>
        <v>0</v>
      </c>
      <c r="AA1171" s="80">
        <f ca="1"/>
        <v>-2.153521147960296E-2</v>
      </c>
      <c r="AB1171" s="176">
        <f t="array" aca="1" ref="AB1171:AE1172" ca="1">MMULT(AB1168:AC1169,TRANSPOSE(AB$5:AC$8))</f>
        <v>0</v>
      </c>
      <c r="AC1171" s="176">
        <f ca="1"/>
        <v>-6.5695949493161159E-3</v>
      </c>
      <c r="AD1171" s="79">
        <f ca="1"/>
        <v>-6.9719689648276234E-3</v>
      </c>
      <c r="AE1171" s="80">
        <f ca="1"/>
        <v>1.3541563914143739E-2</v>
      </c>
      <c r="AF1171" s="176">
        <f t="array" aca="1" ref="AF1171:AI1172" ca="1">MMULT(AF1168:AG1169,TRANSPOSE(AF$5:AG$8))</f>
        <v>-4.6466532502345689E-3</v>
      </c>
      <c r="AG1171" s="176">
        <f ca="1"/>
        <v>0</v>
      </c>
      <c r="AH1171" s="79">
        <f ca="1"/>
        <v>-2.0768454607768623E-3</v>
      </c>
      <c r="AI1171" s="80">
        <f ca="1"/>
        <v>6.7234987110114316E-3</v>
      </c>
      <c r="AJ1171" s="27"/>
      <c r="AK1171" s="68"/>
      <c r="AL1171" s="68"/>
      <c r="AM1171" s="68"/>
      <c r="AN1171" s="68"/>
      <c r="AO1171" s="68"/>
      <c r="AP1171" s="68"/>
      <c r="AQ1171" s="68"/>
      <c r="AR1171" s="68"/>
      <c r="AS1171" s="68"/>
      <c r="AT1171" s="68"/>
      <c r="AU1171" s="68"/>
      <c r="AV1171" s="68"/>
      <c r="AW1171" s="68"/>
      <c r="AX1171" s="68"/>
      <c r="AY1171" s="68"/>
      <c r="AZ1171" s="68"/>
      <c r="BA1171" s="68"/>
      <c r="BB1171" s="68"/>
      <c r="BC1171" s="68"/>
      <c r="BD1171" s="68"/>
      <c r="BE1171" s="68"/>
      <c r="BF1171" s="68"/>
      <c r="BG1171" s="68"/>
      <c r="BH1171" s="68"/>
      <c r="BI1171" s="68"/>
      <c r="BJ1171" s="68"/>
      <c r="BK1171" s="68"/>
      <c r="BL1171" s="68"/>
      <c r="BM1171" s="68"/>
      <c r="BN1171" s="68"/>
      <c r="BO1171" s="68"/>
      <c r="BP1171" s="68"/>
      <c r="BQ1171" s="68"/>
    </row>
    <row r="1172" spans="1:69" ht="13.5" customHeight="1" x14ac:dyDescent="0.15">
      <c r="B1172" s="243"/>
      <c r="C1172" s="74">
        <v>2</v>
      </c>
      <c r="D1172" s="155">
        <f ca="1"/>
        <v>-2.7175660412906921E-2</v>
      </c>
      <c r="E1172" s="156">
        <f ca="1"/>
        <v>6.3935741589553091E-2</v>
      </c>
      <c r="F1172" s="156">
        <f ca="1"/>
        <v>-3.7099855986500077E-2</v>
      </c>
      <c r="G1172" s="157">
        <f ca="1"/>
        <v>3.3977480985392106E-4</v>
      </c>
      <c r="H1172" s="5"/>
      <c r="I1172" s="240"/>
      <c r="J1172" s="88"/>
      <c r="K1172" s="94"/>
      <c r="L1172" s="156">
        <f ca="1"/>
        <v>2.7133630582500328E-2</v>
      </c>
      <c r="M1172" s="156">
        <f ca="1"/>
        <v>5.1415841000419522E-2</v>
      </c>
      <c r="N1172" s="89">
        <f ca="1"/>
        <v>0</v>
      </c>
      <c r="O1172" s="90">
        <f ca="1"/>
        <v>-7.8549471582919847E-2</v>
      </c>
      <c r="P1172" s="156">
        <f ca="1"/>
        <v>-1.9337268362347188E-2</v>
      </c>
      <c r="Q1172" s="156">
        <f ca="1"/>
        <v>0</v>
      </c>
      <c r="R1172" s="89">
        <f ca="1"/>
        <v>-3.6642421016158312E-2</v>
      </c>
      <c r="S1172" s="90">
        <f ca="1"/>
        <v>5.5979689378505504E-2</v>
      </c>
      <c r="T1172" s="156">
        <f ca="1"/>
        <v>0</v>
      </c>
      <c r="U1172" s="156">
        <f ca="1"/>
        <v>-1.7945434024637118E-2</v>
      </c>
      <c r="V1172" s="89">
        <f ca="1"/>
        <v>-9.6616751636597331E-3</v>
      </c>
      <c r="W1172" s="90">
        <f ca="1"/>
        <v>2.7607109188296852E-2</v>
      </c>
      <c r="X1172" s="156">
        <f ca="1"/>
        <v>7.3882986659831229E-2</v>
      </c>
      <c r="Y1172" s="156">
        <f ca="1"/>
        <v>1.5885442536493037E-2</v>
      </c>
      <c r="Z1172" s="89">
        <f ca="1"/>
        <v>0</v>
      </c>
      <c r="AA1172" s="90">
        <f ca="1"/>
        <v>-8.9768429196324273E-2</v>
      </c>
      <c r="AB1172" s="156">
        <f ca="1"/>
        <v>0</v>
      </c>
      <c r="AC1172" s="156">
        <f ca="1"/>
        <v>1.4579892077277652E-2</v>
      </c>
      <c r="AD1172" s="89">
        <f ca="1"/>
        <v>6.7810888451653673E-2</v>
      </c>
      <c r="AE1172" s="90">
        <f ca="1"/>
        <v>-8.2390780528931326E-2</v>
      </c>
      <c r="AF1172" s="156">
        <f ca="1"/>
        <v>-0.1088550092928913</v>
      </c>
      <c r="AG1172" s="156">
        <f ca="1"/>
        <v>0</v>
      </c>
      <c r="AH1172" s="89">
        <f ca="1"/>
        <v>-5.8606648258335704E-2</v>
      </c>
      <c r="AI1172" s="90">
        <f ca="1"/>
        <v>0.16746165755122699</v>
      </c>
      <c r="AJ1172" s="27"/>
      <c r="AK1172" s="68"/>
      <c r="AL1172" s="68"/>
      <c r="AM1172" s="68"/>
      <c r="AN1172" s="68"/>
      <c r="AO1172" s="68"/>
      <c r="AP1172" s="68"/>
      <c r="AQ1172" s="68"/>
      <c r="AR1172" s="68"/>
      <c r="AS1172" s="68"/>
      <c r="AT1172" s="68"/>
      <c r="AU1172" s="68"/>
      <c r="AV1172" s="68"/>
      <c r="AW1172" s="68"/>
      <c r="AX1172" s="68"/>
      <c r="AY1172" s="68"/>
      <c r="AZ1172" s="68"/>
      <c r="BA1172" s="68"/>
      <c r="BB1172" s="68"/>
      <c r="BC1172" s="68"/>
      <c r="BD1172" s="68"/>
      <c r="BE1172" s="68"/>
      <c r="BF1172" s="68"/>
      <c r="BG1172" s="68"/>
      <c r="BH1172" s="68"/>
      <c r="BI1172" s="68"/>
      <c r="BJ1172" s="68"/>
      <c r="BK1172" s="68"/>
      <c r="BL1172" s="68"/>
      <c r="BM1172" s="68"/>
      <c r="BN1172" s="68"/>
      <c r="BO1172" s="68"/>
      <c r="BP1172" s="68"/>
      <c r="BQ1172" s="68"/>
    </row>
    <row r="1173" spans="1:69" ht="13.5" customHeight="1" x14ac:dyDescent="0.15">
      <c r="B1173" s="241" t="s">
        <v>47</v>
      </c>
      <c r="C1173" s="100" t="s">
        <v>32</v>
      </c>
      <c r="D1173" s="158">
        <f t="array" aca="1" ref="D1173:D1174" ca="1">L1173:L1174+P1173:P1174+T1173:T1174+X1173:X1174+AB1173:AB1174+AF1173:AF1174</f>
        <v>-5.5691545184447661E-4</v>
      </c>
      <c r="E1173" s="10"/>
      <c r="F1173" s="10"/>
      <c r="G1173" s="153"/>
      <c r="H1173" s="5"/>
      <c r="I1173" s="240"/>
      <c r="J1173" s="99" t="s">
        <v>20</v>
      </c>
      <c r="K1173" s="92"/>
      <c r="L1173" s="85">
        <f t="array" aca="1" ref="L1173:L1174" ca="1">M1168:M1169*L1154:L1155</f>
        <v>4.9186616170781164E-3</v>
      </c>
      <c r="M1173" s="85"/>
      <c r="N1173" s="85"/>
      <c r="O1173" s="96"/>
      <c r="P1173" s="85">
        <f t="array" aca="1" ref="P1173:P1174" ca="1">Q1168:Q1169*P1154:P1155</f>
        <v>3.0786204876567217E-3</v>
      </c>
      <c r="Q1173" s="85"/>
      <c r="R1173" s="85"/>
      <c r="S1173" s="96"/>
      <c r="T1173" s="85">
        <f t="array" aca="1" ref="T1173:T1174" ca="1">U1168:U1169*T1154:T1155</f>
        <v>-9.8857247452415684E-3</v>
      </c>
      <c r="U1173" s="85"/>
      <c r="V1173" s="85"/>
      <c r="W1173" s="96"/>
      <c r="X1173" s="85">
        <f t="array" aca="1" ref="X1173:X1174" ca="1">Y1168:Y1169*X1154:X1155</f>
        <v>5.3044430730928311E-3</v>
      </c>
      <c r="Y1173" s="85"/>
      <c r="Z1173" s="85"/>
      <c r="AA1173" s="96"/>
      <c r="AB1173" s="85">
        <f t="array" aca="1" ref="AB1173:AB1174" ca="1">AC1168:AC1169*AB1154:AB1155</f>
        <v>-3.3354887167584908E-3</v>
      </c>
      <c r="AC1173" s="85"/>
      <c r="AD1173" s="85"/>
      <c r="AE1173" s="96"/>
      <c r="AF1173" s="85">
        <f t="array" aca="1" ref="AF1173:AF1174" ca="1">AG1168:AG1169*AF1154:AF1155</f>
        <v>-6.3742716767208702E-4</v>
      </c>
      <c r="AG1173" s="85"/>
      <c r="AH1173" s="85"/>
      <c r="AI1173" s="96"/>
      <c r="AJ1173" s="27"/>
      <c r="AK1173" s="68"/>
      <c r="AL1173" s="68"/>
      <c r="AM1173" s="68"/>
      <c r="AN1173" s="68"/>
      <c r="AO1173" s="68"/>
      <c r="AP1173" s="68"/>
      <c r="AQ1173" s="68"/>
      <c r="AR1173" s="68"/>
      <c r="AS1173" s="68"/>
      <c r="AT1173" s="68"/>
      <c r="AU1173" s="68"/>
      <c r="AV1173" s="68"/>
      <c r="AW1173" s="68"/>
      <c r="AX1173" s="68"/>
      <c r="AY1173" s="68"/>
      <c r="AZ1173" s="68"/>
      <c r="BA1173" s="68"/>
      <c r="BB1173" s="68"/>
      <c r="BC1173" s="68"/>
      <c r="BD1173" s="68"/>
      <c r="BE1173" s="68"/>
      <c r="BF1173" s="68"/>
      <c r="BG1173" s="68"/>
      <c r="BH1173" s="68"/>
      <c r="BI1173" s="68"/>
      <c r="BJ1173" s="68"/>
      <c r="BK1173" s="68"/>
      <c r="BL1173" s="68"/>
      <c r="BM1173" s="68"/>
      <c r="BN1173" s="68"/>
      <c r="BO1173" s="68"/>
      <c r="BP1173" s="68"/>
      <c r="BQ1173" s="68"/>
    </row>
    <row r="1174" spans="1:69" ht="13.5" customHeight="1" x14ac:dyDescent="0.15">
      <c r="B1174" s="243"/>
      <c r="C1174" s="74" t="s">
        <v>33</v>
      </c>
      <c r="D1174" s="159">
        <f ca="1"/>
        <v>-7.4586712651703191E-2</v>
      </c>
      <c r="E1174" s="10"/>
      <c r="F1174" s="191" t="s">
        <v>5</v>
      </c>
      <c r="G1174" s="10"/>
      <c r="H1174" s="5"/>
      <c r="I1174" s="240"/>
      <c r="J1174" s="88"/>
      <c r="K1174" s="94"/>
      <c r="L1174" s="89">
        <f ca="1"/>
        <v>1.3993469735523081E-2</v>
      </c>
      <c r="M1174" s="89"/>
      <c r="N1174" s="89"/>
      <c r="O1174" s="90"/>
      <c r="P1174" s="89">
        <f ca="1"/>
        <v>-9.9726971211405932E-3</v>
      </c>
      <c r="Q1174" s="89"/>
      <c r="R1174" s="89"/>
      <c r="S1174" s="90"/>
      <c r="T1174" s="89">
        <f ca="1"/>
        <v>-1.2900571947585666E-2</v>
      </c>
      <c r="U1174" s="89"/>
      <c r="V1174" s="89"/>
      <c r="W1174" s="90"/>
      <c r="X1174" s="89">
        <f ca="1"/>
        <v>6.5420936021989727E-3</v>
      </c>
      <c r="Y1174" s="89"/>
      <c r="Z1174" s="89"/>
      <c r="AA1174" s="90"/>
      <c r="AB1174" s="89">
        <f ca="1"/>
        <v>6.0044294303032318E-3</v>
      </c>
      <c r="AC1174" s="89"/>
      <c r="AD1174" s="89"/>
      <c r="AE1174" s="90"/>
      <c r="AF1174" s="89">
        <f ca="1"/>
        <v>-7.8253436351002223E-2</v>
      </c>
      <c r="AG1174" s="89"/>
      <c r="AH1174" s="89"/>
      <c r="AI1174" s="90"/>
      <c r="AJ1174" s="27"/>
      <c r="AK1174" s="68"/>
      <c r="AL1174" s="68"/>
      <c r="AM1174" s="68"/>
      <c r="AN1174" s="68"/>
      <c r="AO1174" s="68"/>
      <c r="AP1174" s="68"/>
      <c r="AQ1174" s="68"/>
      <c r="AR1174" s="68"/>
      <c r="AS1174" s="68"/>
      <c r="AT1174" s="68"/>
      <c r="AU1174" s="68"/>
      <c r="AV1174" s="68"/>
      <c r="AW1174" s="68"/>
      <c r="AX1174" s="68"/>
      <c r="AY1174" s="68"/>
      <c r="AZ1174" s="68"/>
      <c r="BA1174" s="68"/>
      <c r="BB1174" s="68"/>
      <c r="BC1174" s="68"/>
      <c r="BD1174" s="68"/>
      <c r="BE1174" s="68"/>
      <c r="BF1174" s="68"/>
      <c r="BG1174" s="68"/>
      <c r="BH1174" s="68"/>
      <c r="BI1174" s="68"/>
      <c r="BJ1174" s="68"/>
      <c r="BK1174" s="68"/>
      <c r="BL1174" s="68"/>
      <c r="BM1174" s="68"/>
      <c r="BN1174" s="68"/>
      <c r="BO1174" s="68"/>
      <c r="BP1174" s="68"/>
      <c r="BQ1174" s="68"/>
    </row>
    <row r="1175" spans="1:69" ht="13.5" customHeight="1" x14ac:dyDescent="0.15">
      <c r="B1175" s="241" t="s">
        <v>4</v>
      </c>
      <c r="C1175" s="100">
        <v>1</v>
      </c>
      <c r="D1175" s="152">
        <f t="array" aca="1" ref="D1175:F1177" ca="1">L1175:N1177+P1175:R1177+T1175:V1177+X1175:Z1177+AB1175:AD1177+AF1175:AH1177</f>
        <v>-3.4228942287011788E-2</v>
      </c>
      <c r="E1175" s="154">
        <f ca="1"/>
        <v>-4.942437525155427E-3</v>
      </c>
      <c r="F1175" s="153">
        <f ca="1"/>
        <v>-1.6536243930260174E-2</v>
      </c>
      <c r="G1175" s="160"/>
      <c r="H1175" s="5"/>
      <c r="I1175" s="240"/>
      <c r="J1175" s="99" t="s">
        <v>4</v>
      </c>
      <c r="K1175" s="92"/>
      <c r="L1175" s="78">
        <f t="array" aca="1" ref="L1175:L1177" ca="1">M1154*N1168:N1170</f>
        <v>4.2307505582478033E-2</v>
      </c>
      <c r="M1175" s="78">
        <f t="array" aca="1" ref="M1175:M1177" ca="1">M1155*N1168:N1170</f>
        <v>1.2374032503449824E-2</v>
      </c>
      <c r="N1175" s="78">
        <f t="array" aca="1" ref="N1175:N1177" ca="1">-1*N1168:N1170</f>
        <v>-7.4059361605758142E-2</v>
      </c>
      <c r="O1175" s="81"/>
      <c r="P1175" s="78">
        <f t="array" aca="1" ref="P1175:P1177" ca="1">Q1154*R1168:R1170</f>
        <v>1.2100410572491272E-2</v>
      </c>
      <c r="Q1175" s="78">
        <f t="array" aca="1" ref="Q1175:Q1177" ca="1">Q1155*R1168:R1170</f>
        <v>5.4222758464959254E-2</v>
      </c>
      <c r="R1175" s="78">
        <f t="array" aca="1" ref="R1175:R1177" ca="1">-1*R1168:R1170</f>
        <v>-6.4491812887229036E-2</v>
      </c>
      <c r="S1175" s="81"/>
      <c r="T1175" s="78">
        <f t="array" aca="1" ref="T1175:T1177" ca="1">U1154*V1168:V1170</f>
        <v>-7.0144868274812588E-2</v>
      </c>
      <c r="U1175" s="78">
        <f t="array" aca="1" ref="U1175:U1177" ca="1">U1155*V1168:V1170</f>
        <v>-4.5978191766250572E-2</v>
      </c>
      <c r="V1175" s="78">
        <f t="array" aca="1" ref="V1175:V1177" ca="1">-1*V1168:V1170</f>
        <v>0.11570090477246076</v>
      </c>
      <c r="W1175" s="81"/>
      <c r="X1175" s="78">
        <f t="array" aca="1" ref="X1175:X1177" ca="1">Y1154*Z1168:Z1170</f>
        <v>1.7328854847987681E-2</v>
      </c>
      <c r="Y1175" s="78">
        <f t="array" aca="1" ref="Y1175:Y1177" ca="1">Y1155*Z1168:Z1170</f>
        <v>1.3899780180230664E-2</v>
      </c>
      <c r="Z1175" s="78">
        <f t="array" aca="1" ref="Z1175:Z1177" ca="1">-1*Z1168:Z1170</f>
        <v>-4.3260420446127865E-2</v>
      </c>
      <c r="AA1175" s="81"/>
      <c r="AB1175" s="78">
        <f t="array" aca="1" ref="AB1175:AB1177" ca="1">AC1154*AD1168:AD1170</f>
        <v>-4.1108965703736906E-2</v>
      </c>
      <c r="AC1175" s="78">
        <f t="array" aca="1" ref="AC1175:AC1177" ca="1">AC1155*AD1168:AD1170</f>
        <v>-6.3847502446636659E-2</v>
      </c>
      <c r="AD1175" s="78">
        <f t="array" aca="1" ref="AD1175:AD1177" ca="1">-1*AD1168:AD1170</f>
        <v>8.3568820870096525E-2</v>
      </c>
      <c r="AE1175" s="81"/>
      <c r="AF1175" s="78">
        <f t="array" aca="1" ref="AF1175:AF1177" ca="1">AG1154*AH1168:AH1170</f>
        <v>5.2881206885807283E-3</v>
      </c>
      <c r="AG1175" s="78">
        <f t="array" aca="1" ref="AG1175:AG1177" ca="1">AG1155*AH1168:AH1170</f>
        <v>2.4386685539092061E-2</v>
      </c>
      <c r="AH1175" s="78">
        <f t="array" aca="1" ref="AH1175:AH1177" ca="1">-1*AH1168:AH1170</f>
        <v>-3.3994374633702411E-2</v>
      </c>
      <c r="AI1175" s="81"/>
      <c r="AJ1175" s="27"/>
      <c r="AK1175" s="68"/>
      <c r="AL1175" s="68"/>
      <c r="AM1175" s="68"/>
      <c r="AN1175" s="68"/>
      <c r="AO1175" s="68"/>
      <c r="AP1175" s="68"/>
      <c r="AQ1175" s="68"/>
      <c r="AR1175" s="68"/>
      <c r="AS1175" s="68"/>
      <c r="AT1175" s="68"/>
      <c r="AU1175" s="68"/>
      <c r="AV1175" s="68"/>
      <c r="AW1175" s="68"/>
      <c r="AX1175" s="68"/>
      <c r="AY1175" s="68"/>
      <c r="AZ1175" s="68"/>
      <c r="BA1175" s="68"/>
      <c r="BB1175" s="68"/>
      <c r="BC1175" s="68"/>
      <c r="BD1175" s="68"/>
      <c r="BE1175" s="68"/>
      <c r="BF1175" s="68"/>
      <c r="BG1175" s="68"/>
      <c r="BH1175" s="68"/>
      <c r="BI1175" s="68"/>
      <c r="BJ1175" s="68"/>
      <c r="BK1175" s="68"/>
      <c r="BL1175" s="68"/>
      <c r="BM1175" s="68"/>
      <c r="BN1175" s="68"/>
      <c r="BO1175" s="68"/>
      <c r="BP1175" s="68"/>
      <c r="BQ1175" s="68"/>
    </row>
    <row r="1176" spans="1:69" ht="13.5" customHeight="1" x14ac:dyDescent="0.15">
      <c r="B1176" s="242"/>
      <c r="C1176" s="72">
        <v>2</v>
      </c>
      <c r="D1176" s="160">
        <f ca="1"/>
        <v>9.7100152223576208E-2</v>
      </c>
      <c r="E1176" s="164">
        <f ca="1"/>
        <v>-2.7147742466667499E-2</v>
      </c>
      <c r="F1176" s="10">
        <f ca="1"/>
        <v>-2.9217579963302376E-2</v>
      </c>
      <c r="G1176" s="160"/>
      <c r="H1176" s="5"/>
      <c r="I1176" s="240"/>
      <c r="J1176" s="76"/>
      <c r="K1176" s="98"/>
      <c r="L1176" s="78">
        <f ca="1"/>
        <v>9.5175505659518562E-3</v>
      </c>
      <c r="M1176" s="78">
        <f ca="1"/>
        <v>2.7836781780179228E-3</v>
      </c>
      <c r="N1176" s="78">
        <f ca="1"/>
        <v>-1.666048870668568E-2</v>
      </c>
      <c r="O1176" s="81"/>
      <c r="P1176" s="78">
        <f ca="1"/>
        <v>-1.8275757964404737E-2</v>
      </c>
      <c r="Q1176" s="78">
        <f ca="1"/>
        <v>-8.1894907939801503E-2</v>
      </c>
      <c r="R1176" s="78">
        <f ca="1"/>
        <v>9.7404691845097827E-2</v>
      </c>
      <c r="S1176" s="81"/>
      <c r="T1176" s="78">
        <f ca="1"/>
        <v>4.3203939659782954E-2</v>
      </c>
      <c r="U1176" s="78">
        <f ca="1"/>
        <v>2.8319092637719069E-2</v>
      </c>
      <c r="V1176" s="78">
        <f ca="1"/>
        <v>-7.1263016544385174E-2</v>
      </c>
      <c r="W1176" s="81"/>
      <c r="X1176" s="78">
        <f ca="1"/>
        <v>1.1149336994342226E-2</v>
      </c>
      <c r="Y1176" s="78">
        <f ca="1"/>
        <v>8.9430798939761982E-3</v>
      </c>
      <c r="Z1176" s="78">
        <f ca="1"/>
        <v>-2.7833634149623129E-2</v>
      </c>
      <c r="AA1176" s="81"/>
      <c r="AB1176" s="78">
        <f ca="1"/>
        <v>7.2853242830588083E-2</v>
      </c>
      <c r="AC1176" s="78">
        <f ca="1"/>
        <v>0.1131504410350211</v>
      </c>
      <c r="AD1176" s="78">
        <f ca="1"/>
        <v>-0.14810052979176808</v>
      </c>
      <c r="AE1176" s="81"/>
      <c r="AF1176" s="78">
        <f ca="1"/>
        <v>-2.1348159862684186E-2</v>
      </c>
      <c r="AG1176" s="78">
        <f ca="1"/>
        <v>-9.8449126271600282E-2</v>
      </c>
      <c r="AH1176" s="78">
        <f ca="1"/>
        <v>0.13723539738406187</v>
      </c>
      <c r="AI1176" s="81"/>
      <c r="AJ1176" s="27"/>
      <c r="AK1176" s="68"/>
      <c r="AL1176" s="68"/>
      <c r="AM1176" s="68"/>
      <c r="AN1176" s="68"/>
      <c r="AO1176" s="68"/>
      <c r="AP1176" s="68"/>
      <c r="AQ1176" s="68"/>
      <c r="AR1176" s="68"/>
      <c r="AS1176" s="68"/>
      <c r="AT1176" s="68"/>
      <c r="AU1176" s="68"/>
      <c r="AV1176" s="68"/>
      <c r="AW1176" s="68"/>
      <c r="AX1176" s="68"/>
      <c r="AY1176" s="68"/>
      <c r="AZ1176" s="68"/>
      <c r="BA1176" s="68"/>
      <c r="BB1176" s="68"/>
      <c r="BC1176" s="68"/>
      <c r="BD1176" s="68"/>
      <c r="BE1176" s="68"/>
      <c r="BF1176" s="68"/>
      <c r="BG1176" s="68"/>
      <c r="BH1176" s="68"/>
      <c r="BI1176" s="68"/>
      <c r="BJ1176" s="68"/>
      <c r="BK1176" s="68"/>
      <c r="BL1176" s="68"/>
      <c r="BM1176" s="68"/>
      <c r="BN1176" s="68"/>
      <c r="BO1176" s="68"/>
      <c r="BP1176" s="68"/>
      <c r="BQ1176" s="68"/>
    </row>
    <row r="1177" spans="1:69" ht="13.5" customHeight="1" thickBot="1" x14ac:dyDescent="0.2">
      <c r="B1177" s="243"/>
      <c r="C1177" s="74">
        <v>3</v>
      </c>
      <c r="D1177" s="160">
        <f ca="1"/>
        <v>-2.7647080504414587E-2</v>
      </c>
      <c r="E1177" s="157">
        <f ca="1"/>
        <v>8.3418336894502829E-2</v>
      </c>
      <c r="F1177" s="156">
        <f ca="1"/>
        <v>3.5967952381208E-2</v>
      </c>
      <c r="G1177" s="160"/>
      <c r="H1177" s="5"/>
      <c r="I1177" s="245"/>
      <c r="J1177" s="88"/>
      <c r="K1177" s="94"/>
      <c r="L1177" s="82">
        <f ca="1"/>
        <v>-7.8524173329181268E-2</v>
      </c>
      <c r="M1177" s="82">
        <f ca="1"/>
        <v>-2.2966626363437444E-2</v>
      </c>
      <c r="N1177" s="82">
        <f ca="1"/>
        <v>0.13745670105844238</v>
      </c>
      <c r="O1177" s="83"/>
      <c r="P1177" s="82">
        <f ca="1"/>
        <v>6.9777026825130076E-3</v>
      </c>
      <c r="Q1177" s="82">
        <f ca="1"/>
        <v>3.1267557817776188E-2</v>
      </c>
      <c r="R1177" s="82">
        <f ca="1"/>
        <v>-3.7189208836134274E-2</v>
      </c>
      <c r="S1177" s="83"/>
      <c r="T1177" s="82">
        <f ca="1"/>
        <v>6.2207767182702663E-2</v>
      </c>
      <c r="U1177" s="82">
        <f ca="1"/>
        <v>4.0775622211890364E-2</v>
      </c>
      <c r="V1177" s="82">
        <f ca="1"/>
        <v>-0.10260900225395027</v>
      </c>
      <c r="W1177" s="83"/>
      <c r="X1177" s="82">
        <f ca="1"/>
        <v>-5.9182160368916152E-2</v>
      </c>
      <c r="Y1177" s="82">
        <f ca="1"/>
        <v>-4.7471054892852325E-2</v>
      </c>
      <c r="Z1177" s="82">
        <f ca="1"/>
        <v>0.14774462380396636</v>
      </c>
      <c r="AA1177" s="83"/>
      <c r="AB1177" s="82">
        <f ca="1"/>
        <v>3.4880391872841282E-2</v>
      </c>
      <c r="AC1177" s="82">
        <f ca="1"/>
        <v>5.417372749026466E-2</v>
      </c>
      <c r="AD1177" s="82">
        <f ca="1"/>
        <v>-7.0906994870835946E-2</v>
      </c>
      <c r="AE1177" s="83"/>
      <c r="AF1177" s="82">
        <f ca="1"/>
        <v>5.9933914556258823E-3</v>
      </c>
      <c r="AG1177" s="82">
        <f ca="1"/>
        <v>2.7639110630861385E-2</v>
      </c>
      <c r="AH1177" s="82">
        <f ca="1"/>
        <v>-3.8528166520280231E-2</v>
      </c>
      <c r="AI1177" s="83"/>
      <c r="AJ1177" s="27"/>
      <c r="AK1177" s="68"/>
      <c r="AL1177" s="68"/>
      <c r="AM1177" s="68"/>
      <c r="AN1177" s="68"/>
      <c r="AO1177" s="68"/>
      <c r="AP1177" s="68"/>
      <c r="AQ1177" s="68"/>
      <c r="AR1177" s="68"/>
      <c r="AS1177" s="68"/>
      <c r="AT1177" s="68"/>
      <c r="AU1177" s="68"/>
      <c r="AV1177" s="68"/>
      <c r="AW1177" s="68"/>
      <c r="AX1177" s="68"/>
      <c r="AY1177" s="68"/>
      <c r="AZ1177" s="68"/>
      <c r="BA1177" s="68"/>
      <c r="BB1177" s="68"/>
      <c r="BC1177" s="68"/>
      <c r="BD1177" s="68"/>
      <c r="BE1177" s="68"/>
      <c r="BF1177" s="68"/>
      <c r="BG1177" s="68"/>
      <c r="BH1177" s="68"/>
      <c r="BI1177" s="68"/>
      <c r="BJ1177" s="68"/>
      <c r="BK1177" s="68"/>
      <c r="BL1177" s="68"/>
      <c r="BM1177" s="68"/>
      <c r="BN1177" s="68"/>
      <c r="BO1177" s="68"/>
      <c r="BP1177" s="68"/>
      <c r="BQ1177" s="68"/>
    </row>
    <row r="1178" spans="1:69" ht="13.5" customHeight="1" thickBot="1" x14ac:dyDescent="0.2">
      <c r="B1178" s="246" t="s">
        <v>29</v>
      </c>
      <c r="C1178" s="227"/>
      <c r="D1178" s="102">
        <f ca="1">SUM(L1178:AI1178)</f>
        <v>1.4124680449028673</v>
      </c>
      <c r="E1178" s="192"/>
      <c r="H1178" s="5"/>
      <c r="I1178" s="225" t="s">
        <v>45</v>
      </c>
      <c r="J1178" s="226"/>
      <c r="K1178" s="227"/>
      <c r="L1178" s="134">
        <f ca="1">SUMXMY2(N$5:N$7,M1161:M1163)/2</f>
        <v>0.22039155691907464</v>
      </c>
      <c r="M1178" s="78"/>
      <c r="N1178" s="78"/>
      <c r="O1178" s="78"/>
      <c r="P1178" s="134">
        <f ca="1">SUMXMY2(R$5:R$7,Q1161:Q1163)/2</f>
        <v>0.15191602346244112</v>
      </c>
      <c r="Q1178" s="78"/>
      <c r="R1178" s="78"/>
      <c r="S1178" s="78"/>
      <c r="T1178" s="134">
        <f ca="1">SUMXMY2(V$5:V$7,U1161:U1163)/2</f>
        <v>0.24952804619075192</v>
      </c>
      <c r="U1178" s="78"/>
      <c r="V1178" s="78"/>
      <c r="W1178" s="78"/>
      <c r="X1178" s="134">
        <f ca="1">SUMXMY2(Z$5:Z$7,Y1161:Y1163)/2</f>
        <v>0.2543673829946182</v>
      </c>
      <c r="Y1178" s="78"/>
      <c r="Z1178" s="78"/>
      <c r="AA1178" s="78"/>
      <c r="AB1178" s="134">
        <f ca="1">SUMXMY2(AD$5:AD$7,AC1161:AC1163)/2</f>
        <v>0.33554381305906511</v>
      </c>
      <c r="AC1178" s="78"/>
      <c r="AD1178" s="78"/>
      <c r="AE1178" s="78"/>
      <c r="AF1178" s="134">
        <f ca="1">SUMXMY2(AH$5:AH$7,AG1161:AG1163)/2</f>
        <v>0.20072122227691608</v>
      </c>
      <c r="AG1178" s="78"/>
      <c r="AH1178" s="78"/>
      <c r="AI1178" s="78"/>
      <c r="AJ1178" s="27"/>
      <c r="AK1178" s="68"/>
      <c r="AL1178" s="68"/>
      <c r="AM1178" s="68"/>
      <c r="AN1178" s="68"/>
      <c r="AO1178" s="68"/>
      <c r="AP1178" s="68"/>
      <c r="AQ1178" s="68"/>
      <c r="AR1178" s="68"/>
      <c r="AS1178" s="68"/>
      <c r="AT1178" s="68"/>
      <c r="AU1178" s="68"/>
      <c r="AV1178" s="68"/>
      <c r="AW1178" s="68"/>
      <c r="AX1178" s="68"/>
      <c r="AY1178" s="68"/>
      <c r="AZ1178" s="68"/>
      <c r="BA1178" s="68"/>
      <c r="BB1178" s="68"/>
      <c r="BC1178" s="68"/>
      <c r="BD1178" s="68"/>
      <c r="BE1178" s="68"/>
      <c r="BF1178" s="68"/>
      <c r="BG1178" s="68"/>
      <c r="BH1178" s="68"/>
      <c r="BI1178" s="68"/>
      <c r="BJ1178" s="68"/>
      <c r="BK1178" s="68"/>
      <c r="BL1178" s="68"/>
      <c r="BM1178" s="68"/>
      <c r="BN1178" s="68"/>
      <c r="BO1178" s="68"/>
      <c r="BP1178" s="68"/>
      <c r="BQ1178" s="68"/>
    </row>
    <row r="1179" spans="1:69" ht="15.75" customHeight="1" x14ac:dyDescent="0.15">
      <c r="I1179" s="5"/>
      <c r="J1179" s="165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7"/>
      <c r="AK1179" s="5"/>
      <c r="AL1179" s="5"/>
      <c r="AM1179" s="5"/>
      <c r="AN1179" s="5"/>
      <c r="AO1179" s="5"/>
      <c r="AP1179" s="5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</row>
    <row r="1180" spans="1:69" ht="15.75" customHeight="1" x14ac:dyDescent="0.15">
      <c r="A1180" s="163"/>
      <c r="B1180" s="162">
        <f>B1150+1</f>
        <v>40</v>
      </c>
      <c r="C1180" s="163" t="s">
        <v>28</v>
      </c>
      <c r="D1180" s="189"/>
      <c r="E1180" s="189"/>
      <c r="F1180" s="189"/>
      <c r="G1180" s="189"/>
      <c r="H1180" s="163"/>
      <c r="I1180" s="167"/>
      <c r="J1180" s="163"/>
      <c r="K1180" s="163"/>
      <c r="L1180" s="163"/>
      <c r="M1180" s="163"/>
      <c r="N1180" s="163"/>
      <c r="O1180" s="163"/>
      <c r="P1180" s="163"/>
      <c r="Q1180" s="163"/>
      <c r="R1180" s="163"/>
      <c r="S1180" s="163"/>
      <c r="T1180" s="163"/>
      <c r="U1180" s="163"/>
      <c r="V1180" s="163"/>
      <c r="W1180" s="163"/>
      <c r="X1180" s="163"/>
      <c r="Y1180" s="163"/>
      <c r="Z1180" s="163"/>
      <c r="AA1180" s="163"/>
      <c r="AB1180" s="163"/>
      <c r="AC1180" s="163"/>
      <c r="AD1180" s="163"/>
      <c r="AE1180" s="163"/>
      <c r="AF1180" s="163"/>
      <c r="AG1180" s="163"/>
      <c r="AH1180" s="163"/>
      <c r="AI1180" s="163"/>
      <c r="AJ1180" s="27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</row>
    <row r="1181" spans="1:69" s="24" customFormat="1" ht="13.5" customHeight="1" thickBot="1" x14ac:dyDescent="0.2">
      <c r="A1181"/>
      <c r="D1181" s="166"/>
      <c r="E1181" s="166"/>
      <c r="F1181" s="166"/>
      <c r="G1181" s="166"/>
      <c r="H1181" s="27"/>
      <c r="I1181" s="5"/>
      <c r="J1181" s="223"/>
      <c r="K1181" s="224"/>
      <c r="L1181" s="57">
        <v>1</v>
      </c>
      <c r="M1181" s="57">
        <v>2</v>
      </c>
      <c r="N1181" s="57">
        <v>3</v>
      </c>
      <c r="O1181" s="107"/>
      <c r="P1181" s="84">
        <v>1</v>
      </c>
      <c r="Q1181" s="57">
        <v>2</v>
      </c>
      <c r="R1181" s="57">
        <v>3</v>
      </c>
      <c r="S1181" s="57"/>
      <c r="T1181" s="57">
        <v>1</v>
      </c>
      <c r="U1181" s="57">
        <v>2</v>
      </c>
      <c r="V1181" s="57">
        <v>3</v>
      </c>
      <c r="W1181" s="107"/>
      <c r="X1181" s="84">
        <v>1</v>
      </c>
      <c r="Y1181" s="57">
        <v>2</v>
      </c>
      <c r="Z1181" s="57">
        <v>3</v>
      </c>
      <c r="AA1181" s="57"/>
      <c r="AB1181" s="57">
        <v>1</v>
      </c>
      <c r="AC1181" s="57">
        <v>2</v>
      </c>
      <c r="AD1181" s="57">
        <v>3</v>
      </c>
      <c r="AE1181" s="57"/>
      <c r="AF1181" s="57">
        <v>1</v>
      </c>
      <c r="AG1181" s="57">
        <v>2</v>
      </c>
      <c r="AH1181" s="57">
        <v>3</v>
      </c>
      <c r="AI1181" s="57"/>
      <c r="AJ1181" s="27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</row>
    <row r="1182" spans="1:69" ht="13.5" customHeight="1" x14ac:dyDescent="0.15">
      <c r="B1182" t="s">
        <v>0</v>
      </c>
      <c r="G1182" s="156"/>
      <c r="H1182" s="27"/>
      <c r="I1182" s="249" t="s">
        <v>55</v>
      </c>
      <c r="J1182" s="239" t="s">
        <v>11</v>
      </c>
      <c r="K1182" s="22">
        <v>1</v>
      </c>
      <c r="L1182" s="108">
        <f t="array" aca="1" ref="L1182:L1183" ca="1">MMULT($D1184:$G1185,L$5:L$8)</f>
        <v>-2.2174161714022347</v>
      </c>
      <c r="M1182" s="50">
        <f t="array" aca="1" ref="M1182:M1183" ca="1">MMULT($D1184:$G1185,M$5:M$8)+$D1186:$D1187*L1184:L1185</f>
        <v>0.28709764438958157</v>
      </c>
      <c r="N1182" s="50"/>
      <c r="O1182" s="51"/>
      <c r="P1182" s="108">
        <f t="array" aca="1" ref="P1182:P1183" ca="1">MMULT($D1184:$G1185,P$5:P$8)</f>
        <v>-2.2174161714022347</v>
      </c>
      <c r="Q1182" s="50">
        <f t="array" aca="1" ref="Q1182:Q1183" ca="1">MMULT($D1184:$G1185,Q$5:Q$8)+$D1186:$D1187*P1184:P1185</f>
        <v>-1.4670827897569714</v>
      </c>
      <c r="R1182" s="50"/>
      <c r="S1182" s="51"/>
      <c r="T1182" s="108">
        <f t="array" aca="1" ref="T1182:T1183" ca="1">MMULT($D1184:$G1185,T$5:T$8)</f>
        <v>-1.8379052465498755</v>
      </c>
      <c r="U1182" s="50">
        <f t="array" aca="1" ref="U1182:U1183" ca="1">MMULT($D1184:$G1185,U$5:U$8)+$D1186:$D1187*T1184:T1185</f>
        <v>0.43475783019751169</v>
      </c>
      <c r="V1182" s="50"/>
      <c r="W1182" s="51"/>
      <c r="X1182" s="108">
        <f t="array" aca="1" ref="X1182:X1183" ca="1">MMULT($D1184:$G1185,X$5:X$8)</f>
        <v>-8.3724812403322524E-2</v>
      </c>
      <c r="Y1182" s="50">
        <f t="array" aca="1" ref="Y1182:Y1183" ca="1">MMULT($D1184:$G1185,Y$5:Y$8)+$D1186:$D1187*X1184:X1185</f>
        <v>-0.40826398514589934</v>
      </c>
      <c r="Z1182" s="50"/>
      <c r="AA1182" s="51"/>
      <c r="AB1182" s="108">
        <f t="array" aca="1" ref="AB1182:AB1183" ca="1">MMULT($D1184:$G1185,AB$5:AB$8)</f>
        <v>-8.3724812403322524E-2</v>
      </c>
      <c r="AC1182" s="50">
        <f t="array" aca="1" ref="AC1182:AC1183" ca="1">MMULT($D1184:$G1185,AC$5:AC$8)+$D1186:$D1187*AB1184:AB1185</f>
        <v>-2.8753060293540189E-2</v>
      </c>
      <c r="AD1182" s="50"/>
      <c r="AE1182" s="51"/>
      <c r="AF1182" s="108">
        <f t="array" aca="1" ref="AF1182:AF1183" ca="1">MMULT($D1184:$G1185,AF$5:AF$8)</f>
        <v>-1.8379052465498755</v>
      </c>
      <c r="AG1182" s="50">
        <f t="array" aca="1" ref="AG1182:AG1183" ca="1">MMULT($D1184:$G1185,AG$5:AG$8)+$D1186:$D1187*AF1184:AF1185</f>
        <v>-1.6989335288014005</v>
      </c>
      <c r="AH1182" s="50"/>
      <c r="AI1182" s="51"/>
      <c r="AJ1182" s="27"/>
      <c r="AK1182" s="19"/>
      <c r="AL1182" s="19"/>
      <c r="AM1182" s="19"/>
      <c r="AN1182" s="19"/>
      <c r="AO1182" s="19"/>
      <c r="AP1182" s="19"/>
      <c r="AQ1182" s="19"/>
      <c r="AR1182" s="19"/>
      <c r="AS1182" s="19"/>
      <c r="AT1182" s="19"/>
      <c r="AU1182" s="19"/>
      <c r="AV1182" s="19"/>
      <c r="AW1182" s="19"/>
      <c r="AX1182" s="19"/>
      <c r="AY1182" s="19"/>
      <c r="AZ1182" s="19"/>
      <c r="BA1182" s="19"/>
      <c r="BB1182" s="19"/>
      <c r="BC1182" s="19"/>
      <c r="BD1182" s="19"/>
      <c r="BE1182" s="19"/>
      <c r="BF1182" s="19"/>
      <c r="BG1182" s="19"/>
      <c r="BH1182" s="19"/>
      <c r="BI1182" s="19"/>
      <c r="BJ1182" s="19"/>
      <c r="BK1182" s="19"/>
      <c r="BL1182" s="19"/>
      <c r="BM1182" s="19"/>
      <c r="BN1182" s="19"/>
      <c r="BO1182" s="19"/>
      <c r="BP1182" s="19"/>
      <c r="BQ1182" s="19"/>
    </row>
    <row r="1183" spans="1:69" ht="13.5" customHeight="1" x14ac:dyDescent="0.15">
      <c r="B1183" s="66"/>
      <c r="C1183" s="66"/>
      <c r="D1183" s="195">
        <v>1</v>
      </c>
      <c r="E1183" s="196">
        <v>2</v>
      </c>
      <c r="F1183" s="196">
        <v>3</v>
      </c>
      <c r="G1183" s="184" t="s">
        <v>3</v>
      </c>
      <c r="H1183" s="27"/>
      <c r="I1183" s="250"/>
      <c r="J1183" s="240"/>
      <c r="K1183" s="23">
        <v>2</v>
      </c>
      <c r="L1183" s="109">
        <f ca="1"/>
        <v>-0.97817482737909911</v>
      </c>
      <c r="M1183" s="28">
        <f ca="1"/>
        <v>-1.6121811922814469</v>
      </c>
      <c r="N1183" s="28"/>
      <c r="O1183" s="40"/>
      <c r="P1183" s="109">
        <f ca="1"/>
        <v>-0.97817482737909911</v>
      </c>
      <c r="Q1183" s="28">
        <f ca="1"/>
        <v>1.6784376984145513</v>
      </c>
      <c r="R1183" s="28"/>
      <c r="S1183" s="40"/>
      <c r="T1183" s="109">
        <f ca="1"/>
        <v>0.94638925867714185</v>
      </c>
      <c r="U1183" s="28">
        <f ca="1"/>
        <v>-0.41430702978561618</v>
      </c>
      <c r="V1183" s="28"/>
      <c r="W1183" s="40"/>
      <c r="X1183" s="109">
        <f ca="1"/>
        <v>-2.3442296320188563</v>
      </c>
      <c r="Y1183" s="28">
        <f ca="1"/>
        <v>-0.74369370613764774</v>
      </c>
      <c r="Z1183" s="28"/>
      <c r="AA1183" s="40"/>
      <c r="AB1183" s="109">
        <f ca="1"/>
        <v>-2.3442296320188563</v>
      </c>
      <c r="AC1183" s="28">
        <f ca="1"/>
        <v>1.1808703799185933</v>
      </c>
      <c r="AD1183" s="28"/>
      <c r="AE1183" s="40"/>
      <c r="AF1183" s="109">
        <f ca="1"/>
        <v>0.94638925867714185</v>
      </c>
      <c r="AG1183" s="28">
        <f ca="1"/>
        <v>0.95174777485414097</v>
      </c>
      <c r="AH1183" s="28"/>
      <c r="AI1183" s="40"/>
      <c r="AJ1183" s="27"/>
      <c r="AK1183" s="19"/>
      <c r="AL1183" s="19"/>
      <c r="AM1183" s="19"/>
      <c r="AN1183" s="19"/>
      <c r="AO1183" s="19"/>
      <c r="AP1183" s="19"/>
      <c r="AQ1183" s="19"/>
      <c r="AR1183" s="19"/>
      <c r="AS1183" s="19"/>
      <c r="AT1183" s="19"/>
      <c r="AU1183" s="19"/>
      <c r="AV1183" s="19"/>
      <c r="AW1183" s="19"/>
      <c r="AX1183" s="19"/>
      <c r="AY1183" s="19"/>
      <c r="AZ1183" s="19"/>
      <c r="BA1183" s="19"/>
      <c r="BB1183" s="19"/>
      <c r="BC1183" s="19"/>
      <c r="BD1183" s="19"/>
      <c r="BE1183" s="19"/>
      <c r="BF1183" s="19"/>
      <c r="BG1183" s="19"/>
      <c r="BH1183" s="19"/>
      <c r="BI1183" s="19"/>
      <c r="BJ1183" s="19"/>
      <c r="BK1183" s="19"/>
      <c r="BL1183" s="19"/>
      <c r="BM1183" s="19"/>
      <c r="BN1183" s="19"/>
      <c r="BO1183" s="19"/>
      <c r="BP1183" s="19"/>
      <c r="BQ1183" s="19"/>
    </row>
    <row r="1184" spans="1:69" ht="13.5" customHeight="1" x14ac:dyDescent="0.15">
      <c r="B1184" s="239" t="s">
        <v>7</v>
      </c>
      <c r="C1184" s="100">
        <v>1</v>
      </c>
      <c r="D1184" s="137">
        <f t="array" aca="1" ref="D1184:G1185" ca="1">D1154:G1155-$G$3*D1171:G1172</f>
        <v>1.4163963992697768</v>
      </c>
      <c r="E1184" s="138">
        <f ca="1"/>
        <v>3.5500877582686887</v>
      </c>
      <c r="F1184" s="138">
        <f ca="1"/>
        <v>1.7959073241221357</v>
      </c>
      <c r="G1184" s="139">
        <f ca="1"/>
        <v>3.6338125706720112</v>
      </c>
      <c r="I1184" s="250"/>
      <c r="J1184" s="252" t="s">
        <v>12</v>
      </c>
      <c r="K1184" s="22">
        <v>1</v>
      </c>
      <c r="L1184" s="110">
        <f t="array" aca="1" ref="L1184:L1185" ca="1">1/(1+EXP(-L1182:L1183))</f>
        <v>9.8197376911297096E-2</v>
      </c>
      <c r="M1184" s="38">
        <f t="array" aca="1" ref="M1184:M1185" ca="1">1/(1+EXP(-M1182:M1183))</f>
        <v>0.57128544021793048</v>
      </c>
      <c r="N1184" s="38"/>
      <c r="O1184" s="39"/>
      <c r="P1184" s="110">
        <f t="array" aca="1" ref="P1184:P1185" ca="1">1/(1+EXP(-P1182:P1183))</f>
        <v>9.8197376911297096E-2</v>
      </c>
      <c r="Q1184" s="38">
        <f t="array" aca="1" ref="Q1184:Q1185" ca="1">1/(1+EXP(-Q1182:Q1183))</f>
        <v>0.18738642054552984</v>
      </c>
      <c r="R1184" s="38"/>
      <c r="S1184" s="39"/>
      <c r="T1184" s="110">
        <f t="array" aca="1" ref="T1184:T1185" ca="1">1/(1+EXP(-T1182:T1183))</f>
        <v>0.13729922377887047</v>
      </c>
      <c r="U1184" s="38">
        <f t="array" aca="1" ref="U1184:U1185" ca="1">1/(1+EXP(-U1182:U1183))</f>
        <v>0.60700922019830361</v>
      </c>
      <c r="V1184" s="38"/>
      <c r="W1184" s="39"/>
      <c r="X1184" s="110">
        <f t="array" aca="1" ref="X1184:X1185" ca="1">1/(1+EXP(-X1182:X1183))</f>
        <v>0.47908101537368936</v>
      </c>
      <c r="Y1184" s="38">
        <f t="array" aca="1" ref="Y1184:Y1185" ca="1">1/(1+EXP(-Y1182:Y1183))</f>
        <v>0.39932845790570726</v>
      </c>
      <c r="Z1184" s="38"/>
      <c r="AA1184" s="39"/>
      <c r="AB1184" s="110">
        <f t="array" aca="1" ref="AB1184:AB1185" ca="1">1/(1+EXP(-AB1182:AB1183))</f>
        <v>0.47908101537368936</v>
      </c>
      <c r="AC1184" s="38">
        <f t="array" aca="1" ref="AC1184:AC1185" ca="1">1/(1+EXP(-AC1182:AC1183))</f>
        <v>0.49281223012028486</v>
      </c>
      <c r="AD1184" s="38"/>
      <c r="AE1184" s="39"/>
      <c r="AF1184" s="110">
        <f t="array" aca="1" ref="AF1184:AF1185" ca="1">1/(1+EXP(-AF1182:AF1183))</f>
        <v>0.13729922377887047</v>
      </c>
      <c r="AG1184" s="38">
        <f t="array" aca="1" ref="AG1184:AG1185" ca="1">1/(1+EXP(-AG1182:AG1183))</f>
        <v>0.15460460368450982</v>
      </c>
      <c r="AH1184" s="38"/>
      <c r="AI1184" s="39"/>
      <c r="AJ1184" s="27"/>
      <c r="AK1184" s="19"/>
      <c r="AL1184" s="19"/>
      <c r="AM1184" s="19"/>
      <c r="AN1184" s="19"/>
      <c r="AO1184" s="19"/>
      <c r="AP1184" s="19"/>
      <c r="AQ1184" s="19"/>
      <c r="AR1184" s="19"/>
      <c r="AS1184" s="19"/>
      <c r="AT1184" s="19"/>
      <c r="AU1184" s="19"/>
      <c r="AV1184" s="19"/>
      <c r="AW1184" s="19"/>
      <c r="AX1184" s="19"/>
      <c r="AY1184" s="19"/>
      <c r="AZ1184" s="19"/>
      <c r="BA1184" s="19"/>
      <c r="BB1184" s="19"/>
      <c r="BC1184" s="19"/>
      <c r="BD1184" s="19"/>
      <c r="BE1184" s="19"/>
      <c r="BF1184" s="19"/>
      <c r="BG1184" s="19"/>
      <c r="BH1184" s="19"/>
      <c r="BI1184" s="19"/>
      <c r="BJ1184" s="19"/>
      <c r="BK1184" s="19"/>
      <c r="BL1184" s="19"/>
      <c r="BM1184" s="19"/>
      <c r="BN1184" s="19"/>
      <c r="BO1184" s="19"/>
      <c r="BP1184" s="19"/>
      <c r="BQ1184" s="19"/>
    </row>
    <row r="1185" spans="2:69" ht="13.5" customHeight="1" x14ac:dyDescent="0.15">
      <c r="B1185" s="244"/>
      <c r="C1185" s="74">
        <v>2</v>
      </c>
      <c r="D1185" s="140">
        <f ca="1"/>
        <v>2.1721461829189583</v>
      </c>
      <c r="E1185" s="141">
        <f ca="1"/>
        <v>0.80609137827920119</v>
      </c>
      <c r="F1185" s="141">
        <f ca="1"/>
        <v>4.0967102689751993</v>
      </c>
      <c r="G1185" s="142">
        <f ca="1"/>
        <v>3.1503210102980574</v>
      </c>
      <c r="I1185" s="250"/>
      <c r="J1185" s="253"/>
      <c r="K1185" s="54">
        <v>2</v>
      </c>
      <c r="L1185" s="109">
        <f ca="1"/>
        <v>0.27325408788036964</v>
      </c>
      <c r="M1185" s="28">
        <f ca="1"/>
        <v>0.16628600390364537</v>
      </c>
      <c r="N1185" s="28"/>
      <c r="O1185" s="40"/>
      <c r="P1185" s="109">
        <f ca="1"/>
        <v>0.27325408788036964</v>
      </c>
      <c r="Q1185" s="28">
        <f ca="1"/>
        <v>0.8426975457897955</v>
      </c>
      <c r="R1185" s="28"/>
      <c r="S1185" s="40"/>
      <c r="T1185" s="109">
        <f ca="1"/>
        <v>0.72038844935195911</v>
      </c>
      <c r="U1185" s="28">
        <f ca="1"/>
        <v>0.39787982725038412</v>
      </c>
      <c r="V1185" s="28"/>
      <c r="W1185" s="40"/>
      <c r="X1185" s="109">
        <f ca="1"/>
        <v>8.7525526224716155E-2</v>
      </c>
      <c r="Y1185" s="28">
        <f ca="1"/>
        <v>0.32219696055889124</v>
      </c>
      <c r="Z1185" s="28"/>
      <c r="AA1185" s="40"/>
      <c r="AB1185" s="109">
        <f ca="1"/>
        <v>8.7525526224716155E-2</v>
      </c>
      <c r="AC1185" s="28">
        <f ca="1"/>
        <v>0.76510426429895528</v>
      </c>
      <c r="AD1185" s="28"/>
      <c r="AE1185" s="40"/>
      <c r="AF1185" s="109">
        <f ca="1"/>
        <v>0.72038844935195911</v>
      </c>
      <c r="AG1185" s="28">
        <f ca="1"/>
        <v>0.7214665337904077</v>
      </c>
      <c r="AH1185" s="28"/>
      <c r="AI1185" s="40"/>
      <c r="AJ1185" s="27"/>
      <c r="AK1185" s="19"/>
      <c r="AL1185" s="19"/>
      <c r="AM1185" s="19"/>
      <c r="AN1185" s="19"/>
      <c r="AO1185" s="19"/>
      <c r="AP1185" s="19"/>
      <c r="AQ1185" s="19"/>
      <c r="AR1185" s="19"/>
      <c r="AS1185" s="19"/>
      <c r="AT1185" s="19"/>
      <c r="AU1185" s="19"/>
      <c r="AV1185" s="19"/>
      <c r="AW1185" s="19"/>
      <c r="AX1185" s="19"/>
      <c r="AY1185" s="19"/>
      <c r="AZ1185" s="19"/>
      <c r="BA1185" s="19"/>
      <c r="BB1185" s="19"/>
      <c r="BC1185" s="19"/>
      <c r="BD1185" s="19"/>
      <c r="BE1185" s="19"/>
      <c r="BF1185" s="19"/>
      <c r="BG1185" s="19"/>
      <c r="BH1185" s="19"/>
      <c r="BI1185" s="19"/>
      <c r="BJ1185" s="19"/>
      <c r="BK1185" s="19"/>
      <c r="BL1185" s="19"/>
      <c r="BM1185" s="19"/>
      <c r="BN1185" s="19"/>
      <c r="BO1185" s="19"/>
      <c r="BP1185" s="19"/>
      <c r="BQ1185" s="19"/>
    </row>
    <row r="1186" spans="2:69" ht="13.5" customHeight="1" x14ac:dyDescent="0.15">
      <c r="B1186" s="241" t="s">
        <v>47</v>
      </c>
      <c r="C1186" s="100" t="s">
        <v>32</v>
      </c>
      <c r="D1186" s="139">
        <f t="array" aca="1" ref="D1186:D1187" ca="1">D1156:D1157-$G$3*D1173:D1174</f>
        <v>3.7762969689900432</v>
      </c>
      <c r="E1186" s="190"/>
      <c r="F1186" s="190"/>
      <c r="I1186" s="250"/>
      <c r="J1186" s="236" t="s">
        <v>18</v>
      </c>
      <c r="K1186" s="22">
        <v>1</v>
      </c>
      <c r="L1186" s="110">
        <f t="array" aca="1" ref="L1186:L1187" ca="1">L1184:L1185*(1-L1184:L1185)</f>
        <v>8.8554652079037746E-2</v>
      </c>
      <c r="M1186" s="38">
        <f t="array" aca="1" ref="M1186:M1187" ca="1">M1184:M1185*(1-M1184:M1185)</f>
        <v>0.24491838601293586</v>
      </c>
      <c r="N1186" s="38"/>
      <c r="O1186" s="39"/>
      <c r="P1186" s="110">
        <f t="array" aca="1" ref="P1186:P1187" ca="1">P1184:P1185*(1-P1184:P1185)</f>
        <v>8.8554652079037746E-2</v>
      </c>
      <c r="Q1186" s="38">
        <f t="array" aca="1" ref="Q1186:Q1187" ca="1">Q1184:Q1185*(1-Q1184:Q1185)</f>
        <v>0.15227274994066367</v>
      </c>
      <c r="R1186" s="38"/>
      <c r="S1186" s="39"/>
      <c r="T1186" s="110">
        <f t="array" aca="1" ref="T1186:T1187" ca="1">T1184:T1185*(1-T1184:T1185)</f>
        <v>0.11844814692859011</v>
      </c>
      <c r="U1186" s="38">
        <f t="array" aca="1" ref="U1186:U1187" ca="1">U1184:U1185*(1-U1184:U1185)</f>
        <v>0.23854902679255097</v>
      </c>
      <c r="V1186" s="38"/>
      <c r="W1186" s="39"/>
      <c r="X1186" s="110">
        <f t="array" aca="1" ref="X1186:X1187" ca="1">X1184:X1185*(1-X1184:X1185)</f>
        <v>0.24956239608220421</v>
      </c>
      <c r="Y1186" s="38">
        <f t="array" aca="1" ref="Y1186:Y1187" ca="1">Y1184:Y1185*(1-Y1184:Y1185)</f>
        <v>0.23986524061235703</v>
      </c>
      <c r="Z1186" s="38"/>
      <c r="AA1186" s="39"/>
      <c r="AB1186" s="110">
        <f t="array" aca="1" ref="AB1186:AB1187" ca="1">AB1184:AB1185*(1-AB1184:AB1185)</f>
        <v>0.24956239608220421</v>
      </c>
      <c r="AC1186" s="38">
        <f t="array" aca="1" ref="AC1186:AC1187" ca="1">AC1184:AC1185*(1-AC1184:AC1185)</f>
        <v>0.24994833596415625</v>
      </c>
      <c r="AD1186" s="38"/>
      <c r="AE1186" s="39"/>
      <c r="AF1186" s="110">
        <f t="array" aca="1" ref="AF1186:AF1187" ca="1">AF1184:AF1185*(1-AF1184:AF1185)</f>
        <v>0.11844814692859011</v>
      </c>
      <c r="AG1186" s="38">
        <f t="array" aca="1" ref="AG1186:AG1187" ca="1">AG1184:AG1185*(1-AG1184:AG1185)</f>
        <v>0.13070202020406546</v>
      </c>
      <c r="AH1186" s="38"/>
      <c r="AI1186" s="39"/>
      <c r="AJ1186" s="27"/>
      <c r="AK1186" s="19"/>
      <c r="AL1186" s="19"/>
      <c r="AM1186" s="19"/>
      <c r="AN1186" s="19"/>
      <c r="AO1186" s="19"/>
      <c r="AP1186" s="19"/>
      <c r="AQ1186" s="19"/>
      <c r="AR1186" s="19"/>
      <c r="AS1186" s="19"/>
      <c r="AT1186" s="19"/>
      <c r="AU1186" s="19"/>
      <c r="AV1186" s="19"/>
      <c r="AW1186" s="19"/>
      <c r="AX1186" s="19"/>
      <c r="AY1186" s="19"/>
      <c r="AZ1186" s="19"/>
      <c r="BA1186" s="19"/>
      <c r="BB1186" s="19"/>
      <c r="BC1186" s="19"/>
      <c r="BD1186" s="19"/>
      <c r="BE1186" s="19"/>
      <c r="BF1186" s="19"/>
      <c r="BG1186" s="19"/>
      <c r="BH1186" s="19"/>
      <c r="BI1186" s="19"/>
      <c r="BJ1186" s="19"/>
      <c r="BK1186" s="19"/>
      <c r="BL1186" s="19"/>
      <c r="BM1186" s="19"/>
      <c r="BN1186" s="19"/>
      <c r="BO1186" s="19"/>
      <c r="BP1186" s="19"/>
      <c r="BQ1186" s="19"/>
    </row>
    <row r="1187" spans="2:69" ht="13.5" customHeight="1" thickBot="1" x14ac:dyDescent="0.2">
      <c r="B1187" s="243"/>
      <c r="C1187" s="74" t="s">
        <v>33</v>
      </c>
      <c r="D1187" s="142">
        <f ca="1"/>
        <v>2.6790027019024851</v>
      </c>
      <c r="F1187" s="191" t="s">
        <v>5</v>
      </c>
      <c r="I1187" s="251"/>
      <c r="J1187" s="244"/>
      <c r="K1187" s="54">
        <v>2</v>
      </c>
      <c r="L1187" s="111">
        <f ca="1"/>
        <v>0.19858629133703687</v>
      </c>
      <c r="M1187" s="41">
        <f ca="1"/>
        <v>0.13863496880940221</v>
      </c>
      <c r="N1187" s="41"/>
      <c r="O1187" s="42"/>
      <c r="P1187" s="111">
        <f ca="1"/>
        <v>0.19858629133703687</v>
      </c>
      <c r="Q1187" s="41">
        <f ca="1"/>
        <v>0.13255839210965101</v>
      </c>
      <c r="R1187" s="41"/>
      <c r="S1187" s="42"/>
      <c r="T1187" s="111">
        <f ca="1"/>
        <v>0.20142893139223894</v>
      </c>
      <c r="U1187" s="41">
        <f ca="1"/>
        <v>0.23957147031758863</v>
      </c>
      <c r="V1187" s="41"/>
      <c r="W1187" s="42"/>
      <c r="X1187" s="111">
        <f ca="1"/>
        <v>7.9864808483802688E-2</v>
      </c>
      <c r="Y1187" s="41">
        <f ca="1"/>
        <v>0.21838607916550351</v>
      </c>
      <c r="Z1187" s="41"/>
      <c r="AA1187" s="42"/>
      <c r="AB1187" s="111">
        <f ca="1"/>
        <v>7.9864808483802688E-2</v>
      </c>
      <c r="AC1187" s="41">
        <f ca="1"/>
        <v>0.17971972905050967</v>
      </c>
      <c r="AD1187" s="41"/>
      <c r="AE1187" s="42"/>
      <c r="AF1187" s="111">
        <f ca="1"/>
        <v>0.20142893139223894</v>
      </c>
      <c r="AG1187" s="41">
        <f ca="1"/>
        <v>0.2009525744108622</v>
      </c>
      <c r="AH1187" s="41"/>
      <c r="AI1187" s="42"/>
      <c r="AJ1187" s="27"/>
      <c r="AK1187" s="19"/>
      <c r="AL1187" s="19"/>
      <c r="AM1187" s="19"/>
      <c r="AN1187" s="19"/>
      <c r="AO1187" s="19"/>
      <c r="AP1187" s="19"/>
      <c r="AQ1187" s="19"/>
      <c r="AR1187" s="19"/>
      <c r="AS1187" s="19"/>
      <c r="AT1187" s="19"/>
      <c r="AU1187" s="19"/>
      <c r="AV1187" s="19"/>
      <c r="AW1187" s="19"/>
      <c r="AX1187" s="19"/>
      <c r="AY1187" s="19"/>
      <c r="AZ1187" s="19"/>
      <c r="BA1187" s="19"/>
      <c r="BB1187" s="19"/>
      <c r="BC1187" s="19"/>
      <c r="BD1187" s="19"/>
      <c r="BE1187" s="19"/>
      <c r="BF1187" s="19"/>
      <c r="BG1187" s="19"/>
      <c r="BH1187" s="19"/>
      <c r="BI1187" s="19"/>
      <c r="BJ1187" s="19"/>
      <c r="BK1187" s="19"/>
      <c r="BL1187" s="19"/>
      <c r="BM1187" s="19"/>
      <c r="BN1187" s="19"/>
      <c r="BO1187" s="19"/>
      <c r="BP1187" s="19"/>
      <c r="BQ1187" s="19"/>
    </row>
    <row r="1188" spans="2:69" ht="13.5" customHeight="1" x14ac:dyDescent="0.15">
      <c r="B1188" s="241" t="s">
        <v>4</v>
      </c>
      <c r="C1188" s="100">
        <v>1</v>
      </c>
      <c r="D1188" s="143">
        <f t="array" aca="1" ref="D1188:F1190" ca="1">D1158:F1160-$G$3*D1175:F1177</f>
        <v>5.2949443362553525</v>
      </c>
      <c r="E1188" s="144">
        <f ca="1"/>
        <v>2.8156033957482549</v>
      </c>
      <c r="F1188" s="145">
        <f ca="1"/>
        <v>4.1878308011898433</v>
      </c>
      <c r="H1188" s="26"/>
      <c r="I1188" s="228" t="s">
        <v>4</v>
      </c>
      <c r="J1188" s="231" t="s">
        <v>11</v>
      </c>
      <c r="K1188" s="161">
        <v>1</v>
      </c>
      <c r="L1188" s="112"/>
      <c r="M1188" s="30">
        <f t="array" aca="1" ref="M1188:M1190" ca="1">MMULT($D1188:$E1190,M1184:M1185)-$F1188:$F1190</f>
        <v>-0.6947107578662548</v>
      </c>
      <c r="N1188" s="30"/>
      <c r="O1188" s="31"/>
      <c r="P1188" s="112"/>
      <c r="Q1188" s="30">
        <f t="array" aca="1" ref="Q1188:Q1190" ca="1">MMULT($D1188:$E1190,Q1184:Q1185)-$F1188:$F1190</f>
        <v>-0.82292806351665782</v>
      </c>
      <c r="R1188" s="30"/>
      <c r="S1188" s="31"/>
      <c r="T1188" s="112"/>
      <c r="U1188" s="30">
        <f t="array" aca="1" ref="U1188:U1190" ca="1">MMULT($D1188:$E1190,U1184:U1185)-$F1188:$F1190</f>
        <v>0.14652102405985268</v>
      </c>
      <c r="V1188" s="30"/>
      <c r="W1188" s="31"/>
      <c r="X1188" s="112"/>
      <c r="Y1188" s="30">
        <f t="array" aca="1" ref="Y1188:Y1190" ca="1">MMULT($D1188:$E1190,Y1184:Y1185)-$F1188:$F1190</f>
        <v>-1.1662299884470539</v>
      </c>
      <c r="Z1188" s="30"/>
      <c r="AA1188" s="31"/>
      <c r="AB1188" s="112"/>
      <c r="AC1188" s="30">
        <f t="array" aca="1" ref="AC1188:AC1190" ca="1">MMULT($D1188:$E1190,AC1184:AC1185)-$F1188:$F1190</f>
        <v>0.57581269018453796</v>
      </c>
      <c r="AD1188" s="30"/>
      <c r="AE1188" s="31"/>
      <c r="AF1188" s="112"/>
      <c r="AG1188" s="30">
        <f t="array" aca="1" ref="AG1188:AG1190" ca="1">MMULT($D1188:$E1190,AG1184:AG1185)-$F1188:$F1190</f>
        <v>-1.3378444080925496</v>
      </c>
      <c r="AH1188" s="30"/>
      <c r="AI1188" s="31"/>
      <c r="AJ1188" s="27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16"/>
      <c r="BL1188" s="16"/>
      <c r="BM1188" s="16"/>
      <c r="BN1188" s="16"/>
      <c r="BO1188" s="16"/>
      <c r="BP1188" s="16"/>
      <c r="BQ1188" s="16"/>
    </row>
    <row r="1189" spans="2:69" ht="13.5" customHeight="1" x14ac:dyDescent="0.15">
      <c r="B1189" s="242"/>
      <c r="C1189" s="72">
        <v>2</v>
      </c>
      <c r="D1189" s="146">
        <f ca="1"/>
        <v>2.0021191008625334</v>
      </c>
      <c r="E1189" s="147">
        <f ca="1"/>
        <v>4.4368088862506943</v>
      </c>
      <c r="F1189" s="148">
        <f ca="1"/>
        <v>3.7237518781709849</v>
      </c>
      <c r="H1189" s="26"/>
      <c r="I1189" s="229"/>
      <c r="J1189" s="232"/>
      <c r="K1189" s="77">
        <v>2</v>
      </c>
      <c r="L1189" s="113"/>
      <c r="M1189" s="29">
        <f ca="1"/>
        <v>-1.8421911664871939</v>
      </c>
      <c r="N1189" s="29"/>
      <c r="O1189" s="32"/>
      <c r="P1189" s="113"/>
      <c r="Q1189" s="29">
        <f ca="1"/>
        <v>0.39030601322729552</v>
      </c>
      <c r="R1189" s="29"/>
      <c r="S1189" s="32"/>
      <c r="T1189" s="113"/>
      <c r="U1189" s="29">
        <f ca="1"/>
        <v>-0.74313037080789446</v>
      </c>
      <c r="V1189" s="29"/>
      <c r="W1189" s="32"/>
      <c r="X1189" s="113"/>
      <c r="Y1189" s="29">
        <f ca="1"/>
        <v>-1.494722407349335</v>
      </c>
      <c r="Z1189" s="29"/>
      <c r="AA1189" s="32"/>
      <c r="AB1189" s="113"/>
      <c r="AC1189" s="29">
        <f ca="1"/>
        <v>0.65753829964140387</v>
      </c>
      <c r="AD1189" s="29"/>
      <c r="AE1189" s="32"/>
      <c r="AF1189" s="113"/>
      <c r="AG1189" s="29">
        <f ca="1"/>
        <v>-0.21320591979917802</v>
      </c>
      <c r="AH1189" s="29"/>
      <c r="AI1189" s="32"/>
      <c r="AJ1189" s="27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  <c r="BA1189" s="20"/>
      <c r="BB1189" s="20"/>
      <c r="BC1189" s="20"/>
      <c r="BD1189" s="20"/>
      <c r="BE1189" s="20"/>
      <c r="BF1189" s="20"/>
      <c r="BG1189" s="20"/>
      <c r="BH1189" s="20"/>
      <c r="BI1189" s="20"/>
      <c r="BJ1189" s="20"/>
      <c r="BK1189" s="20"/>
      <c r="BL1189" s="20"/>
      <c r="BM1189" s="20"/>
      <c r="BN1189" s="20"/>
      <c r="BO1189" s="20"/>
      <c r="BP1189" s="20"/>
      <c r="BQ1189" s="20"/>
    </row>
    <row r="1190" spans="2:69" ht="13.5" customHeight="1" x14ac:dyDescent="0.15">
      <c r="B1190" s="243"/>
      <c r="C1190" s="74">
        <v>3</v>
      </c>
      <c r="D1190" s="149">
        <f ca="1"/>
        <v>1.6222102399035006</v>
      </c>
      <c r="E1190" s="150">
        <f ca="1"/>
        <v>-0.65091487968881689</v>
      </c>
      <c r="F1190" s="151">
        <f ca="1"/>
        <v>1.0397483771529525</v>
      </c>
      <c r="H1190" s="26"/>
      <c r="I1190" s="229"/>
      <c r="J1190" s="232"/>
      <c r="K1190" s="77">
        <v>3</v>
      </c>
      <c r="L1190" s="113"/>
      <c r="M1190" s="29">
        <f ca="1"/>
        <v>-0.22124132034852206</v>
      </c>
      <c r="N1190" s="29"/>
      <c r="O1190" s="32"/>
      <c r="P1190" s="113"/>
      <c r="Q1190" s="29">
        <f ca="1"/>
        <v>-1.2842925785569563</v>
      </c>
      <c r="R1190" s="29"/>
      <c r="S1190" s="32"/>
      <c r="T1190" s="113"/>
      <c r="U1190" s="29">
        <f ca="1"/>
        <v>-0.31403770431671663</v>
      </c>
      <c r="V1190" s="29"/>
      <c r="W1190" s="32"/>
      <c r="X1190" s="113"/>
      <c r="Y1190" s="29">
        <f ca="1"/>
        <v>-0.60167645947173343</v>
      </c>
      <c r="Z1190" s="29"/>
      <c r="AA1190" s="32"/>
      <c r="AB1190" s="113"/>
      <c r="AC1190" s="29">
        <f ca="1"/>
        <v>-0.73832108124770124</v>
      </c>
      <c r="AD1190" s="29"/>
      <c r="AE1190" s="32"/>
      <c r="AF1190" s="113"/>
      <c r="AG1190" s="29">
        <f ca="1"/>
        <v>-1.2585605079614093</v>
      </c>
      <c r="AH1190" s="29"/>
      <c r="AI1190" s="32"/>
      <c r="AJ1190" s="27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  <c r="BA1190" s="20"/>
      <c r="BB1190" s="20"/>
      <c r="BC1190" s="20"/>
      <c r="BD1190" s="20"/>
      <c r="BE1190" s="20"/>
      <c r="BF1190" s="20"/>
      <c r="BG1190" s="20"/>
      <c r="BH1190" s="20"/>
      <c r="BI1190" s="20"/>
      <c r="BJ1190" s="20"/>
      <c r="BK1190" s="20"/>
      <c r="BL1190" s="20"/>
      <c r="BM1190" s="20"/>
      <c r="BN1190" s="20"/>
      <c r="BO1190" s="20"/>
      <c r="BP1190" s="20"/>
      <c r="BQ1190" s="20"/>
    </row>
    <row r="1191" spans="2:69" ht="13.5" customHeight="1" x14ac:dyDescent="0.15">
      <c r="H1191" s="5"/>
      <c r="I1191" s="229"/>
      <c r="J1191" s="233" t="s">
        <v>16</v>
      </c>
      <c r="K1191" s="53">
        <v>1</v>
      </c>
      <c r="L1191" s="114"/>
      <c r="M1191" s="43">
        <f t="array" aca="1" ref="M1191:M1193" ca="1">1/(1+EXP(-M1188:M1190))</f>
        <v>0.33298596230405569</v>
      </c>
      <c r="N1191" s="43"/>
      <c r="O1191" s="44"/>
      <c r="P1191" s="114"/>
      <c r="Q1191" s="43">
        <f t="array" aca="1" ref="Q1191:Q1193" ca="1">1/(1+EXP(-Q1188:Q1190))</f>
        <v>0.30514246701696485</v>
      </c>
      <c r="R1191" s="43"/>
      <c r="S1191" s="44"/>
      <c r="T1191" s="114"/>
      <c r="U1191" s="43">
        <f t="array" aca="1" ref="U1191:U1193" ca="1">1/(1+EXP(-U1188:U1190))</f>
        <v>0.5365648636174144</v>
      </c>
      <c r="V1191" s="43"/>
      <c r="W1191" s="44"/>
      <c r="X1191" s="114"/>
      <c r="Y1191" s="43">
        <f t="array" aca="1" ref="Y1191:Y1193" ca="1">1/(1+EXP(-Y1188:Y1190))</f>
        <v>0.23753710748208831</v>
      </c>
      <c r="Z1191" s="43"/>
      <c r="AA1191" s="44"/>
      <c r="AB1191" s="114"/>
      <c r="AC1191" s="43">
        <f t="array" aca="1" ref="AC1191:AC1193" ca="1">1/(1+EXP(-AC1188:AC1190))</f>
        <v>0.64010333834173472</v>
      </c>
      <c r="AD1191" s="43"/>
      <c r="AE1191" s="44"/>
      <c r="AF1191" s="114"/>
      <c r="AG1191" s="43">
        <f t="array" aca="1" ref="AG1191:AG1193" ca="1">1/(1+EXP(-AG1188:AG1190))</f>
        <v>0.20786476836346915</v>
      </c>
      <c r="AH1191" s="43"/>
      <c r="AI1191" s="44"/>
      <c r="AJ1191" s="27"/>
      <c r="AK1191" s="68"/>
      <c r="AL1191" s="68"/>
      <c r="AM1191" s="68"/>
      <c r="AN1191" s="68"/>
      <c r="AO1191" s="68"/>
      <c r="AP1191" s="68"/>
      <c r="AQ1191" s="68"/>
      <c r="AR1191" s="68"/>
      <c r="AS1191" s="68"/>
      <c r="AT1191" s="68"/>
      <c r="AU1191" s="68"/>
      <c r="AV1191" s="68"/>
      <c r="AW1191" s="68"/>
      <c r="AX1191" s="68"/>
      <c r="AY1191" s="68"/>
      <c r="AZ1191" s="68"/>
      <c r="BA1191" s="68"/>
      <c r="BB1191" s="68"/>
      <c r="BC1191" s="68"/>
      <c r="BD1191" s="68"/>
      <c r="BE1191" s="68"/>
      <c r="BF1191" s="68"/>
      <c r="BG1191" s="68"/>
      <c r="BH1191" s="68"/>
      <c r="BI1191" s="68"/>
      <c r="BJ1191" s="68"/>
      <c r="BK1191" s="68"/>
      <c r="BL1191" s="68"/>
      <c r="BM1191" s="68"/>
      <c r="BN1191" s="68"/>
      <c r="BO1191" s="68"/>
      <c r="BP1191" s="68"/>
      <c r="BQ1191" s="68"/>
    </row>
    <row r="1192" spans="2:69" ht="13.5" customHeight="1" x14ac:dyDescent="0.15">
      <c r="I1192" s="229"/>
      <c r="J1192" s="234"/>
      <c r="K1192" s="23">
        <v>2</v>
      </c>
      <c r="L1192" s="113"/>
      <c r="M1192" s="29">
        <f ca="1"/>
        <v>0.13679235321388922</v>
      </c>
      <c r="N1192" s="29"/>
      <c r="O1192" s="32"/>
      <c r="P1192" s="113"/>
      <c r="Q1192" s="29">
        <f ca="1"/>
        <v>0.59635636358038258</v>
      </c>
      <c r="R1192" s="29"/>
      <c r="S1192" s="32"/>
      <c r="T1192" s="113"/>
      <c r="U1192" s="29">
        <f ca="1"/>
        <v>0.32231999747327145</v>
      </c>
      <c r="V1192" s="29"/>
      <c r="W1192" s="32"/>
      <c r="X1192" s="113"/>
      <c r="Y1192" s="29">
        <f ca="1"/>
        <v>0.18321397766692624</v>
      </c>
      <c r="Z1192" s="29"/>
      <c r="AA1192" s="32"/>
      <c r="AB1192" s="113"/>
      <c r="AC1192" s="29">
        <f ca="1"/>
        <v>0.65870718500809067</v>
      </c>
      <c r="AD1192" s="29"/>
      <c r="AE1192" s="32"/>
      <c r="AF1192" s="113"/>
      <c r="AG1192" s="29">
        <f ca="1"/>
        <v>0.44689951583843962</v>
      </c>
      <c r="AH1192" s="29"/>
      <c r="AI1192" s="32"/>
      <c r="AJ1192" s="27"/>
      <c r="AK1192" s="68"/>
      <c r="AL1192" s="68"/>
      <c r="AM1192" s="68"/>
      <c r="AN1192" s="68"/>
      <c r="AO1192" s="68"/>
      <c r="AP1192" s="68"/>
      <c r="AQ1192" s="68"/>
      <c r="AR1192" s="68"/>
      <c r="AS1192" s="68"/>
      <c r="AT1192" s="68"/>
      <c r="AU1192" s="68"/>
      <c r="AV1192" s="68"/>
      <c r="AW1192" s="68"/>
      <c r="AX1192" s="68"/>
      <c r="AY1192" s="68"/>
      <c r="AZ1192" s="68"/>
      <c r="BA1192" s="68"/>
      <c r="BB1192" s="68"/>
      <c r="BC1192" s="68"/>
      <c r="BD1192" s="68"/>
      <c r="BE1192" s="68"/>
      <c r="BF1192" s="68"/>
      <c r="BG1192" s="68"/>
      <c r="BH1192" s="68"/>
      <c r="BI1192" s="68"/>
      <c r="BJ1192" s="68"/>
      <c r="BK1192" s="68"/>
      <c r="BL1192" s="68"/>
      <c r="BM1192" s="68"/>
      <c r="BN1192" s="68"/>
      <c r="BO1192" s="68"/>
      <c r="BP1192" s="68"/>
      <c r="BQ1192" s="68"/>
    </row>
    <row r="1193" spans="2:69" ht="13.5" customHeight="1" x14ac:dyDescent="0.15">
      <c r="H1193" s="5"/>
      <c r="I1193" s="229"/>
      <c r="J1193" s="235"/>
      <c r="K1193" s="54">
        <v>3</v>
      </c>
      <c r="L1193" s="113"/>
      <c r="M1193" s="29">
        <f ca="1"/>
        <v>0.44491418060247606</v>
      </c>
      <c r="N1193" s="29"/>
      <c r="O1193" s="32"/>
      <c r="P1193" s="113"/>
      <c r="Q1193" s="29">
        <f ca="1"/>
        <v>0.21682041770324803</v>
      </c>
      <c r="R1193" s="29"/>
      <c r="S1193" s="32"/>
      <c r="T1193" s="113"/>
      <c r="U1193" s="29">
        <f ca="1"/>
        <v>0.42212948824515906</v>
      </c>
      <c r="V1193" s="29"/>
      <c r="W1193" s="32"/>
      <c r="X1193" s="113"/>
      <c r="Y1193" s="29">
        <f ca="1"/>
        <v>0.35396023999150444</v>
      </c>
      <c r="Z1193" s="29"/>
      <c r="AA1193" s="32"/>
      <c r="AB1193" s="113"/>
      <c r="AC1193" s="29">
        <f ca="1"/>
        <v>0.32337138611080651</v>
      </c>
      <c r="AD1193" s="29"/>
      <c r="AE1193" s="32"/>
      <c r="AF1193" s="113"/>
      <c r="AG1193" s="29">
        <f ca="1"/>
        <v>0.22122179228606262</v>
      </c>
      <c r="AH1193" s="29"/>
      <c r="AI1193" s="32"/>
      <c r="AJ1193" s="27"/>
      <c r="AK1193" s="68"/>
      <c r="AL1193" s="68"/>
      <c r="AM1193" s="68"/>
      <c r="AN1193" s="68"/>
      <c r="AO1193" s="68"/>
      <c r="AP1193" s="68"/>
      <c r="AQ1193" s="68"/>
      <c r="AR1193" s="68"/>
      <c r="AS1193" s="68"/>
      <c r="AT1193" s="68"/>
      <c r="AU1193" s="68"/>
      <c r="AV1193" s="68"/>
      <c r="AW1193" s="68"/>
      <c r="AX1193" s="68"/>
      <c r="AY1193" s="68"/>
      <c r="AZ1193" s="68"/>
      <c r="BA1193" s="68"/>
      <c r="BB1193" s="68"/>
      <c r="BC1193" s="68"/>
      <c r="BD1193" s="68"/>
      <c r="BE1193" s="68"/>
      <c r="BF1193" s="68"/>
      <c r="BG1193" s="68"/>
      <c r="BH1193" s="68"/>
      <c r="BI1193" s="68"/>
      <c r="BJ1193" s="68"/>
      <c r="BK1193" s="68"/>
      <c r="BL1193" s="68"/>
      <c r="BM1193" s="68"/>
      <c r="BN1193" s="68"/>
      <c r="BO1193" s="68"/>
      <c r="BP1193" s="68"/>
      <c r="BQ1193" s="68"/>
    </row>
    <row r="1194" spans="2:69" ht="13.5" customHeight="1" x14ac:dyDescent="0.15">
      <c r="H1194" s="5"/>
      <c r="I1194" s="229"/>
      <c r="J1194" s="236" t="s">
        <v>18</v>
      </c>
      <c r="K1194" s="53">
        <v>1</v>
      </c>
      <c r="L1194" s="114"/>
      <c r="M1194" s="43">
        <f t="array" aca="1" ref="M1194:M1196" ca="1">M1191:M1193*(1-M1191:M1193)</f>
        <v>0.22210631121249771</v>
      </c>
      <c r="N1194" s="43"/>
      <c r="O1194" s="44"/>
      <c r="P1194" s="114"/>
      <c r="Q1194" s="43">
        <f t="array" aca="1" ref="Q1194:Q1196" ca="1">Q1191:Q1193*(1-Q1191:Q1193)</f>
        <v>0.21203054183976536</v>
      </c>
      <c r="R1194" s="43"/>
      <c r="S1194" s="44"/>
      <c r="T1194" s="114"/>
      <c r="U1194" s="43">
        <f t="array" aca="1" ref="U1194:U1196" ca="1">U1191:U1193*(1-U1191:U1193)</f>
        <v>0.24866301074863989</v>
      </c>
      <c r="V1194" s="43"/>
      <c r="W1194" s="44"/>
      <c r="X1194" s="114"/>
      <c r="Y1194" s="43">
        <f t="array" aca="1" ref="Y1194:Y1196" ca="1">Y1191:Y1193*(1-Y1191:Y1193)</f>
        <v>0.18111323005113114</v>
      </c>
      <c r="Z1194" s="43"/>
      <c r="AA1194" s="44"/>
      <c r="AB1194" s="114"/>
      <c r="AC1194" s="43">
        <f t="array" aca="1" ref="AC1194:AC1196" ca="1">AC1191:AC1193*(1-AC1191:AC1193)</f>
        <v>0.23037105458550142</v>
      </c>
      <c r="AD1194" s="43"/>
      <c r="AE1194" s="44"/>
      <c r="AF1194" s="114"/>
      <c r="AG1194" s="43">
        <f t="array" aca="1" ref="AG1194:AG1196" ca="1">AG1191:AG1193*(1-AG1191:AG1193)</f>
        <v>0.16465700643667047</v>
      </c>
      <c r="AH1194" s="43"/>
      <c r="AI1194" s="44"/>
      <c r="AJ1194" s="27"/>
      <c r="AK1194" s="68"/>
      <c r="AL1194" s="68"/>
      <c r="AM1194" s="68"/>
      <c r="AN1194" s="68"/>
      <c r="AO1194" s="68"/>
      <c r="AP1194" s="68"/>
      <c r="AQ1194" s="68"/>
      <c r="AR1194" s="68"/>
      <c r="AS1194" s="68"/>
      <c r="AT1194" s="68"/>
      <c r="AU1194" s="68"/>
      <c r="AV1194" s="68"/>
      <c r="AW1194" s="68"/>
      <c r="AX1194" s="68"/>
      <c r="AY1194" s="68"/>
      <c r="AZ1194" s="68"/>
      <c r="BA1194" s="68"/>
      <c r="BB1194" s="68"/>
      <c r="BC1194" s="68"/>
      <c r="BD1194" s="68"/>
      <c r="BE1194" s="68"/>
      <c r="BF1194" s="68"/>
      <c r="BG1194" s="68"/>
      <c r="BH1194" s="68"/>
      <c r="BI1194" s="68"/>
      <c r="BJ1194" s="68"/>
      <c r="BK1194" s="68"/>
      <c r="BL1194" s="68"/>
      <c r="BM1194" s="68"/>
      <c r="BN1194" s="68"/>
      <c r="BO1194" s="68"/>
      <c r="BP1194" s="68"/>
      <c r="BQ1194" s="68"/>
    </row>
    <row r="1195" spans="2:69" ht="13.5" customHeight="1" x14ac:dyDescent="0.15">
      <c r="H1195" s="5"/>
      <c r="I1195" s="229"/>
      <c r="J1195" s="237"/>
      <c r="K1195" s="23">
        <v>2</v>
      </c>
      <c r="L1195" s="113"/>
      <c r="M1195" s="29">
        <f ca="1"/>
        <v>0.11808020531609578</v>
      </c>
      <c r="N1195" s="29"/>
      <c r="O1195" s="32"/>
      <c r="P1195" s="113"/>
      <c r="Q1195" s="29">
        <f ca="1"/>
        <v>0.24071545119756513</v>
      </c>
      <c r="R1195" s="29"/>
      <c r="S1195" s="32"/>
      <c r="T1195" s="113"/>
      <c r="U1195" s="29">
        <f ca="1"/>
        <v>0.21842981670210174</v>
      </c>
      <c r="V1195" s="29"/>
      <c r="W1195" s="32"/>
      <c r="X1195" s="113"/>
      <c r="Y1195" s="29">
        <f ca="1"/>
        <v>0.14964661605438928</v>
      </c>
      <c r="Z1195" s="29"/>
      <c r="AA1195" s="32"/>
      <c r="AB1195" s="113"/>
      <c r="AC1195" s="29">
        <f ca="1"/>
        <v>0.22481202942680767</v>
      </c>
      <c r="AD1195" s="29"/>
      <c r="AE1195" s="32"/>
      <c r="AF1195" s="113"/>
      <c r="AG1195" s="29">
        <f ca="1"/>
        <v>0.24718033858180785</v>
      </c>
      <c r="AH1195" s="29"/>
      <c r="AI1195" s="32"/>
      <c r="AJ1195" s="27"/>
      <c r="AK1195" s="68"/>
      <c r="AL1195" s="68"/>
      <c r="AM1195" s="68"/>
      <c r="AN1195" s="68"/>
      <c r="AO1195" s="68"/>
      <c r="AP1195" s="68"/>
      <c r="AQ1195" s="68"/>
      <c r="AR1195" s="68"/>
      <c r="AS1195" s="68"/>
      <c r="AT1195" s="68"/>
      <c r="AU1195" s="68"/>
      <c r="AV1195" s="68"/>
      <c r="AW1195" s="68"/>
      <c r="AX1195" s="68"/>
      <c r="AY1195" s="68"/>
      <c r="AZ1195" s="68"/>
      <c r="BA1195" s="68"/>
      <c r="BB1195" s="68"/>
      <c r="BC1195" s="68"/>
      <c r="BD1195" s="68"/>
      <c r="BE1195" s="68"/>
      <c r="BF1195" s="68"/>
      <c r="BG1195" s="68"/>
      <c r="BH1195" s="68"/>
      <c r="BI1195" s="68"/>
      <c r="BJ1195" s="68"/>
      <c r="BK1195" s="68"/>
      <c r="BL1195" s="68"/>
      <c r="BM1195" s="68"/>
      <c r="BN1195" s="68"/>
      <c r="BO1195" s="68"/>
      <c r="BP1195" s="68"/>
      <c r="BQ1195" s="68"/>
    </row>
    <row r="1196" spans="2:69" ht="13.5" customHeight="1" thickBot="1" x14ac:dyDescent="0.2">
      <c r="H1196" s="5"/>
      <c r="I1196" s="230"/>
      <c r="J1196" s="238"/>
      <c r="K1196" s="54">
        <v>3</v>
      </c>
      <c r="L1196" s="115"/>
      <c r="M1196" s="33">
        <f ca="1"/>
        <v>0.24696555250130334</v>
      </c>
      <c r="N1196" s="33"/>
      <c r="O1196" s="34"/>
      <c r="P1196" s="115"/>
      <c r="Q1196" s="33">
        <f ca="1"/>
        <v>0.16980932417023709</v>
      </c>
      <c r="R1196" s="33"/>
      <c r="S1196" s="34"/>
      <c r="T1196" s="115"/>
      <c r="U1196" s="33">
        <f ca="1"/>
        <v>0.24393618339903919</v>
      </c>
      <c r="V1196" s="33"/>
      <c r="W1196" s="34"/>
      <c r="X1196" s="115"/>
      <c r="Y1196" s="33">
        <f ca="1"/>
        <v>0.22867238849666099</v>
      </c>
      <c r="Z1196" s="33"/>
      <c r="AA1196" s="34"/>
      <c r="AB1196" s="115"/>
      <c r="AC1196" s="33">
        <f ca="1"/>
        <v>0.2188023327555822</v>
      </c>
      <c r="AD1196" s="33"/>
      <c r="AE1196" s="34"/>
      <c r="AF1196" s="115"/>
      <c r="AG1196" s="33">
        <f ca="1"/>
        <v>0.17228271090380479</v>
      </c>
      <c r="AH1196" s="33"/>
      <c r="AI1196" s="34"/>
      <c r="AJ1196" s="27"/>
      <c r="AK1196" s="68"/>
      <c r="AL1196" s="68"/>
      <c r="AM1196" s="68"/>
      <c r="AN1196" s="68"/>
      <c r="AO1196" s="68"/>
      <c r="AP1196" s="68"/>
      <c r="AQ1196" s="68"/>
      <c r="AR1196" s="68"/>
      <c r="AS1196" s="68"/>
      <c r="AT1196" s="68"/>
      <c r="AU1196" s="68"/>
      <c r="AV1196" s="68"/>
      <c r="AW1196" s="68"/>
      <c r="AX1196" s="68"/>
      <c r="AY1196" s="68"/>
      <c r="AZ1196" s="68"/>
      <c r="BA1196" s="68"/>
      <c r="BB1196" s="68"/>
      <c r="BC1196" s="68"/>
      <c r="BD1196" s="68"/>
      <c r="BE1196" s="68"/>
      <c r="BF1196" s="68"/>
      <c r="BG1196" s="68"/>
      <c r="BH1196" s="68"/>
      <c r="BI1196" s="68"/>
      <c r="BJ1196" s="68"/>
      <c r="BK1196" s="68"/>
      <c r="BL1196" s="68"/>
      <c r="BM1196" s="68"/>
      <c r="BN1196" s="68"/>
      <c r="BO1196" s="68"/>
      <c r="BP1196" s="68"/>
      <c r="BQ1196" s="68"/>
    </row>
    <row r="1197" spans="2:69" ht="15.75" customHeight="1" x14ac:dyDescent="0.15">
      <c r="H1197" s="5"/>
      <c r="I1197" s="95" t="s">
        <v>26</v>
      </c>
      <c r="J1197" s="91"/>
      <c r="K1197" s="125" t="s">
        <v>17</v>
      </c>
      <c r="L1197" s="116" t="s">
        <v>57</v>
      </c>
      <c r="M1197" s="87" t="s">
        <v>58</v>
      </c>
      <c r="N1197" s="87" t="s">
        <v>59</v>
      </c>
      <c r="O1197" s="31"/>
      <c r="P1197" s="116" t="s">
        <v>57</v>
      </c>
      <c r="Q1197" s="87" t="s">
        <v>58</v>
      </c>
      <c r="R1197" s="87" t="s">
        <v>59</v>
      </c>
      <c r="S1197" s="31"/>
      <c r="T1197" s="116" t="s">
        <v>57</v>
      </c>
      <c r="U1197" s="87" t="s">
        <v>58</v>
      </c>
      <c r="V1197" s="87" t="s">
        <v>59</v>
      </c>
      <c r="W1197" s="31"/>
      <c r="X1197" s="116" t="s">
        <v>57</v>
      </c>
      <c r="Y1197" s="87" t="s">
        <v>58</v>
      </c>
      <c r="Z1197" s="87" t="s">
        <v>59</v>
      </c>
      <c r="AA1197" s="31"/>
      <c r="AB1197" s="116" t="s">
        <v>57</v>
      </c>
      <c r="AC1197" s="87" t="s">
        <v>58</v>
      </c>
      <c r="AD1197" s="87" t="s">
        <v>59</v>
      </c>
      <c r="AE1197" s="31"/>
      <c r="AF1197" s="116" t="s">
        <v>57</v>
      </c>
      <c r="AG1197" s="87" t="s">
        <v>58</v>
      </c>
      <c r="AH1197" s="87" t="s">
        <v>59</v>
      </c>
      <c r="AI1197" s="31"/>
      <c r="AJ1197" s="27"/>
      <c r="AK1197" s="68"/>
      <c r="AL1197" s="68"/>
      <c r="AM1197" s="68"/>
      <c r="AN1197" s="68"/>
      <c r="AO1197" s="68"/>
      <c r="AP1197" s="68"/>
      <c r="AQ1197" s="68"/>
      <c r="AR1197" s="68"/>
      <c r="AS1197" s="68"/>
      <c r="AT1197" s="68"/>
      <c r="AU1197" s="68"/>
      <c r="AV1197" s="68"/>
      <c r="AW1197" s="68"/>
      <c r="AX1197" s="68"/>
      <c r="AY1197" s="68"/>
      <c r="AZ1197" s="68"/>
      <c r="BA1197" s="68"/>
      <c r="BB1197" s="68"/>
      <c r="BC1197" s="68"/>
      <c r="BD1197" s="68"/>
      <c r="BE1197" s="68"/>
      <c r="BF1197" s="68"/>
      <c r="BG1197" s="68"/>
      <c r="BH1197" s="68"/>
      <c r="BI1197" s="68"/>
      <c r="BJ1197" s="68"/>
      <c r="BK1197" s="68"/>
      <c r="BL1197" s="68"/>
      <c r="BM1197" s="68"/>
      <c r="BN1197" s="68"/>
      <c r="BO1197" s="68"/>
      <c r="BP1197" s="68"/>
      <c r="BQ1197" s="68"/>
    </row>
    <row r="1198" spans="2:69" ht="13.5" customHeight="1" x14ac:dyDescent="0.15">
      <c r="H1198" s="5"/>
      <c r="I1198" s="117"/>
      <c r="J1198" s="76"/>
      <c r="K1198" s="53">
        <v>1</v>
      </c>
      <c r="L1198" s="113">
        <f t="array" aca="1" ref="L1198:L1199" ca="1">M1198:M1199*$D1186:$D1187*L1186:L1187</f>
        <v>1.6508343015184869E-2</v>
      </c>
      <c r="M1198" s="29">
        <f t="array" aca="1" ref="M1198:M1199" ca="1">MMULT(TRANSPOSE($D1188:$E1190),N1198:N1200)*M1186:M1187</f>
        <v>4.9365775414038512E-2</v>
      </c>
      <c r="N1198" s="29">
        <f t="array" aca="1" ref="N1198:N1200" ca="1">(M1191:M1193-N$5:N$7)*M1194:M1196</f>
        <v>7.3958283772897621E-2</v>
      </c>
      <c r="O1198" s="32"/>
      <c r="P1198" s="113">
        <f t="array" aca="1" ref="P1198:P1199" ca="1">Q1198:Q1199*$D1186:$D1187*P1186:P1187</f>
        <v>1.0580163279288438E-2</v>
      </c>
      <c r="Q1198" s="29">
        <f t="array" aca="1" ref="Q1198:Q1199" ca="1">MMULT(TRANSPOSE($D1188:$E1190),R1198:R1200)*Q1186:Q1187</f>
        <v>3.1638424511096296E-2</v>
      </c>
      <c r="R1198" s="29">
        <f t="array" aca="1" ref="R1198:R1200" ca="1">(Q1191:Q1193-R$5:R$7)*Q1194:Q1196</f>
        <v>6.4699522619929783E-2</v>
      </c>
      <c r="S1198" s="32"/>
      <c r="T1198" s="113">
        <f t="array" aca="1" ref="T1198:T1199" ca="1">U1198:U1199*$D1186:$D1187*T1186:T1187</f>
        <v>-3.2243593295019815E-2</v>
      </c>
      <c r="U1198" s="29">
        <f t="array" aca="1" ref="U1198:U1199" ca="1">MMULT(TRANSPOSE($D1188:$E1190),V1198:V1200)*U1186:U1187</f>
        <v>-7.2085684011959111E-2</v>
      </c>
      <c r="V1198" s="29">
        <f t="array" aca="1" ref="V1198:V1200" ca="1">(U1191:U1193-V$5:V$7)*U1194:U1196</f>
        <v>-0.11523917629960027</v>
      </c>
      <c r="W1198" s="32"/>
      <c r="X1198" s="113">
        <f t="array" aca="1" ref="X1198:X1199" ca="1">Y1198:Y1199*$D1186:$D1187*X1186:X1187</f>
        <v>9.7284062884275945E-3</v>
      </c>
      <c r="Y1198" s="29">
        <f t="array" aca="1" ref="Y1198:Y1199" ca="1">MMULT(TRANSPOSE($D1188:$E1190),Z1198:Z1200)*Y1186:Y1187</f>
        <v>1.0322773852738614E-2</v>
      </c>
      <c r="Z1198" s="29">
        <f t="array" aca="1" ref="Z1198:Z1200" ca="1">(Y1191:Y1193-Z$5:Z$7)*Y1194:Y1196</f>
        <v>4.3021112793083724E-2</v>
      </c>
      <c r="AA1198" s="32"/>
      <c r="AB1198" s="113">
        <f t="array" aca="1" ref="AB1198:AB1199" ca="1">AC1198:AC1199*$D1186:$D1187*AB1186:AB1187</f>
        <v>-6.534272245228733E-3</v>
      </c>
      <c r="AC1198" s="29">
        <f t="array" aca="1" ref="AC1198:AC1199" ca="1">MMULT(TRANSPOSE($D1188:$E1190),AD1198:AD1200)*AC1186:AC1187</f>
        <v>-6.9334907157362433E-3</v>
      </c>
      <c r="AD1198" s="29">
        <f t="array" aca="1" ref="AD1198:AD1200" ca="1">(AC1191:AC1193-AD$5:AD$7)*AC1194:AC1196</f>
        <v>-8.2909773488015967E-2</v>
      </c>
      <c r="AE1198" s="32"/>
      <c r="AF1198" s="113">
        <f t="array" aca="1" ref="AF1198:AF1199" ca="1">AG1198:AG1199*$D1186:$D1187*AF1186:AF1187</f>
        <v>-1.7928793005609191E-3</v>
      </c>
      <c r="AG1198" s="29">
        <f t="array" aca="1" ref="AG1198:AG1199" ca="1">MMULT(TRANSPOSE($D1188:$E1190),AH1198:AH1200)*AG1186:AG1187</f>
        <v>-4.008266992741736E-3</v>
      </c>
      <c r="AH1198" s="29">
        <f t="array" aca="1" ref="AH1198:AH1200" ca="1">(AG1191:AG1193-AH$5:AH$7)*AG1194:AG1196</f>
        <v>3.4226390502380757E-2</v>
      </c>
      <c r="AI1198" s="32"/>
      <c r="AJ1198" s="27"/>
      <c r="AK1198" s="68"/>
      <c r="AL1198" s="68"/>
      <c r="AM1198" s="68"/>
      <c r="AN1198" s="68"/>
      <c r="AO1198" s="68"/>
      <c r="AP1198" s="68"/>
      <c r="AQ1198" s="68"/>
      <c r="AR1198" s="68"/>
      <c r="AS1198" s="68"/>
      <c r="AT1198" s="68"/>
      <c r="AU1198" s="68"/>
      <c r="AV1198" s="68"/>
      <c r="AW1198" s="68"/>
      <c r="AX1198" s="68"/>
      <c r="AY1198" s="68"/>
      <c r="AZ1198" s="68"/>
      <c r="BA1198" s="68"/>
      <c r="BB1198" s="68"/>
      <c r="BC1198" s="68"/>
      <c r="BD1198" s="68"/>
      <c r="BE1198" s="68"/>
      <c r="BF1198" s="68"/>
      <c r="BG1198" s="68"/>
      <c r="BH1198" s="68"/>
      <c r="BI1198" s="68"/>
      <c r="BJ1198" s="68"/>
      <c r="BK1198" s="68"/>
      <c r="BL1198" s="68"/>
      <c r="BM1198" s="68"/>
      <c r="BN1198" s="68"/>
      <c r="BO1198" s="68"/>
      <c r="BP1198" s="68"/>
      <c r="BQ1198" s="68"/>
    </row>
    <row r="1199" spans="2:69" ht="13.5" customHeight="1" x14ac:dyDescent="0.15">
      <c r="H1199" s="5"/>
      <c r="I1199" s="97"/>
      <c r="J1199" s="76"/>
      <c r="K1199" s="23">
        <v>2</v>
      </c>
      <c r="L1199" s="113">
        <f ca="1"/>
        <v>2.7225759098052436E-2</v>
      </c>
      <c r="M1199" s="29">
        <f ca="1"/>
        <v>5.117496808806634E-2</v>
      </c>
      <c r="N1199" s="29">
        <f ca="1"/>
        <v>1.6152469153167932E-2</v>
      </c>
      <c r="O1199" s="32"/>
      <c r="P1199" s="113">
        <f ca="1"/>
        <v>-1.924511845317194E-2</v>
      </c>
      <c r="Q1199" s="29">
        <f ca="1"/>
        <v>-3.6174136381107627E-2</v>
      </c>
      <c r="R1199" s="29">
        <f ca="1"/>
        <v>-9.716326006377414E-2</v>
      </c>
      <c r="S1199" s="32"/>
      <c r="T1199" s="113">
        <f ca="1"/>
        <v>-1.0229100124167679E-2</v>
      </c>
      <c r="U1199" s="29">
        <f ca="1"/>
        <v>-1.8955813589307625E-2</v>
      </c>
      <c r="V1199" s="29">
        <f ca="1"/>
        <v>7.0404297967508578E-2</v>
      </c>
      <c r="W1199" s="32"/>
      <c r="X1199" s="113">
        <f ca="1"/>
        <v>1.5836964876108649E-2</v>
      </c>
      <c r="Y1199" s="29">
        <f ca="1"/>
        <v>7.4019022819800342E-2</v>
      </c>
      <c r="Z1199" s="29">
        <f ca="1"/>
        <v>2.7417351771719962E-2</v>
      </c>
      <c r="AA1199" s="32"/>
      <c r="AB1199" s="113">
        <f ca="1"/>
        <v>1.4516966156535976E-2</v>
      </c>
      <c r="AC1199" s="29">
        <f ca="1"/>
        <v>6.7849594769002999E-2</v>
      </c>
      <c r="AD1199" s="29">
        <f ca="1"/>
        <v>0.14808529905968854</v>
      </c>
      <c r="AE1199" s="32"/>
      <c r="AF1199" s="113">
        <f ca="1"/>
        <v>-5.8017553434360512E-2</v>
      </c>
      <c r="AG1199" s="29">
        <f ca="1"/>
        <v>-0.10751384916167474</v>
      </c>
      <c r="AH1199" s="29">
        <f ca="1"/>
        <v>-0.13671556494481632</v>
      </c>
      <c r="AI1199" s="32"/>
      <c r="AJ1199" s="27"/>
      <c r="AK1199" s="68"/>
      <c r="AL1199" s="68"/>
      <c r="AM1199" s="68"/>
      <c r="AN1199" s="68"/>
      <c r="AO1199" s="68"/>
      <c r="AP1199" s="68"/>
      <c r="AQ1199" s="68"/>
      <c r="AR1199" s="68"/>
      <c r="AS1199" s="68"/>
      <c r="AT1199" s="68"/>
      <c r="AU1199" s="68"/>
      <c r="AV1199" s="68"/>
      <c r="AW1199" s="68"/>
      <c r="AX1199" s="68"/>
      <c r="AY1199" s="68"/>
      <c r="AZ1199" s="68"/>
      <c r="BA1199" s="68"/>
      <c r="BB1199" s="68"/>
      <c r="BC1199" s="68"/>
      <c r="BD1199" s="68"/>
      <c r="BE1199" s="68"/>
      <c r="BF1199" s="68"/>
      <c r="BG1199" s="68"/>
      <c r="BH1199" s="68"/>
      <c r="BI1199" s="68"/>
      <c r="BJ1199" s="68"/>
      <c r="BK1199" s="68"/>
      <c r="BL1199" s="68"/>
      <c r="BM1199" s="68"/>
      <c r="BN1199" s="68"/>
      <c r="BO1199" s="68"/>
      <c r="BP1199" s="68"/>
      <c r="BQ1199" s="68"/>
    </row>
    <row r="1200" spans="2:69" ht="13.5" customHeight="1" thickBot="1" x14ac:dyDescent="0.2">
      <c r="B1200" s="135" t="s">
        <v>19</v>
      </c>
      <c r="C1200" s="136"/>
      <c r="D1200" s="195">
        <v>1</v>
      </c>
      <c r="E1200" s="196">
        <v>2</v>
      </c>
      <c r="F1200" s="196">
        <v>3</v>
      </c>
      <c r="G1200" s="184" t="s">
        <v>3</v>
      </c>
      <c r="H1200" s="5"/>
      <c r="I1200" s="93"/>
      <c r="J1200" s="88"/>
      <c r="K1200" s="54">
        <v>3</v>
      </c>
      <c r="L1200" s="132"/>
      <c r="M1200" s="133"/>
      <c r="N1200" s="33">
        <f ca="1"/>
        <v>-0.13708707607314816</v>
      </c>
      <c r="O1200" s="34"/>
      <c r="P1200" s="132"/>
      <c r="Q1200" s="133"/>
      <c r="R1200" s="33">
        <f ca="1"/>
        <v>3.6818128596497059E-2</v>
      </c>
      <c r="S1200" s="34"/>
      <c r="T1200" s="132"/>
      <c r="U1200" s="133"/>
      <c r="V1200" s="33">
        <f ca="1"/>
        <v>0.10297265626271368</v>
      </c>
      <c r="W1200" s="34"/>
      <c r="X1200" s="132"/>
      <c r="Y1200" s="133"/>
      <c r="Z1200" s="33">
        <f ca="1"/>
        <v>-0.14773145498495233</v>
      </c>
      <c r="AA1200" s="34"/>
      <c r="AB1200" s="132"/>
      <c r="AC1200" s="133"/>
      <c r="AD1200" s="33">
        <f ca="1"/>
        <v>7.0754413627450538E-2</v>
      </c>
      <c r="AE1200" s="34"/>
      <c r="AF1200" s="132"/>
      <c r="AG1200" s="133"/>
      <c r="AH1200" s="33">
        <f ca="1"/>
        <v>3.8112690086041276E-2</v>
      </c>
      <c r="AI1200" s="34"/>
      <c r="AJ1200" s="27"/>
      <c r="AK1200" s="68"/>
      <c r="AL1200" s="68"/>
      <c r="AM1200" s="68"/>
      <c r="AN1200" s="68"/>
      <c r="AO1200" s="68"/>
      <c r="AP1200" s="68"/>
      <c r="AQ1200" s="68"/>
      <c r="AR1200" s="68"/>
      <c r="AS1200" s="68"/>
      <c r="AT1200" s="68"/>
      <c r="AU1200" s="68"/>
      <c r="AV1200" s="68"/>
      <c r="AW1200" s="68"/>
      <c r="AX1200" s="68"/>
      <c r="AY1200" s="68"/>
      <c r="AZ1200" s="68"/>
      <c r="BA1200" s="68"/>
      <c r="BB1200" s="68"/>
      <c r="BC1200" s="68"/>
      <c r="BD1200" s="68"/>
      <c r="BE1200" s="68"/>
      <c r="BF1200" s="68"/>
      <c r="BG1200" s="68"/>
      <c r="BH1200" s="68"/>
      <c r="BI1200" s="68"/>
      <c r="BJ1200" s="68"/>
      <c r="BK1200" s="68"/>
      <c r="BL1200" s="68"/>
      <c r="BM1200" s="68"/>
      <c r="BN1200" s="68"/>
      <c r="BO1200" s="68"/>
      <c r="BP1200" s="68"/>
      <c r="BQ1200" s="68"/>
    </row>
    <row r="1201" spans="1:69" ht="13.5" customHeight="1" x14ac:dyDescent="0.15">
      <c r="B1201" s="241" t="s">
        <v>35</v>
      </c>
      <c r="C1201" s="100">
        <v>1</v>
      </c>
      <c r="D1201" s="152">
        <f t="array" aca="1" ref="D1201:G1202" ca="1">L1201:O1202+P1201:S1202+T1201:W1202+X1201:AA1202+AB1201:AE1202+AF1201:AI1202</f>
        <v>3.3403013154470182E-2</v>
      </c>
      <c r="E1201" s="153">
        <f ca="1"/>
        <v>-1.9525774554721737E-2</v>
      </c>
      <c r="F1201" s="153">
        <f ca="1"/>
        <v>-9.3315388002206817E-3</v>
      </c>
      <c r="G1201" s="154">
        <f ca="1"/>
        <v>-4.5456997995277724E-3</v>
      </c>
      <c r="H1201" s="7"/>
      <c r="I1201" s="239" t="s">
        <v>19</v>
      </c>
      <c r="J1201" s="217" t="s">
        <v>13</v>
      </c>
      <c r="K1201" s="218"/>
      <c r="L1201" s="176">
        <f t="array" aca="1" ref="L1201:O1202" ca="1">MMULT(L1198:M1199,TRANSPOSE(L$5:M$8))</f>
        <v>1.6508343015184869E-2</v>
      </c>
      <c r="M1201" s="176">
        <f ca="1"/>
        <v>4.9365775414038512E-2</v>
      </c>
      <c r="N1201" s="79">
        <f ca="1"/>
        <v>0</v>
      </c>
      <c r="O1201" s="80">
        <f ca="1"/>
        <v>-6.5874118429223388E-2</v>
      </c>
      <c r="P1201" s="176">
        <f t="array" aca="1" ref="P1201:S1202" ca="1">MMULT(P1198:Q1199,TRANSPOSE(P$5:Q$8))</f>
        <v>1.0580163279288438E-2</v>
      </c>
      <c r="Q1201" s="176">
        <f ca="1"/>
        <v>0</v>
      </c>
      <c r="R1201" s="79">
        <f ca="1"/>
        <v>3.1638424511096296E-2</v>
      </c>
      <c r="S1201" s="80">
        <f ca="1"/>
        <v>-4.2218587790384732E-2</v>
      </c>
      <c r="T1201" s="176">
        <f t="array" aca="1" ref="T1201:W1202" ca="1">MMULT(T1198:U1199,TRANSPOSE(T$5:U$8))</f>
        <v>0</v>
      </c>
      <c r="U1201" s="176">
        <f ca="1"/>
        <v>-7.2085684011959111E-2</v>
      </c>
      <c r="V1201" s="79">
        <f ca="1"/>
        <v>-3.2243593295019815E-2</v>
      </c>
      <c r="W1201" s="80">
        <f ca="1"/>
        <v>0.10432927730697893</v>
      </c>
      <c r="X1201" s="176">
        <f t="array" aca="1" ref="X1201:AA1202" ca="1">MMULT(X1198:Y1199,TRANSPOSE(X$5:Y$8))</f>
        <v>1.0322773852738614E-2</v>
      </c>
      <c r="Y1201" s="176">
        <f ca="1"/>
        <v>9.7284062884275945E-3</v>
      </c>
      <c r="Z1201" s="79">
        <f ca="1"/>
        <v>0</v>
      </c>
      <c r="AA1201" s="80">
        <f ca="1"/>
        <v>-2.0051180141166209E-2</v>
      </c>
      <c r="AB1201" s="176">
        <f t="array" aca="1" ref="AB1201:AE1202" ca="1">MMULT(AB1198:AC1199,TRANSPOSE(AB$5:AC$8))</f>
        <v>0</v>
      </c>
      <c r="AC1201" s="176">
        <f ca="1"/>
        <v>-6.534272245228733E-3</v>
      </c>
      <c r="AD1201" s="79">
        <f ca="1"/>
        <v>-6.9334907157362433E-3</v>
      </c>
      <c r="AE1201" s="80">
        <f ca="1"/>
        <v>1.3467762960964975E-2</v>
      </c>
      <c r="AF1201" s="176">
        <f t="array" aca="1" ref="AF1201:AI1202" ca="1">MMULT(AF1198:AG1199,TRANSPOSE(AF$5:AG$8))</f>
        <v>-4.008266992741736E-3</v>
      </c>
      <c r="AG1201" s="176">
        <f ca="1"/>
        <v>0</v>
      </c>
      <c r="AH1201" s="79">
        <f ca="1"/>
        <v>-1.7928793005609191E-3</v>
      </c>
      <c r="AI1201" s="80">
        <f ca="1"/>
        <v>5.8011462933026548E-3</v>
      </c>
      <c r="AJ1201" s="27"/>
      <c r="AK1201" s="68"/>
      <c r="AL1201" s="68"/>
      <c r="AM1201" s="68"/>
      <c r="AN1201" s="68"/>
      <c r="AO1201" s="68"/>
      <c r="AP1201" s="68"/>
      <c r="AQ1201" s="68"/>
      <c r="AR1201" s="68"/>
      <c r="AS1201" s="68"/>
      <c r="AT1201" s="68"/>
      <c r="AU1201" s="68"/>
      <c r="AV1201" s="68"/>
      <c r="AW1201" s="68"/>
      <c r="AX1201" s="68"/>
      <c r="AY1201" s="68"/>
      <c r="AZ1201" s="68"/>
      <c r="BA1201" s="68"/>
      <c r="BB1201" s="68"/>
      <c r="BC1201" s="68"/>
      <c r="BD1201" s="68"/>
      <c r="BE1201" s="68"/>
      <c r="BF1201" s="68"/>
      <c r="BG1201" s="68"/>
      <c r="BH1201" s="68"/>
      <c r="BI1201" s="68"/>
      <c r="BJ1201" s="68"/>
      <c r="BK1201" s="68"/>
      <c r="BL1201" s="68"/>
      <c r="BM1201" s="68"/>
      <c r="BN1201" s="68"/>
      <c r="BO1201" s="68"/>
      <c r="BP1201" s="68"/>
      <c r="BQ1201" s="68"/>
    </row>
    <row r="1202" spans="1:69" ht="13.5" customHeight="1" x14ac:dyDescent="0.15">
      <c r="B1202" s="243"/>
      <c r="C1202" s="74">
        <v>2</v>
      </c>
      <c r="D1202" s="155">
        <f ca="1"/>
        <v>-2.5514185696993902E-2</v>
      </c>
      <c r="E1202" s="156">
        <f ca="1"/>
        <v>6.2573085531403339E-2</v>
      </c>
      <c r="F1202" s="156">
        <f ca="1"/>
        <v>-3.6571195170632821E-2</v>
      </c>
      <c r="G1202" s="157">
        <f ca="1"/>
        <v>-4.8770466377665023E-4</v>
      </c>
      <c r="H1202" s="5"/>
      <c r="I1202" s="240"/>
      <c r="J1202" s="219"/>
      <c r="K1202" s="220"/>
      <c r="L1202" s="156">
        <f ca="1"/>
        <v>2.7225759098052436E-2</v>
      </c>
      <c r="M1202" s="156">
        <f ca="1"/>
        <v>5.117496808806634E-2</v>
      </c>
      <c r="N1202" s="89">
        <f ca="1"/>
        <v>0</v>
      </c>
      <c r="O1202" s="90">
        <f ca="1"/>
        <v>-7.8400727186118777E-2</v>
      </c>
      <c r="P1202" s="156">
        <f ca="1"/>
        <v>-1.924511845317194E-2</v>
      </c>
      <c r="Q1202" s="156">
        <f ca="1"/>
        <v>0</v>
      </c>
      <c r="R1202" s="89">
        <f ca="1"/>
        <v>-3.6174136381107627E-2</v>
      </c>
      <c r="S1202" s="90">
        <f ca="1"/>
        <v>5.5419254834279563E-2</v>
      </c>
      <c r="T1202" s="156">
        <f ca="1"/>
        <v>0</v>
      </c>
      <c r="U1202" s="156">
        <f ca="1"/>
        <v>-1.8955813589307625E-2</v>
      </c>
      <c r="V1202" s="89">
        <f ca="1"/>
        <v>-1.0229100124167679E-2</v>
      </c>
      <c r="W1202" s="90">
        <f ca="1"/>
        <v>2.9184913713475306E-2</v>
      </c>
      <c r="X1202" s="156">
        <f ca="1"/>
        <v>7.4019022819800342E-2</v>
      </c>
      <c r="Y1202" s="156">
        <f ca="1"/>
        <v>1.5836964876108649E-2</v>
      </c>
      <c r="Z1202" s="89">
        <f ca="1"/>
        <v>0</v>
      </c>
      <c r="AA1202" s="90">
        <f ca="1"/>
        <v>-8.9855987695908995E-2</v>
      </c>
      <c r="AB1202" s="156">
        <f ca="1"/>
        <v>0</v>
      </c>
      <c r="AC1202" s="156">
        <f ca="1"/>
        <v>1.4516966156535976E-2</v>
      </c>
      <c r="AD1202" s="89">
        <f ca="1"/>
        <v>6.7849594769002999E-2</v>
      </c>
      <c r="AE1202" s="90">
        <f ca="1"/>
        <v>-8.236656092553897E-2</v>
      </c>
      <c r="AF1202" s="156">
        <f ca="1"/>
        <v>-0.10751384916167474</v>
      </c>
      <c r="AG1202" s="156">
        <f ca="1"/>
        <v>0</v>
      </c>
      <c r="AH1202" s="89">
        <f ca="1"/>
        <v>-5.8017553434360512E-2</v>
      </c>
      <c r="AI1202" s="90">
        <f ca="1"/>
        <v>0.16553140259603524</v>
      </c>
      <c r="AJ1202" s="27"/>
      <c r="AK1202" s="68"/>
      <c r="AL1202" s="68"/>
      <c r="AM1202" s="68"/>
      <c r="AN1202" s="68"/>
      <c r="AO1202" s="68"/>
      <c r="AP1202" s="68"/>
      <c r="AQ1202" s="68"/>
      <c r="AR1202" s="68"/>
      <c r="AS1202" s="68"/>
      <c r="AT1202" s="68"/>
      <c r="AU1202" s="68"/>
      <c r="AV1202" s="68"/>
      <c r="AW1202" s="68"/>
      <c r="AX1202" s="68"/>
      <c r="AY1202" s="68"/>
      <c r="AZ1202" s="68"/>
      <c r="BA1202" s="68"/>
      <c r="BB1202" s="68"/>
      <c r="BC1202" s="68"/>
      <c r="BD1202" s="68"/>
      <c r="BE1202" s="68"/>
      <c r="BF1202" s="68"/>
      <c r="BG1202" s="68"/>
      <c r="BH1202" s="68"/>
      <c r="BI1202" s="68"/>
      <c r="BJ1202" s="68"/>
      <c r="BK1202" s="68"/>
      <c r="BL1202" s="68"/>
      <c r="BM1202" s="68"/>
      <c r="BN1202" s="68"/>
      <c r="BO1202" s="68"/>
      <c r="BP1202" s="68"/>
      <c r="BQ1202" s="68"/>
    </row>
    <row r="1203" spans="1:69" ht="13.5" customHeight="1" x14ac:dyDescent="0.15">
      <c r="B1203" s="241" t="s">
        <v>47</v>
      </c>
      <c r="C1203" s="100" t="s">
        <v>32</v>
      </c>
      <c r="D1203" s="158">
        <f t="array" aca="1" ref="D1203:D1204" ca="1">L1203:L1204+P1203:P1204+T1203:T1204+X1203:X1204+AB1203:AB1204+AF1203:AF1204</f>
        <v>-8.6949924910227996E-4</v>
      </c>
      <c r="E1203" s="10"/>
      <c r="F1203" s="10"/>
      <c r="G1203" s="153"/>
      <c r="H1203" s="5"/>
      <c r="I1203" s="240"/>
      <c r="J1203" s="217" t="s">
        <v>46</v>
      </c>
      <c r="K1203" s="218"/>
      <c r="L1203" s="85">
        <f t="array" aca="1" ref="L1203:L1204" ca="1">M1198:M1199*L1184:L1185</f>
        <v>4.8475896548507832E-3</v>
      </c>
      <c r="M1203" s="85"/>
      <c r="N1203" s="85"/>
      <c r="O1203" s="96"/>
      <c r="P1203" s="85">
        <f t="array" aca="1" ref="P1203:P1204" ca="1">Q1198:Q1199*P1184:P1185</f>
        <v>3.1068102965957434E-3</v>
      </c>
      <c r="Q1203" s="85"/>
      <c r="R1203" s="85"/>
      <c r="S1203" s="96"/>
      <c r="T1203" s="85">
        <f t="array" aca="1" ref="T1203:T1204" ca="1">U1198:U1199*T1184:T1185</f>
        <v>-9.8973084604109182E-3</v>
      </c>
      <c r="U1203" s="85"/>
      <c r="V1203" s="85"/>
      <c r="W1203" s="96"/>
      <c r="X1203" s="85">
        <f t="array" aca="1" ref="X1203:X1204" ca="1">Y1198:Y1199*X1184:X1185</f>
        <v>4.9454449788429869E-3</v>
      </c>
      <c r="Y1203" s="85"/>
      <c r="Z1203" s="85"/>
      <c r="AA1203" s="96"/>
      <c r="AB1203" s="85">
        <f t="array" aca="1" ref="AB1203:AB1204" ca="1">AC1198:AC1199*AB1184:AB1185</f>
        <v>-3.3217037721789675E-3</v>
      </c>
      <c r="AC1203" s="85"/>
      <c r="AD1203" s="85"/>
      <c r="AE1203" s="96"/>
      <c r="AF1203" s="85">
        <f t="array" aca="1" ref="AF1203:AF1204" ca="1">AG1198:AG1199*AF1184:AF1185</f>
        <v>-5.5033194680190775E-4</v>
      </c>
      <c r="AG1203" s="85"/>
      <c r="AH1203" s="85"/>
      <c r="AI1203" s="96"/>
      <c r="AJ1203" s="27"/>
      <c r="AK1203" s="68"/>
      <c r="AL1203" s="68"/>
      <c r="AM1203" s="68"/>
      <c r="AN1203" s="68"/>
      <c r="AO1203" s="68"/>
      <c r="AP1203" s="68"/>
      <c r="AQ1203" s="68"/>
      <c r="AR1203" s="68"/>
      <c r="AS1203" s="68"/>
      <c r="AT1203" s="68"/>
      <c r="AU1203" s="68"/>
      <c r="AV1203" s="68"/>
      <c r="AW1203" s="68"/>
      <c r="AX1203" s="68"/>
      <c r="AY1203" s="68"/>
      <c r="AZ1203" s="68"/>
      <c r="BA1203" s="68"/>
      <c r="BB1203" s="68"/>
      <c r="BC1203" s="68"/>
      <c r="BD1203" s="68"/>
      <c r="BE1203" s="68"/>
      <c r="BF1203" s="68"/>
      <c r="BG1203" s="68"/>
      <c r="BH1203" s="68"/>
      <c r="BI1203" s="68"/>
      <c r="BJ1203" s="68"/>
      <c r="BK1203" s="68"/>
      <c r="BL1203" s="68"/>
      <c r="BM1203" s="68"/>
      <c r="BN1203" s="68"/>
      <c r="BO1203" s="68"/>
      <c r="BP1203" s="68"/>
      <c r="BQ1203" s="68"/>
    </row>
    <row r="1204" spans="1:69" ht="13.5" customHeight="1" x14ac:dyDescent="0.15">
      <c r="B1204" s="243"/>
      <c r="C1204" s="74" t="s">
        <v>33</v>
      </c>
      <c r="D1204" s="159">
        <f ca="1"/>
        <v>-7.4591120244480447E-2</v>
      </c>
      <c r="E1204" s="10"/>
      <c r="F1204" s="191" t="s">
        <v>5</v>
      </c>
      <c r="G1204" s="10"/>
      <c r="H1204" s="5"/>
      <c r="I1204" s="240"/>
      <c r="J1204" s="219"/>
      <c r="K1204" s="220"/>
      <c r="L1204" s="89">
        <f ca="1"/>
        <v>1.3983769227211592E-2</v>
      </c>
      <c r="M1204" s="89"/>
      <c r="N1204" s="89"/>
      <c r="O1204" s="90"/>
      <c r="P1204" s="89">
        <f ca="1"/>
        <v>-9.8847306416796604E-3</v>
      </c>
      <c r="Q1204" s="89"/>
      <c r="R1204" s="89"/>
      <c r="S1204" s="90"/>
      <c r="T1204" s="89">
        <f ca="1"/>
        <v>-1.3655549157806115E-2</v>
      </c>
      <c r="U1204" s="89"/>
      <c r="V1204" s="89"/>
      <c r="W1204" s="90"/>
      <c r="X1204" s="89">
        <f ca="1"/>
        <v>6.4785539229422987E-3</v>
      </c>
      <c r="Y1204" s="89"/>
      <c r="Z1204" s="89"/>
      <c r="AA1204" s="90"/>
      <c r="AB1204" s="89">
        <f ca="1"/>
        <v>5.9385714862907361E-3</v>
      </c>
      <c r="AC1204" s="89"/>
      <c r="AD1204" s="89"/>
      <c r="AE1204" s="90"/>
      <c r="AF1204" s="89">
        <f ca="1"/>
        <v>-7.7451735081439294E-2</v>
      </c>
      <c r="AG1204" s="89"/>
      <c r="AH1204" s="89"/>
      <c r="AI1204" s="90"/>
      <c r="AJ1204" s="27"/>
      <c r="AK1204" s="68"/>
      <c r="AL1204" s="68"/>
      <c r="AM1204" s="68"/>
      <c r="AN1204" s="68"/>
      <c r="AO1204" s="68"/>
      <c r="AP1204" s="68"/>
      <c r="AQ1204" s="68"/>
      <c r="AR1204" s="68"/>
      <c r="AS1204" s="68"/>
      <c r="AT1204" s="68"/>
      <c r="AU1204" s="68"/>
      <c r="AV1204" s="68"/>
      <c r="AW1204" s="68"/>
      <c r="AX1204" s="68"/>
      <c r="AY1204" s="68"/>
      <c r="AZ1204" s="68"/>
      <c r="BA1204" s="68"/>
      <c r="BB1204" s="68"/>
      <c r="BC1204" s="68"/>
      <c r="BD1204" s="68"/>
      <c r="BE1204" s="68"/>
      <c r="BF1204" s="68"/>
      <c r="BG1204" s="68"/>
      <c r="BH1204" s="68"/>
      <c r="BI1204" s="68"/>
      <c r="BJ1204" s="68"/>
      <c r="BK1204" s="68"/>
      <c r="BL1204" s="68"/>
      <c r="BM1204" s="68"/>
      <c r="BN1204" s="68"/>
      <c r="BO1204" s="68"/>
      <c r="BP1204" s="68"/>
      <c r="BQ1204" s="68"/>
    </row>
    <row r="1205" spans="1:69" ht="13.5" customHeight="1" x14ac:dyDescent="0.15">
      <c r="B1205" s="241" t="s">
        <v>4</v>
      </c>
      <c r="C1205" s="100">
        <v>1</v>
      </c>
      <c r="D1205" s="152">
        <f t="array" aca="1" ref="D1205:F1207" ca="1">L1205:N1207+P1205:R1207+T1205:V1207+X1205:Z1207+AB1205:AD1207+AF1205:AH1207</f>
        <v>-3.3963978087374912E-2</v>
      </c>
      <c r="E1205" s="154">
        <f ca="1"/>
        <v>-3.9111413148474709E-3</v>
      </c>
      <c r="F1205" s="153">
        <f ca="1"/>
        <v>-1.7756359900675645E-2</v>
      </c>
      <c r="G1205" s="160"/>
      <c r="H1205" s="5"/>
      <c r="I1205" s="240"/>
      <c r="J1205" s="217" t="s">
        <v>4</v>
      </c>
      <c r="K1205" s="218"/>
      <c r="L1205" s="78">
        <f t="array" aca="1" ref="L1205:L1207" ca="1">M1184*N1198:N1200</f>
        <v>4.2251290702962442E-2</v>
      </c>
      <c r="M1205" s="78">
        <f t="array" aca="1" ref="M1205:M1207" ca="1">M1185*N1198:N1200</f>
        <v>1.2298227464166965E-2</v>
      </c>
      <c r="N1205" s="78">
        <f t="array" aca="1" ref="N1205:N1207" ca="1">-1*N1198:N1200</f>
        <v>-7.3958283772897621E-2</v>
      </c>
      <c r="O1205" s="81"/>
      <c r="P1205" s="78">
        <f t="array" aca="1" ref="P1205:P1207" ca="1">Q1184*R1198:R1200</f>
        <v>1.2123811954753183E-2</v>
      </c>
      <c r="Q1205" s="78">
        <f t="array" aca="1" ref="Q1205:Q1207" ca="1">Q1185*R1198:R1200</f>
        <v>5.4522128925586187E-2</v>
      </c>
      <c r="R1205" s="78">
        <f t="array" aca="1" ref="R1205:R1207" ca="1">-1*R1198:R1200</f>
        <v>-6.4699522619929783E-2</v>
      </c>
      <c r="S1205" s="81"/>
      <c r="T1205" s="78">
        <f t="array" aca="1" ref="T1205:T1207" ca="1">U1184*V1198:V1200</f>
        <v>-6.995124254191519E-2</v>
      </c>
      <c r="U1205" s="78">
        <f t="array" aca="1" ref="U1205:U1207" ca="1">U1185*V1198:V1200</f>
        <v>-4.5851343558561519E-2</v>
      </c>
      <c r="V1205" s="78">
        <f t="array" aca="1" ref="V1205:V1207" ca="1">-1*V1198:V1200</f>
        <v>0.11523917629960027</v>
      </c>
      <c r="W1205" s="81"/>
      <c r="X1205" s="78">
        <f t="array" aca="1" ref="X1205:X1207" ca="1">Y1184*Z1198:Z1200</f>
        <v>1.7179554629049618E-2</v>
      </c>
      <c r="Y1205" s="78">
        <f t="array" aca="1" ref="Y1205:Y1207" ca="1">Y1185*Z1198:Z1200</f>
        <v>1.3861271781792807E-2</v>
      </c>
      <c r="Z1205" s="78">
        <f t="array" aca="1" ref="Z1205:Z1207" ca="1">-1*Z1198:Z1200</f>
        <v>-4.3021112793083724E-2</v>
      </c>
      <c r="AA1205" s="81"/>
      <c r="AB1205" s="78">
        <f t="array" aca="1" ref="AB1205:AB1207" ca="1">AC1184*AD1198:AD1200</f>
        <v>-4.0858950371396814E-2</v>
      </c>
      <c r="AC1205" s="78">
        <f t="array" aca="1" ref="AC1205:AC1207" ca="1">AC1185*AD1198:AD1200</f>
        <v>-6.3434621247741491E-2</v>
      </c>
      <c r="AD1205" s="78">
        <f t="array" aca="1" ref="AD1205:AD1207" ca="1">-1*AD1198:AD1200</f>
        <v>8.2909773488015967E-2</v>
      </c>
      <c r="AE1205" s="81"/>
      <c r="AF1205" s="78">
        <f t="array" aca="1" ref="AF1205:AF1207" ca="1">AG1184*AH1198:AH1200</f>
        <v>5.2915575391718475E-3</v>
      </c>
      <c r="AG1205" s="78">
        <f t="array" aca="1" ref="AG1205:AG1207" ca="1">AG1185*AH1198:AH1200</f>
        <v>2.4693195319909576E-2</v>
      </c>
      <c r="AH1205" s="78">
        <f t="array" aca="1" ref="AH1205:AH1207" ca="1">-1*AH1198:AH1200</f>
        <v>-3.4226390502380757E-2</v>
      </c>
      <c r="AI1205" s="81"/>
      <c r="AJ1205" s="27"/>
      <c r="AK1205" s="68"/>
      <c r="AL1205" s="68"/>
      <c r="AM1205" s="68"/>
      <c r="AN1205" s="68"/>
      <c r="AO1205" s="68"/>
      <c r="AP1205" s="68"/>
      <c r="AQ1205" s="68"/>
      <c r="AR1205" s="68"/>
      <c r="AS1205" s="68"/>
      <c r="AT1205" s="68"/>
      <c r="AU1205" s="68"/>
      <c r="AV1205" s="68"/>
      <c r="AW1205" s="68"/>
      <c r="AX1205" s="68"/>
      <c r="AY1205" s="68"/>
      <c r="AZ1205" s="68"/>
      <c r="BA1205" s="68"/>
      <c r="BB1205" s="68"/>
      <c r="BC1205" s="68"/>
      <c r="BD1205" s="68"/>
      <c r="BE1205" s="68"/>
      <c r="BF1205" s="68"/>
      <c r="BG1205" s="68"/>
      <c r="BH1205" s="68"/>
      <c r="BI1205" s="68"/>
      <c r="BJ1205" s="68"/>
      <c r="BK1205" s="68"/>
      <c r="BL1205" s="68"/>
      <c r="BM1205" s="68"/>
      <c r="BN1205" s="68"/>
      <c r="BO1205" s="68"/>
      <c r="BP1205" s="68"/>
      <c r="BQ1205" s="68"/>
    </row>
    <row r="1206" spans="1:69" ht="13.5" customHeight="1" x14ac:dyDescent="0.15">
      <c r="B1206" s="242"/>
      <c r="C1206" s="72">
        <v>2</v>
      </c>
      <c r="D1206" s="160">
        <f ca="1"/>
        <v>9.6546572491451904E-2</v>
      </c>
      <c r="E1206" s="164">
        <f ca="1"/>
        <v>-2.768208489298217E-2</v>
      </c>
      <c r="F1206" s="10">
        <f ca="1"/>
        <v>-2.8180592943494565E-2</v>
      </c>
      <c r="G1206" s="160"/>
      <c r="H1206" s="5"/>
      <c r="I1206" s="240"/>
      <c r="J1206" s="221"/>
      <c r="K1206" s="222"/>
      <c r="L1206" s="78">
        <f ca="1"/>
        <v>9.227670450774085E-3</v>
      </c>
      <c r="M1206" s="78">
        <f ca="1"/>
        <v>2.685929548657194E-3</v>
      </c>
      <c r="N1206" s="78">
        <f ca="1"/>
        <v>-1.6152469153167932E-2</v>
      </c>
      <c r="O1206" s="81"/>
      <c r="P1206" s="78">
        <f ca="1"/>
        <v>-1.8207075511885065E-2</v>
      </c>
      <c r="Q1206" s="78">
        <f ca="1"/>
        <v>-8.1879240796678118E-2</v>
      </c>
      <c r="R1206" s="78">
        <f ca="1"/>
        <v>9.716326006377414E-2</v>
      </c>
      <c r="S1206" s="81"/>
      <c r="T1206" s="78">
        <f ca="1"/>
        <v>4.2736058007866395E-2</v>
      </c>
      <c r="U1206" s="78">
        <f ca="1"/>
        <v>2.8012449912996881E-2</v>
      </c>
      <c r="V1206" s="78">
        <f ca="1"/>
        <v>-7.0404297967508578E-2</v>
      </c>
      <c r="W1206" s="81"/>
      <c r="X1206" s="78">
        <f ca="1"/>
        <v>1.0948528802859243E-2</v>
      </c>
      <c r="Y1206" s="78">
        <f ca="1"/>
        <v>8.8337874074221039E-3</v>
      </c>
      <c r="Z1206" s="78">
        <f ca="1"/>
        <v>-2.7417351771719962E-2</v>
      </c>
      <c r="AA1206" s="81"/>
      <c r="AB1206" s="78">
        <f ca="1"/>
        <v>7.2978246477634429E-2</v>
      </c>
      <c r="AC1206" s="78">
        <f ca="1"/>
        <v>0.11330069379055377</v>
      </c>
      <c r="AD1206" s="78">
        <f ca="1"/>
        <v>-0.14808529905968854</v>
      </c>
      <c r="AE1206" s="81"/>
      <c r="AF1206" s="78">
        <f ca="1"/>
        <v>-2.113685573579719E-2</v>
      </c>
      <c r="AG1206" s="78">
        <f ca="1"/>
        <v>-9.8635704755934001E-2</v>
      </c>
      <c r="AH1206" s="78">
        <f ca="1"/>
        <v>0.13671556494481632</v>
      </c>
      <c r="AI1206" s="81"/>
      <c r="AJ1206" s="27"/>
      <c r="AK1206" s="68"/>
      <c r="AL1206" s="68"/>
      <c r="AM1206" s="68"/>
      <c r="AN1206" s="68"/>
      <c r="AO1206" s="68"/>
      <c r="AP1206" s="68"/>
      <c r="AQ1206" s="68"/>
      <c r="AR1206" s="68"/>
      <c r="AS1206" s="68"/>
      <c r="AT1206" s="68"/>
      <c r="AU1206" s="68"/>
      <c r="AV1206" s="68"/>
      <c r="AW1206" s="68"/>
      <c r="AX1206" s="68"/>
      <c r="AY1206" s="68"/>
      <c r="AZ1206" s="68"/>
      <c r="BA1206" s="68"/>
      <c r="BB1206" s="68"/>
      <c r="BC1206" s="68"/>
      <c r="BD1206" s="68"/>
      <c r="BE1206" s="68"/>
      <c r="BF1206" s="68"/>
      <c r="BG1206" s="68"/>
      <c r="BH1206" s="68"/>
      <c r="BI1206" s="68"/>
      <c r="BJ1206" s="68"/>
      <c r="BK1206" s="68"/>
      <c r="BL1206" s="68"/>
      <c r="BM1206" s="68"/>
      <c r="BN1206" s="68"/>
      <c r="BO1206" s="68"/>
      <c r="BP1206" s="68"/>
      <c r="BQ1206" s="68"/>
    </row>
    <row r="1207" spans="1:69" ht="13.5" customHeight="1" thickBot="1" x14ac:dyDescent="0.2">
      <c r="B1207" s="243"/>
      <c r="C1207" s="74">
        <v>3</v>
      </c>
      <c r="D1207" s="160">
        <f ca="1"/>
        <v>-2.7143617880584447E-2</v>
      </c>
      <c r="E1207" s="157">
        <f ca="1"/>
        <v>8.3234535446168476E-2</v>
      </c>
      <c r="F1207" s="156">
        <f ca="1"/>
        <v>3.6160642485397937E-2</v>
      </c>
      <c r="G1207" s="160"/>
      <c r="H1207" s="5"/>
      <c r="I1207" s="245"/>
      <c r="J1207" s="219"/>
      <c r="K1207" s="220"/>
      <c r="L1207" s="82">
        <f ca="1"/>
        <v>-7.8315850602637363E-2</v>
      </c>
      <c r="M1207" s="82">
        <f ca="1"/>
        <v>-2.2795662067038844E-2</v>
      </c>
      <c r="N1207" s="82">
        <f ca="1"/>
        <v>0.13708707607314816</v>
      </c>
      <c r="O1207" s="83"/>
      <c r="P1207" s="82">
        <f ca="1"/>
        <v>6.8992173288825965E-3</v>
      </c>
      <c r="Q1207" s="82">
        <f ca="1"/>
        <v>3.102654660884116E-2</v>
      </c>
      <c r="R1207" s="82">
        <f ca="1"/>
        <v>-3.6818128596497059E-2</v>
      </c>
      <c r="S1207" s="83"/>
      <c r="T1207" s="82">
        <f ca="1"/>
        <v>6.2505351779777799E-2</v>
      </c>
      <c r="U1207" s="82">
        <f ca="1"/>
        <v>4.0970742685321707E-2</v>
      </c>
      <c r="V1207" s="82">
        <f ca="1"/>
        <v>-0.10297265626271368</v>
      </c>
      <c r="W1207" s="83"/>
      <c r="X1207" s="82">
        <f ca="1"/>
        <v>-5.8993374103307419E-2</v>
      </c>
      <c r="Y1207" s="82">
        <f ca="1"/>
        <v>-4.75986257750943E-2</v>
      </c>
      <c r="Z1207" s="82">
        <f ca="1"/>
        <v>0.14773145498495233</v>
      </c>
      <c r="AA1207" s="83"/>
      <c r="AB1207" s="82">
        <f ca="1"/>
        <v>3.4868640370596976E-2</v>
      </c>
      <c r="AC1207" s="82">
        <f ca="1"/>
        <v>5.4134503584334519E-2</v>
      </c>
      <c r="AD1207" s="82">
        <f ca="1"/>
        <v>-7.0754413627450538E-2</v>
      </c>
      <c r="AE1207" s="83"/>
      <c r="AF1207" s="82">
        <f ca="1"/>
        <v>5.8923973461029577E-3</v>
      </c>
      <c r="AG1207" s="82">
        <f ca="1"/>
        <v>2.7497030409804234E-2</v>
      </c>
      <c r="AH1207" s="82">
        <f ca="1"/>
        <v>-3.8112690086041276E-2</v>
      </c>
      <c r="AI1207" s="83"/>
      <c r="AJ1207" s="27"/>
      <c r="AK1207" s="68"/>
      <c r="AL1207" s="68"/>
      <c r="AM1207" s="68"/>
      <c r="AN1207" s="68"/>
      <c r="AO1207" s="68"/>
      <c r="AP1207" s="68"/>
      <c r="AQ1207" s="68"/>
      <c r="AR1207" s="68"/>
      <c r="AS1207" s="68"/>
      <c r="AT1207" s="68"/>
      <c r="AU1207" s="68"/>
      <c r="AV1207" s="68"/>
      <c r="AW1207" s="68"/>
      <c r="AX1207" s="68"/>
      <c r="AY1207" s="68"/>
      <c r="AZ1207" s="68"/>
      <c r="BA1207" s="68"/>
      <c r="BB1207" s="68"/>
      <c r="BC1207" s="68"/>
      <c r="BD1207" s="68"/>
      <c r="BE1207" s="68"/>
      <c r="BF1207" s="68"/>
      <c r="BG1207" s="68"/>
      <c r="BH1207" s="68"/>
      <c r="BI1207" s="68"/>
      <c r="BJ1207" s="68"/>
      <c r="BK1207" s="68"/>
      <c r="BL1207" s="68"/>
      <c r="BM1207" s="68"/>
      <c r="BN1207" s="68"/>
      <c r="BO1207" s="68"/>
      <c r="BP1207" s="68"/>
      <c r="BQ1207" s="68"/>
    </row>
    <row r="1208" spans="1:69" ht="13.5" customHeight="1" thickBot="1" x14ac:dyDescent="0.2">
      <c r="B1208" s="246" t="s">
        <v>29</v>
      </c>
      <c r="C1208" s="227"/>
      <c r="D1208" s="102">
        <f ca="1">SUM(L1208:AI1208)</f>
        <v>1.4055171482612394</v>
      </c>
      <c r="E1208" s="192"/>
      <c r="H1208" s="5"/>
      <c r="I1208" s="225" t="s">
        <v>45</v>
      </c>
      <c r="J1208" s="226"/>
      <c r="K1208" s="227"/>
      <c r="L1208" s="134">
        <f ca="1">SUMXMY2(N$5:N$7,M1191:M1193)/2</f>
        <v>0.21885603294278597</v>
      </c>
      <c r="M1208" s="78"/>
      <c r="N1208" s="78"/>
      <c r="O1208" s="78"/>
      <c r="P1208" s="134">
        <f ca="1">SUMXMY2(R$5:R$7,Q1191:Q1193)/2</f>
        <v>0.15152560196613138</v>
      </c>
      <c r="Q1208" s="78"/>
      <c r="R1208" s="78"/>
      <c r="S1208" s="78"/>
      <c r="T1208" s="134">
        <f ca="1">SUMXMY2(V$5:V$7,U1191:U1193)/2</f>
        <v>0.24842780562561761</v>
      </c>
      <c r="U1208" s="78"/>
      <c r="V1208" s="78"/>
      <c r="W1208" s="78"/>
      <c r="X1208" s="134">
        <f ca="1">SUMXMY2(Z$5:Z$7,Y1191:Y1193)/2</f>
        <v>0.2536793052776643</v>
      </c>
      <c r="Y1208" s="78"/>
      <c r="Z1208" s="78"/>
      <c r="AA1208" s="78"/>
      <c r="AB1208" s="134">
        <f ca="1">SUMXMY2(AD$5:AD$7,AC1191:AC1193)/2</f>
        <v>0.33399490800463555</v>
      </c>
      <c r="AC1208" s="78"/>
      <c r="AD1208" s="78"/>
      <c r="AE1208" s="78"/>
      <c r="AF1208" s="134">
        <f ca="1">SUMXMY2(AH$5:AH$7,AG1191:AG1193)/2</f>
        <v>0.19903349444440449</v>
      </c>
      <c r="AG1208" s="78"/>
      <c r="AH1208" s="78"/>
      <c r="AI1208" s="78"/>
      <c r="AJ1208" s="27"/>
      <c r="AK1208" s="68"/>
      <c r="AL1208" s="68"/>
      <c r="AM1208" s="68"/>
      <c r="AN1208" s="68"/>
      <c r="AO1208" s="68"/>
      <c r="AP1208" s="68"/>
      <c r="AQ1208" s="68"/>
      <c r="AR1208" s="68"/>
      <c r="AS1208" s="68"/>
      <c r="AT1208" s="68"/>
      <c r="AU1208" s="68"/>
      <c r="AV1208" s="68"/>
      <c r="AW1208" s="68"/>
      <c r="AX1208" s="68"/>
      <c r="AY1208" s="68"/>
      <c r="AZ1208" s="68"/>
      <c r="BA1208" s="68"/>
      <c r="BB1208" s="68"/>
      <c r="BC1208" s="68"/>
      <c r="BD1208" s="68"/>
      <c r="BE1208" s="68"/>
      <c r="BF1208" s="68"/>
      <c r="BG1208" s="68"/>
      <c r="BH1208" s="68"/>
      <c r="BI1208" s="68"/>
      <c r="BJ1208" s="68"/>
      <c r="BK1208" s="68"/>
      <c r="BL1208" s="68"/>
      <c r="BM1208" s="68"/>
      <c r="BN1208" s="68"/>
      <c r="BO1208" s="68"/>
      <c r="BP1208" s="68"/>
      <c r="BQ1208" s="68"/>
    </row>
    <row r="1209" spans="1:69" ht="15.75" customHeight="1" x14ac:dyDescent="0.15">
      <c r="I1209" s="5"/>
      <c r="J1209" s="165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7"/>
      <c r="AK1209" s="5"/>
      <c r="AL1209" s="5"/>
      <c r="AM1209" s="5"/>
      <c r="AN1209" s="5"/>
      <c r="AO1209" s="5"/>
      <c r="AP1209" s="5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</row>
    <row r="1210" spans="1:69" ht="15.75" customHeight="1" x14ac:dyDescent="0.15">
      <c r="A1210" s="163"/>
      <c r="B1210" s="162">
        <f>B1180+1</f>
        <v>41</v>
      </c>
      <c r="C1210" s="163" t="s">
        <v>28</v>
      </c>
      <c r="D1210" s="189"/>
      <c r="E1210" s="189"/>
      <c r="F1210" s="189"/>
      <c r="G1210" s="189"/>
      <c r="H1210" s="163"/>
      <c r="I1210" s="167"/>
      <c r="J1210" s="163"/>
      <c r="K1210" s="163"/>
      <c r="L1210" s="163"/>
      <c r="M1210" s="163"/>
      <c r="N1210" s="163"/>
      <c r="O1210" s="163"/>
      <c r="P1210" s="163"/>
      <c r="Q1210" s="163"/>
      <c r="R1210" s="163"/>
      <c r="S1210" s="163"/>
      <c r="T1210" s="163"/>
      <c r="U1210" s="163"/>
      <c r="V1210" s="163"/>
      <c r="W1210" s="163"/>
      <c r="X1210" s="163"/>
      <c r="Y1210" s="163"/>
      <c r="Z1210" s="163"/>
      <c r="AA1210" s="163"/>
      <c r="AB1210" s="163"/>
      <c r="AC1210" s="163"/>
      <c r="AD1210" s="163"/>
      <c r="AE1210" s="163"/>
      <c r="AF1210" s="163"/>
      <c r="AG1210" s="163"/>
      <c r="AH1210" s="163"/>
      <c r="AI1210" s="163"/>
      <c r="AJ1210" s="27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</row>
    <row r="1211" spans="1:69" s="24" customFormat="1" ht="13.5" customHeight="1" thickBot="1" x14ac:dyDescent="0.2">
      <c r="A1211"/>
      <c r="D1211" s="166"/>
      <c r="E1211" s="166"/>
      <c r="F1211" s="166"/>
      <c r="G1211" s="166"/>
      <c r="H1211" s="27"/>
      <c r="I1211" s="5"/>
      <c r="J1211" s="223"/>
      <c r="K1211" s="224"/>
      <c r="L1211" s="57">
        <v>1</v>
      </c>
      <c r="M1211" s="57">
        <v>2</v>
      </c>
      <c r="N1211" s="57">
        <v>3</v>
      </c>
      <c r="O1211" s="107"/>
      <c r="P1211" s="84">
        <v>1</v>
      </c>
      <c r="Q1211" s="57">
        <v>2</v>
      </c>
      <c r="R1211" s="57">
        <v>3</v>
      </c>
      <c r="S1211" s="57"/>
      <c r="T1211" s="57">
        <v>1</v>
      </c>
      <c r="U1211" s="57">
        <v>2</v>
      </c>
      <c r="V1211" s="57">
        <v>3</v>
      </c>
      <c r="W1211" s="107"/>
      <c r="X1211" s="84">
        <v>1</v>
      </c>
      <c r="Y1211" s="57">
        <v>2</v>
      </c>
      <c r="Z1211" s="57">
        <v>3</v>
      </c>
      <c r="AA1211" s="57"/>
      <c r="AB1211" s="57">
        <v>1</v>
      </c>
      <c r="AC1211" s="57">
        <v>2</v>
      </c>
      <c r="AD1211" s="57">
        <v>3</v>
      </c>
      <c r="AE1211" s="57"/>
      <c r="AF1211" s="57">
        <v>1</v>
      </c>
      <c r="AG1211" s="57">
        <v>2</v>
      </c>
      <c r="AH1211" s="57">
        <v>3</v>
      </c>
      <c r="AI1211" s="57"/>
      <c r="AJ1211" s="27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</row>
    <row r="1212" spans="1:69" ht="13.5" customHeight="1" x14ac:dyDescent="0.15">
      <c r="B1212" t="s">
        <v>0</v>
      </c>
      <c r="G1212" s="156"/>
      <c r="H1212" s="27"/>
      <c r="I1212" s="249" t="s">
        <v>55</v>
      </c>
      <c r="J1212" s="239" t="s">
        <v>11</v>
      </c>
      <c r="K1212" s="22">
        <v>1</v>
      </c>
      <c r="L1212" s="108">
        <f t="array" aca="1" ref="L1212:L1213" ca="1">MMULT($D1214:$G1215,L$5:L$8)</f>
        <v>-2.225005913993034</v>
      </c>
      <c r="M1212" s="50">
        <f t="array" aca="1" ref="M1212:M1213" ca="1">MMULT($D1214:$G1215,M$5:M$8)+$D1216:$D1217*L1214:L1215</f>
        <v>0.2875802722830636</v>
      </c>
      <c r="N1212" s="50"/>
      <c r="O1212" s="51"/>
      <c r="P1212" s="108">
        <f t="array" aca="1" ref="P1212:P1213" ca="1">MMULT($D1214:$G1215,P$5:P$8)</f>
        <v>-2.225005913993034</v>
      </c>
      <c r="Q1212" s="50">
        <f t="array" aca="1" ref="Q1212:Q1213" ca="1">MMULT($D1214:$G1215,Q$5:Q$8)+$D1216:$D1217*P1214:P1215</f>
        <v>-1.4686390090143899</v>
      </c>
      <c r="R1212" s="50"/>
      <c r="S1212" s="51"/>
      <c r="T1212" s="108">
        <f t="array" aca="1" ref="T1212:T1213" ca="1">MMULT($D1214:$G1215,T$5:T$8)</f>
        <v>-1.836948078749737</v>
      </c>
      <c r="U1212" s="50">
        <f t="array" aca="1" ref="U1212:U1213" ca="1">MMULT($D1214:$G1215,U$5:U$8)+$D1216:$D1217*T1214:T1215</f>
        <v>0.43820602657204955</v>
      </c>
      <c r="V1212" s="50"/>
      <c r="W1212" s="51"/>
      <c r="X1212" s="108">
        <f t="array" aca="1" ref="X1212:X1213" ca="1">MMULT($D1214:$G1215,X$5:X$8)</f>
        <v>-8.0728797452283452E-2</v>
      </c>
      <c r="Y1212" s="50">
        <f t="array" aca="1" ref="Y1212:Y1213" ca="1">MMULT($D1214:$G1215,Y$5:Y$8)+$D1216:$D1217*X1214:X1215</f>
        <v>-0.41294660116707482</v>
      </c>
      <c r="Z1212" s="50"/>
      <c r="AA1212" s="51"/>
      <c r="AB1212" s="108">
        <f t="array" aca="1" ref="AB1212:AB1213" ca="1">MMULT($D1214:$G1215,AB$5:AB$8)</f>
        <v>-8.0728797452283452E-2</v>
      </c>
      <c r="AC1212" s="50">
        <f t="array" aca="1" ref="AC1212:AC1213" ca="1">MMULT($D1214:$G1215,AC$5:AC$8)+$D1216:$D1217*AB1214:AB1215</f>
        <v>-2.4888765923777756E-2</v>
      </c>
      <c r="AD1212" s="50"/>
      <c r="AE1212" s="51"/>
      <c r="AF1212" s="108">
        <f t="array" aca="1" ref="AF1212:AF1213" ca="1">MMULT($D1214:$G1215,AF$5:AF$8)</f>
        <v>-1.836948078749737</v>
      </c>
      <c r="AG1212" s="50">
        <f t="array" aca="1" ref="AG1212:AG1213" ca="1">MMULT($D1214:$G1215,AG$5:AG$8)+$D1216:$D1217*AF1214:AF1215</f>
        <v>-1.706071089968701</v>
      </c>
      <c r="AH1212" s="50"/>
      <c r="AI1212" s="51"/>
      <c r="AJ1212" s="27"/>
      <c r="AK1212" s="19"/>
      <c r="AL1212" s="19"/>
      <c r="AM1212" s="19"/>
      <c r="AN1212" s="19"/>
      <c r="AO1212" s="19"/>
      <c r="AP1212" s="19"/>
      <c r="AQ1212" s="19"/>
      <c r="AR1212" s="19"/>
      <c r="AS1212" s="19"/>
      <c r="AT1212" s="19"/>
      <c r="AU1212" s="19"/>
      <c r="AV1212" s="19"/>
      <c r="AW1212" s="19"/>
      <c r="AX1212" s="19"/>
      <c r="AY1212" s="19"/>
      <c r="AZ1212" s="19"/>
      <c r="BA1212" s="19"/>
      <c r="BB1212" s="19"/>
      <c r="BC1212" s="19"/>
      <c r="BD1212" s="19"/>
      <c r="BE1212" s="19"/>
      <c r="BF1212" s="19"/>
      <c r="BG1212" s="19"/>
      <c r="BH1212" s="19"/>
      <c r="BI1212" s="19"/>
      <c r="BJ1212" s="19"/>
      <c r="BK1212" s="19"/>
      <c r="BL1212" s="19"/>
      <c r="BM1212" s="19"/>
      <c r="BN1212" s="19"/>
      <c r="BO1212" s="19"/>
      <c r="BP1212" s="19"/>
      <c r="BQ1212" s="19"/>
    </row>
    <row r="1213" spans="1:69" ht="13.5" customHeight="1" x14ac:dyDescent="0.15">
      <c r="B1213" s="66"/>
      <c r="C1213" s="66"/>
      <c r="D1213" s="195">
        <v>1</v>
      </c>
      <c r="E1213" s="196">
        <v>2</v>
      </c>
      <c r="F1213" s="196">
        <v>3</v>
      </c>
      <c r="G1213" s="184" t="s">
        <v>3</v>
      </c>
      <c r="H1213" s="27"/>
      <c r="I1213" s="250"/>
      <c r="J1213" s="240"/>
      <c r="K1213" s="23">
        <v>2</v>
      </c>
      <c r="L1213" s="109">
        <f ca="1"/>
        <v>-0.97316953117245575</v>
      </c>
      <c r="M1213" s="28">
        <f ca="1"/>
        <v>-1.6180361355768085</v>
      </c>
      <c r="N1213" s="28"/>
      <c r="O1213" s="40"/>
      <c r="P1213" s="109">
        <f ca="1"/>
        <v>-0.97316953117245575</v>
      </c>
      <c r="Q1213" s="28">
        <f ca="1"/>
        <v>1.692411611259597</v>
      </c>
      <c r="R1213" s="28"/>
      <c r="S1213" s="40"/>
      <c r="T1213" s="109">
        <f ca="1"/>
        <v>0.95360595677851334</v>
      </c>
      <c r="U1213" s="28">
        <f ca="1"/>
        <v>-0.41226248396317189</v>
      </c>
      <c r="V1213" s="28"/>
      <c r="W1213" s="40"/>
      <c r="X1213" s="109">
        <f ca="1"/>
        <v>-2.3568417900578922</v>
      </c>
      <c r="Y1213" s="28">
        <f ca="1"/>
        <v>-0.74008210506019756</v>
      </c>
      <c r="Z1213" s="28"/>
      <c r="AA1213" s="40"/>
      <c r="AB1213" s="109">
        <f ca="1"/>
        <v>-2.3568417900578922</v>
      </c>
      <c r="AC1213" s="28">
        <f ca="1"/>
        <v>1.1866933828907715</v>
      </c>
      <c r="AD1213" s="28"/>
      <c r="AE1213" s="40"/>
      <c r="AF1213" s="109">
        <f ca="1"/>
        <v>0.95360595677851334</v>
      </c>
      <c r="AG1213" s="28">
        <f ca="1"/>
        <v>0.97140977492226455</v>
      </c>
      <c r="AH1213" s="28"/>
      <c r="AI1213" s="40"/>
      <c r="AJ1213" s="27"/>
      <c r="AK1213" s="19"/>
      <c r="AL1213" s="19"/>
      <c r="AM1213" s="19"/>
      <c r="AN1213" s="19"/>
      <c r="AO1213" s="19"/>
      <c r="AP1213" s="19"/>
      <c r="AQ1213" s="19"/>
      <c r="AR1213" s="19"/>
      <c r="AS1213" s="19"/>
      <c r="AT1213" s="19"/>
      <c r="AU1213" s="19"/>
      <c r="AV1213" s="19"/>
      <c r="AW1213" s="19"/>
      <c r="AX1213" s="19"/>
      <c r="AY1213" s="19"/>
      <c r="AZ1213" s="19"/>
      <c r="BA1213" s="19"/>
      <c r="BB1213" s="19"/>
      <c r="BC1213" s="19"/>
      <c r="BD1213" s="19"/>
      <c r="BE1213" s="19"/>
      <c r="BF1213" s="19"/>
      <c r="BG1213" s="19"/>
      <c r="BH1213" s="19"/>
      <c r="BI1213" s="19"/>
      <c r="BJ1213" s="19"/>
      <c r="BK1213" s="19"/>
      <c r="BL1213" s="19"/>
      <c r="BM1213" s="19"/>
      <c r="BN1213" s="19"/>
      <c r="BO1213" s="19"/>
      <c r="BP1213" s="19"/>
      <c r="BQ1213" s="19"/>
    </row>
    <row r="1214" spans="1:69" ht="13.5" customHeight="1" x14ac:dyDescent="0.15">
      <c r="B1214" s="239" t="s">
        <v>7</v>
      </c>
      <c r="C1214" s="100">
        <v>1</v>
      </c>
      <c r="D1214" s="137">
        <f t="array" aca="1" ref="D1214:G1215" ca="1">D1184:G1185-$G$3*D1201:G1202</f>
        <v>1.4097157966388827</v>
      </c>
      <c r="E1214" s="138">
        <f ca="1"/>
        <v>3.5539929131796333</v>
      </c>
      <c r="F1214" s="138">
        <f ca="1"/>
        <v>1.7977736318821798</v>
      </c>
      <c r="G1214" s="139">
        <f ca="1"/>
        <v>3.6347217106319167</v>
      </c>
      <c r="I1214" s="250"/>
      <c r="J1214" s="252" t="s">
        <v>12</v>
      </c>
      <c r="K1214" s="22">
        <v>1</v>
      </c>
      <c r="L1214" s="110">
        <f t="array" aca="1" ref="L1214:L1215" ca="1">1/(1+EXP(-L1212:L1213))</f>
        <v>9.7527316515085949E-2</v>
      </c>
      <c r="M1214" s="38">
        <f t="array" aca="1" ref="M1214:M1215" ca="1">1/(1+EXP(-M1212:M1213))</f>
        <v>0.57140364059374649</v>
      </c>
      <c r="N1214" s="38"/>
      <c r="O1214" s="39"/>
      <c r="P1214" s="110">
        <f t="array" aca="1" ref="P1214:P1215" ca="1">1/(1+EXP(-P1212:P1213))</f>
        <v>9.7527316515085949E-2</v>
      </c>
      <c r="Q1214" s="38">
        <f t="array" aca="1" ref="Q1214:Q1215" ca="1">1/(1+EXP(-Q1212:Q1213))</f>
        <v>0.18714956603609276</v>
      </c>
      <c r="R1214" s="38"/>
      <c r="S1214" s="39"/>
      <c r="T1214" s="110">
        <f t="array" aca="1" ref="T1214:T1215" ca="1">1/(1+EXP(-T1212:T1213))</f>
        <v>0.13741263789590685</v>
      </c>
      <c r="U1214" s="38">
        <f t="array" aca="1" ref="U1214:U1215" ca="1">1/(1+EXP(-U1212:U1213))</f>
        <v>0.6078314798683</v>
      </c>
      <c r="V1214" s="38"/>
      <c r="W1214" s="39"/>
      <c r="X1214" s="110">
        <f t="array" aca="1" ref="X1214:X1215" ca="1">1/(1+EXP(-X1212:X1213))</f>
        <v>0.47982875434773997</v>
      </c>
      <c r="Y1214" s="38">
        <f t="array" aca="1" ref="Y1214:Y1215" ca="1">1/(1+EXP(-Y1212:Y1213))</f>
        <v>0.39820579236993958</v>
      </c>
      <c r="Z1214" s="38"/>
      <c r="AA1214" s="39"/>
      <c r="AB1214" s="110">
        <f t="array" aca="1" ref="AB1214:AB1215" ca="1">1/(1+EXP(-AB1212:AB1213))</f>
        <v>0.47982875434773997</v>
      </c>
      <c r="AC1214" s="38">
        <f t="array" aca="1" ref="AC1214:AC1215" ca="1">1/(1+EXP(-AC1212:AC1213))</f>
        <v>0.49377812969421681</v>
      </c>
      <c r="AD1214" s="38"/>
      <c r="AE1214" s="39"/>
      <c r="AF1214" s="110">
        <f t="array" aca="1" ref="AF1214:AF1215" ca="1">1/(1+EXP(-AF1212:AF1213))</f>
        <v>0.13741263789590685</v>
      </c>
      <c r="AG1214" s="38">
        <f t="array" aca="1" ref="AG1214:AG1215" ca="1">1/(1+EXP(-AG1212:AG1213))</f>
        <v>0.15367400815063142</v>
      </c>
      <c r="AH1214" s="38"/>
      <c r="AI1214" s="39"/>
      <c r="AJ1214" s="27"/>
      <c r="AK1214" s="19"/>
      <c r="AL1214" s="19"/>
      <c r="AM1214" s="19"/>
      <c r="AN1214" s="19"/>
      <c r="AO1214" s="19"/>
      <c r="AP1214" s="19"/>
      <c r="AQ1214" s="19"/>
      <c r="AR1214" s="19"/>
      <c r="AS1214" s="19"/>
      <c r="AT1214" s="19"/>
      <c r="AU1214" s="19"/>
      <c r="AV1214" s="19"/>
      <c r="AW1214" s="19"/>
      <c r="AX1214" s="19"/>
      <c r="AY1214" s="19"/>
      <c r="AZ1214" s="19"/>
      <c r="BA1214" s="19"/>
      <c r="BB1214" s="19"/>
      <c r="BC1214" s="19"/>
      <c r="BD1214" s="19"/>
      <c r="BE1214" s="19"/>
      <c r="BF1214" s="19"/>
      <c r="BG1214" s="19"/>
      <c r="BH1214" s="19"/>
      <c r="BI1214" s="19"/>
      <c r="BJ1214" s="19"/>
      <c r="BK1214" s="19"/>
      <c r="BL1214" s="19"/>
      <c r="BM1214" s="19"/>
      <c r="BN1214" s="19"/>
      <c r="BO1214" s="19"/>
      <c r="BP1214" s="19"/>
      <c r="BQ1214" s="19"/>
    </row>
    <row r="1215" spans="1:69" ht="13.5" customHeight="1" x14ac:dyDescent="0.15">
      <c r="B1215" s="244"/>
      <c r="C1215" s="74">
        <v>2</v>
      </c>
      <c r="D1215" s="140">
        <f ca="1"/>
        <v>2.177249020058357</v>
      </c>
      <c r="E1215" s="141">
        <f ca="1"/>
        <v>0.79357676117292053</v>
      </c>
      <c r="F1215" s="141">
        <f ca="1"/>
        <v>4.1040245080093261</v>
      </c>
      <c r="G1215" s="142">
        <f ca="1"/>
        <v>3.1504185512308127</v>
      </c>
      <c r="I1215" s="250"/>
      <c r="J1215" s="253"/>
      <c r="K1215" s="54">
        <v>2</v>
      </c>
      <c r="L1215" s="109">
        <f ca="1"/>
        <v>0.27424919839477774</v>
      </c>
      <c r="M1215" s="28">
        <f ca="1"/>
        <v>0.16547588920086234</v>
      </c>
      <c r="N1215" s="28"/>
      <c r="O1215" s="40"/>
      <c r="P1215" s="109">
        <f ca="1"/>
        <v>0.27424919839477774</v>
      </c>
      <c r="Q1215" s="28">
        <f ca="1"/>
        <v>0.84454104700382671</v>
      </c>
      <c r="R1215" s="28"/>
      <c r="S1215" s="40"/>
      <c r="T1215" s="109">
        <f ca="1"/>
        <v>0.72183978652156444</v>
      </c>
      <c r="U1215" s="28">
        <f ca="1"/>
        <v>0.39836974421799382</v>
      </c>
      <c r="V1215" s="28"/>
      <c r="W1215" s="40"/>
      <c r="X1215" s="109">
        <f ca="1"/>
        <v>8.6523484734408573E-2</v>
      </c>
      <c r="Y1215" s="28">
        <f ca="1"/>
        <v>0.32298618990634081</v>
      </c>
      <c r="Z1215" s="28"/>
      <c r="AA1215" s="40"/>
      <c r="AB1215" s="109">
        <f ca="1"/>
        <v>8.6523484734408573E-2</v>
      </c>
      <c r="AC1215" s="28">
        <f ca="1"/>
        <v>0.76614915685921914</v>
      </c>
      <c r="AD1215" s="28"/>
      <c r="AE1215" s="40"/>
      <c r="AF1215" s="109">
        <f ca="1"/>
        <v>0.72183978652156444</v>
      </c>
      <c r="AG1215" s="28">
        <f ca="1"/>
        <v>0.72540040663762007</v>
      </c>
      <c r="AH1215" s="28"/>
      <c r="AI1215" s="40"/>
      <c r="AJ1215" s="27"/>
      <c r="AK1215" s="19"/>
      <c r="AL1215" s="19"/>
      <c r="AM1215" s="19"/>
      <c r="AN1215" s="19"/>
      <c r="AO1215" s="19"/>
      <c r="AP1215" s="19"/>
      <c r="AQ1215" s="19"/>
      <c r="AR1215" s="19"/>
      <c r="AS1215" s="19"/>
      <c r="AT1215" s="19"/>
      <c r="AU1215" s="19"/>
      <c r="AV1215" s="19"/>
      <c r="AW1215" s="19"/>
      <c r="AX1215" s="19"/>
      <c r="AY1215" s="19"/>
      <c r="AZ1215" s="19"/>
      <c r="BA1215" s="19"/>
      <c r="BB1215" s="19"/>
      <c r="BC1215" s="19"/>
      <c r="BD1215" s="19"/>
      <c r="BE1215" s="19"/>
      <c r="BF1215" s="19"/>
      <c r="BG1215" s="19"/>
      <c r="BH1215" s="19"/>
      <c r="BI1215" s="19"/>
      <c r="BJ1215" s="19"/>
      <c r="BK1215" s="19"/>
      <c r="BL1215" s="19"/>
      <c r="BM1215" s="19"/>
      <c r="BN1215" s="19"/>
      <c r="BO1215" s="19"/>
      <c r="BP1215" s="19"/>
      <c r="BQ1215" s="19"/>
    </row>
    <row r="1216" spans="1:69" ht="13.5" customHeight="1" x14ac:dyDescent="0.15">
      <c r="B1216" s="241" t="s">
        <v>47</v>
      </c>
      <c r="C1216" s="100" t="s">
        <v>32</v>
      </c>
      <c r="D1216" s="139">
        <f t="array" aca="1" ref="D1216:D1217" ca="1">D1186:D1187-$G$3*D1203:D1204</f>
        <v>3.7764708688398638</v>
      </c>
      <c r="E1216" s="190"/>
      <c r="F1216" s="190"/>
      <c r="I1216" s="250"/>
      <c r="J1216" s="236" t="s">
        <v>18</v>
      </c>
      <c r="K1216" s="22">
        <v>1</v>
      </c>
      <c r="L1216" s="110">
        <f t="array" aca="1" ref="L1216:L1217" ca="1">L1214:L1215*(1-L1214:L1215)</f>
        <v>8.8015739048452196E-2</v>
      </c>
      <c r="M1216" s="38">
        <f t="array" aca="1" ref="M1216:M1217" ca="1">M1214:M1215*(1-M1214:M1215)</f>
        <v>0.24490152010995908</v>
      </c>
      <c r="N1216" s="38"/>
      <c r="O1216" s="39"/>
      <c r="P1216" s="110">
        <f t="array" aca="1" ref="P1216:P1217" ca="1">P1214:P1215*(1-P1214:P1215)</f>
        <v>8.8015739048452196E-2</v>
      </c>
      <c r="Q1216" s="38">
        <f t="array" aca="1" ref="Q1216:Q1217" ca="1">Q1214:Q1215*(1-Q1214:Q1215)</f>
        <v>0.15212460596859489</v>
      </c>
      <c r="R1216" s="38"/>
      <c r="S1216" s="39"/>
      <c r="T1216" s="110">
        <f t="array" aca="1" ref="T1216:T1217" ca="1">T1214:T1215*(1-T1214:T1215)</f>
        <v>0.11853040484239524</v>
      </c>
      <c r="U1216" s="38">
        <f t="array" aca="1" ref="U1216:U1217" ca="1">U1214:U1215*(1-U1214:U1215)</f>
        <v>0.23837237194941241</v>
      </c>
      <c r="V1216" s="38"/>
      <c r="W1216" s="39"/>
      <c r="X1216" s="110">
        <f t="array" aca="1" ref="X1216:X1217" ca="1">X1214:X1215*(1-X1214:X1215)</f>
        <v>0.24959312084883617</v>
      </c>
      <c r="Y1216" s="38">
        <f t="array" aca="1" ref="Y1216:Y1217" ca="1">Y1214:Y1215*(1-Y1214:Y1215)</f>
        <v>0.23963793929296814</v>
      </c>
      <c r="Z1216" s="38"/>
      <c r="AA1216" s="39"/>
      <c r="AB1216" s="110">
        <f t="array" aca="1" ref="AB1216:AB1217" ca="1">AB1214:AB1215*(1-AB1214:AB1215)</f>
        <v>0.24959312084883617</v>
      </c>
      <c r="AC1216" s="38">
        <f t="array" aca="1" ref="AC1216:AC1217" ca="1">AC1214:AC1215*(1-AC1214:AC1215)</f>
        <v>0.24996128832989803</v>
      </c>
      <c r="AD1216" s="38"/>
      <c r="AE1216" s="39"/>
      <c r="AF1216" s="110">
        <f t="array" aca="1" ref="AF1216:AF1217" ca="1">AF1214:AF1215*(1-AF1214:AF1215)</f>
        <v>0.11853040484239524</v>
      </c>
      <c r="AG1216" s="38">
        <f t="array" aca="1" ref="AG1216:AG1217" ca="1">AG1214:AG1215*(1-AG1214:AG1215)</f>
        <v>0.1300583073695511</v>
      </c>
      <c r="AH1216" s="38"/>
      <c r="AI1216" s="39"/>
      <c r="AJ1216" s="27"/>
      <c r="AK1216" s="19"/>
      <c r="AL1216" s="19"/>
      <c r="AM1216" s="19"/>
      <c r="AN1216" s="19"/>
      <c r="AO1216" s="19"/>
      <c r="AP1216" s="19"/>
      <c r="AQ1216" s="19"/>
      <c r="AR1216" s="19"/>
      <c r="AS1216" s="19"/>
      <c r="AT1216" s="19"/>
      <c r="AU1216" s="19"/>
      <c r="AV1216" s="19"/>
      <c r="AW1216" s="19"/>
      <c r="AX1216" s="19"/>
      <c r="AY1216" s="19"/>
      <c r="AZ1216" s="19"/>
      <c r="BA1216" s="19"/>
      <c r="BB1216" s="19"/>
      <c r="BC1216" s="19"/>
      <c r="BD1216" s="19"/>
      <c r="BE1216" s="19"/>
      <c r="BF1216" s="19"/>
      <c r="BG1216" s="19"/>
      <c r="BH1216" s="19"/>
      <c r="BI1216" s="19"/>
      <c r="BJ1216" s="19"/>
      <c r="BK1216" s="19"/>
      <c r="BL1216" s="19"/>
      <c r="BM1216" s="19"/>
      <c r="BN1216" s="19"/>
      <c r="BO1216" s="19"/>
      <c r="BP1216" s="19"/>
      <c r="BQ1216" s="19"/>
    </row>
    <row r="1217" spans="2:69" ht="13.5" customHeight="1" thickBot="1" x14ac:dyDescent="0.2">
      <c r="B1217" s="243"/>
      <c r="C1217" s="74" t="s">
        <v>33</v>
      </c>
      <c r="D1217" s="142">
        <f ca="1"/>
        <v>2.6939209259513812</v>
      </c>
      <c r="F1217" s="191" t="s">
        <v>5</v>
      </c>
      <c r="I1217" s="251"/>
      <c r="J1217" s="244"/>
      <c r="K1217" s="54">
        <v>2</v>
      </c>
      <c r="L1217" s="111">
        <f ca="1"/>
        <v>0.19903657557459958</v>
      </c>
      <c r="M1217" s="41">
        <f ca="1"/>
        <v>0.13809361929404629</v>
      </c>
      <c r="N1217" s="41"/>
      <c r="O1217" s="42"/>
      <c r="P1217" s="111">
        <f ca="1"/>
        <v>0.19903657557459958</v>
      </c>
      <c r="Q1217" s="41">
        <f ca="1"/>
        <v>0.13129146692950688</v>
      </c>
      <c r="R1217" s="41"/>
      <c r="S1217" s="42"/>
      <c r="T1217" s="111">
        <f ca="1"/>
        <v>0.2007871091160667</v>
      </c>
      <c r="U1217" s="41">
        <f ca="1"/>
        <v>0.23967129110968396</v>
      </c>
      <c r="V1217" s="41"/>
      <c r="W1217" s="42"/>
      <c r="X1217" s="111">
        <f ca="1"/>
        <v>7.9037171323823138E-2</v>
      </c>
      <c r="Y1217" s="41">
        <f ca="1"/>
        <v>0.21866611103612593</v>
      </c>
      <c r="Z1217" s="41"/>
      <c r="AA1217" s="42"/>
      <c r="AB1217" s="111">
        <f ca="1"/>
        <v>7.9037171323823138E-2</v>
      </c>
      <c r="AC1217" s="41">
        <f ca="1"/>
        <v>0.17916462630312677</v>
      </c>
      <c r="AD1217" s="41"/>
      <c r="AE1217" s="42"/>
      <c r="AF1217" s="111">
        <f ca="1"/>
        <v>0.2007871091160667</v>
      </c>
      <c r="AG1217" s="41">
        <f ca="1"/>
        <v>0.19919465668759553</v>
      </c>
      <c r="AH1217" s="41"/>
      <c r="AI1217" s="42"/>
      <c r="AJ1217" s="27"/>
      <c r="AK1217" s="19"/>
      <c r="AL1217" s="19"/>
      <c r="AM1217" s="19"/>
      <c r="AN1217" s="19"/>
      <c r="AO1217" s="19"/>
      <c r="AP1217" s="19"/>
      <c r="AQ1217" s="19"/>
      <c r="AR1217" s="19"/>
      <c r="AS1217" s="19"/>
      <c r="AT1217" s="19"/>
      <c r="AU1217" s="19"/>
      <c r="AV1217" s="19"/>
      <c r="AW1217" s="19"/>
      <c r="AX1217" s="19"/>
      <c r="AY1217" s="19"/>
      <c r="AZ1217" s="19"/>
      <c r="BA1217" s="19"/>
      <c r="BB1217" s="19"/>
      <c r="BC1217" s="19"/>
      <c r="BD1217" s="19"/>
      <c r="BE1217" s="19"/>
      <c r="BF1217" s="19"/>
      <c r="BG1217" s="19"/>
      <c r="BH1217" s="19"/>
      <c r="BI1217" s="19"/>
      <c r="BJ1217" s="19"/>
      <c r="BK1217" s="19"/>
      <c r="BL1217" s="19"/>
      <c r="BM1217" s="19"/>
      <c r="BN1217" s="19"/>
      <c r="BO1217" s="19"/>
      <c r="BP1217" s="19"/>
      <c r="BQ1217" s="19"/>
    </row>
    <row r="1218" spans="2:69" ht="13.5" customHeight="1" x14ac:dyDescent="0.15">
      <c r="B1218" s="241" t="s">
        <v>4</v>
      </c>
      <c r="C1218" s="100">
        <v>1</v>
      </c>
      <c r="D1218" s="143">
        <f t="array" aca="1" ref="D1218:F1220" ca="1">D1188:F1190-$G$3*D1205:F1207</f>
        <v>5.3017371318728275</v>
      </c>
      <c r="E1218" s="144">
        <f ca="1"/>
        <v>2.8163856240112244</v>
      </c>
      <c r="F1218" s="145">
        <f ca="1"/>
        <v>4.1913820731699785</v>
      </c>
      <c r="H1218" s="26"/>
      <c r="I1218" s="228" t="s">
        <v>4</v>
      </c>
      <c r="J1218" s="231" t="s">
        <v>11</v>
      </c>
      <c r="K1218" s="161">
        <v>1</v>
      </c>
      <c r="L1218" s="112"/>
      <c r="M1218" s="30">
        <f t="array" aca="1" ref="M1218:M1220" ca="1">MMULT($D1218:$E1220,M1214:M1215)-$F1218:$F1220</f>
        <v>-0.69590625908101433</v>
      </c>
      <c r="N1218" s="30"/>
      <c r="O1218" s="31"/>
      <c r="P1218" s="112"/>
      <c r="Q1218" s="30">
        <f t="array" aca="1" ref="Q1218:Q1220" ca="1">MMULT($D1218:$E1220,Q1214:Q1215)-$F1218:$F1220</f>
        <v>-0.82061100603357406</v>
      </c>
      <c r="R1218" s="30"/>
      <c r="S1218" s="31"/>
      <c r="T1218" s="112"/>
      <c r="U1218" s="30">
        <f t="array" aca="1" ref="U1218:U1220" ca="1">MMULT($D1218:$E1220,U1214:U1215)-$F1218:$F1220</f>
        <v>0.15314347422558505</v>
      </c>
      <c r="V1218" s="30"/>
      <c r="W1218" s="31"/>
      <c r="X1218" s="112"/>
      <c r="Y1218" s="30">
        <f t="array" aca="1" ref="Y1218:Y1220" ca="1">MMULT($D1218:$E1220,Y1214:Y1215)-$F1218:$F1220</f>
        <v>-1.170545975629051</v>
      </c>
      <c r="Z1218" s="30"/>
      <c r="AA1218" s="31"/>
      <c r="AB1218" s="112"/>
      <c r="AC1218" s="30">
        <f t="array" aca="1" ref="AC1218:AC1220" ca="1">MMULT($D1218:$E1220,AC1214:AC1215)-$F1218:$F1220</f>
        <v>0.5842712431631929</v>
      </c>
      <c r="AD1218" s="30"/>
      <c r="AE1218" s="31"/>
      <c r="AF1218" s="112"/>
      <c r="AG1218" s="30">
        <f t="array" aca="1" ref="AG1218:AG1220" ca="1">MMULT($D1218:$E1220,AG1214:AG1215)-$F1218:$F1220</f>
        <v>-1.3336356010479591</v>
      </c>
      <c r="AH1218" s="30"/>
      <c r="AI1218" s="31"/>
      <c r="AJ1218" s="27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16"/>
      <c r="BL1218" s="16"/>
      <c r="BM1218" s="16"/>
      <c r="BN1218" s="16"/>
      <c r="BO1218" s="16"/>
      <c r="BP1218" s="16"/>
      <c r="BQ1218" s="16"/>
    </row>
    <row r="1219" spans="2:69" ht="13.5" customHeight="1" x14ac:dyDescent="0.15">
      <c r="B1219" s="242"/>
      <c r="C1219" s="72">
        <v>2</v>
      </c>
      <c r="D1219" s="146">
        <f ca="1"/>
        <v>1.9828097863642431</v>
      </c>
      <c r="E1219" s="147">
        <f ca="1"/>
        <v>4.442345303229291</v>
      </c>
      <c r="F1219" s="148">
        <f ca="1"/>
        <v>3.7293879967596837</v>
      </c>
      <c r="H1219" s="26"/>
      <c r="I1219" s="229"/>
      <c r="J1219" s="232"/>
      <c r="K1219" s="77">
        <v>2</v>
      </c>
      <c r="L1219" s="113"/>
      <c r="M1219" s="29">
        <f ca="1"/>
        <v>-1.8613022270371049</v>
      </c>
      <c r="N1219" s="29"/>
      <c r="O1219" s="32"/>
      <c r="P1219" s="113"/>
      <c r="Q1219" s="29">
        <f ca="1"/>
        <v>0.3934369478323001</v>
      </c>
      <c r="R1219" s="29"/>
      <c r="S1219" s="32"/>
      <c r="T1219" s="113"/>
      <c r="U1219" s="29">
        <f ca="1"/>
        <v>-0.75447782784109929</v>
      </c>
      <c r="V1219" s="29"/>
      <c r="W1219" s="32"/>
      <c r="X1219" s="113"/>
      <c r="Y1219" s="29">
        <f ca="1"/>
        <v>-1.5050054709232827</v>
      </c>
      <c r="Z1219" s="29"/>
      <c r="AA1219" s="32"/>
      <c r="AB1219" s="113"/>
      <c r="AC1219" s="29">
        <f ca="1"/>
        <v>0.65317921963727521</v>
      </c>
      <c r="AD1219" s="29"/>
      <c r="AE1219" s="32"/>
      <c r="AF1219" s="113"/>
      <c r="AG1219" s="29">
        <f ca="1"/>
        <v>-0.20220258010154391</v>
      </c>
      <c r="AH1219" s="29"/>
      <c r="AI1219" s="32"/>
      <c r="AJ1219" s="27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  <c r="BA1219" s="20"/>
      <c r="BB1219" s="20"/>
      <c r="BC1219" s="20"/>
      <c r="BD1219" s="20"/>
      <c r="BE1219" s="20"/>
      <c r="BF1219" s="20"/>
      <c r="BG1219" s="20"/>
      <c r="BH1219" s="20"/>
      <c r="BI1219" s="20"/>
      <c r="BJ1219" s="20"/>
      <c r="BK1219" s="20"/>
      <c r="BL1219" s="20"/>
      <c r="BM1219" s="20"/>
      <c r="BN1219" s="20"/>
      <c r="BO1219" s="20"/>
      <c r="BP1219" s="20"/>
      <c r="BQ1219" s="20"/>
    </row>
    <row r="1220" spans="2:69" ht="13.5" customHeight="1" x14ac:dyDescent="0.15">
      <c r="B1220" s="243"/>
      <c r="C1220" s="74">
        <v>3</v>
      </c>
      <c r="D1220" s="149">
        <f ca="1"/>
        <v>1.6276389634796173</v>
      </c>
      <c r="E1220" s="150">
        <f ca="1"/>
        <v>-0.66756178677805056</v>
      </c>
      <c r="F1220" s="151">
        <f ca="1"/>
        <v>1.032516248655873</v>
      </c>
      <c r="H1220" s="26"/>
      <c r="I1220" s="229"/>
      <c r="J1220" s="232"/>
      <c r="K1220" s="77">
        <v>3</v>
      </c>
      <c r="L1220" s="113"/>
      <c r="M1220" s="29">
        <f ca="1"/>
        <v>-0.21294279961500207</v>
      </c>
      <c r="N1220" s="29"/>
      <c r="O1220" s="32"/>
      <c r="P1220" s="113"/>
      <c r="Q1220" s="29">
        <f ca="1"/>
        <v>-1.291687653322507</v>
      </c>
      <c r="R1220" s="29"/>
      <c r="S1220" s="32"/>
      <c r="T1220" s="113"/>
      <c r="U1220" s="29">
        <f ca="1"/>
        <v>-0.30912246704123025</v>
      </c>
      <c r="V1220" s="29"/>
      <c r="W1220" s="32"/>
      <c r="X1220" s="113"/>
      <c r="Y1220" s="29">
        <f ca="1"/>
        <v>-0.59999422354979648</v>
      </c>
      <c r="Z1220" s="29"/>
      <c r="AA1220" s="32"/>
      <c r="AB1220" s="113"/>
      <c r="AC1220" s="29">
        <f ca="1"/>
        <v>-0.74027562554291115</v>
      </c>
      <c r="AD1220" s="29"/>
      <c r="AE1220" s="32"/>
      <c r="AF1220" s="113"/>
      <c r="AG1220" s="29">
        <f ca="1"/>
        <v>-1.266640036900355</v>
      </c>
      <c r="AH1220" s="29"/>
      <c r="AI1220" s="32"/>
      <c r="AJ1220" s="27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  <c r="BA1220" s="20"/>
      <c r="BB1220" s="20"/>
      <c r="BC1220" s="20"/>
      <c r="BD1220" s="20"/>
      <c r="BE1220" s="20"/>
      <c r="BF1220" s="20"/>
      <c r="BG1220" s="20"/>
      <c r="BH1220" s="20"/>
      <c r="BI1220" s="20"/>
      <c r="BJ1220" s="20"/>
      <c r="BK1220" s="20"/>
      <c r="BL1220" s="20"/>
      <c r="BM1220" s="20"/>
      <c r="BN1220" s="20"/>
      <c r="BO1220" s="20"/>
      <c r="BP1220" s="20"/>
      <c r="BQ1220" s="20"/>
    </row>
    <row r="1221" spans="2:69" ht="13.5" customHeight="1" x14ac:dyDescent="0.15">
      <c r="H1221" s="5"/>
      <c r="I1221" s="229"/>
      <c r="J1221" s="233" t="s">
        <v>16</v>
      </c>
      <c r="K1221" s="53">
        <v>1</v>
      </c>
      <c r="L1221" s="114"/>
      <c r="M1221" s="43">
        <f t="array" aca="1" ref="M1221:M1223" ca="1">1/(1+EXP(-M1218:M1220))</f>
        <v>0.3327204869770739</v>
      </c>
      <c r="N1221" s="43"/>
      <c r="O1221" s="44"/>
      <c r="P1221" s="114"/>
      <c r="Q1221" s="43">
        <f t="array" aca="1" ref="Q1221:Q1223" ca="1">1/(1+EXP(-Q1218:Q1220))</f>
        <v>0.30563397566491796</v>
      </c>
      <c r="R1221" s="43"/>
      <c r="S1221" s="44"/>
      <c r="T1221" s="114"/>
      <c r="U1221" s="43">
        <f t="array" aca="1" ref="U1221:U1223" ca="1">1/(1+EXP(-U1218:U1220))</f>
        <v>0.53821121733428756</v>
      </c>
      <c r="V1221" s="43"/>
      <c r="W1221" s="44"/>
      <c r="X1221" s="114"/>
      <c r="Y1221" s="43">
        <f t="array" aca="1" ref="Y1221:Y1223" ca="1">1/(1+EXP(-Y1218:Y1220))</f>
        <v>0.23675631079067286</v>
      </c>
      <c r="Z1221" s="43"/>
      <c r="AA1221" s="44"/>
      <c r="AB1221" s="114"/>
      <c r="AC1221" s="43">
        <f t="array" aca="1" ref="AC1221:AC1223" ca="1">1/(1+EXP(-AC1218:AC1220))</f>
        <v>0.64204962601736137</v>
      </c>
      <c r="AD1221" s="43"/>
      <c r="AE1221" s="44"/>
      <c r="AF1221" s="114"/>
      <c r="AG1221" s="43">
        <f t="array" aca="1" ref="AG1221:AG1223" ca="1">1/(1+EXP(-AG1218:AG1220))</f>
        <v>0.20855863003909672</v>
      </c>
      <c r="AH1221" s="43"/>
      <c r="AI1221" s="44"/>
      <c r="AJ1221" s="27"/>
      <c r="AK1221" s="68"/>
      <c r="AL1221" s="68"/>
      <c r="AM1221" s="68"/>
      <c r="AN1221" s="68"/>
      <c r="AO1221" s="68"/>
      <c r="AP1221" s="68"/>
      <c r="AQ1221" s="68"/>
      <c r="AR1221" s="68"/>
      <c r="AS1221" s="68"/>
      <c r="AT1221" s="68"/>
      <c r="AU1221" s="68"/>
      <c r="AV1221" s="68"/>
      <c r="AW1221" s="68"/>
      <c r="AX1221" s="68"/>
      <c r="AY1221" s="68"/>
      <c r="AZ1221" s="68"/>
      <c r="BA1221" s="68"/>
      <c r="BB1221" s="68"/>
      <c r="BC1221" s="68"/>
      <c r="BD1221" s="68"/>
      <c r="BE1221" s="68"/>
      <c r="BF1221" s="68"/>
      <c r="BG1221" s="68"/>
      <c r="BH1221" s="68"/>
      <c r="BI1221" s="68"/>
      <c r="BJ1221" s="68"/>
      <c r="BK1221" s="68"/>
      <c r="BL1221" s="68"/>
      <c r="BM1221" s="68"/>
      <c r="BN1221" s="68"/>
      <c r="BO1221" s="68"/>
      <c r="BP1221" s="68"/>
      <c r="BQ1221" s="68"/>
    </row>
    <row r="1222" spans="2:69" ht="13.5" customHeight="1" x14ac:dyDescent="0.15">
      <c r="I1222" s="229"/>
      <c r="J1222" s="234"/>
      <c r="K1222" s="23">
        <v>2</v>
      </c>
      <c r="L1222" s="113"/>
      <c r="M1222" s="29">
        <f ca="1"/>
        <v>0.13455133898228794</v>
      </c>
      <c r="N1222" s="29"/>
      <c r="O1222" s="32"/>
      <c r="P1222" s="113"/>
      <c r="Q1222" s="29">
        <f ca="1"/>
        <v>0.59710980000019442</v>
      </c>
      <c r="R1222" s="29"/>
      <c r="S1222" s="32"/>
      <c r="T1222" s="113"/>
      <c r="U1222" s="29">
        <f ca="1"/>
        <v>0.31984638838692592</v>
      </c>
      <c r="V1222" s="29"/>
      <c r="W1222" s="32"/>
      <c r="X1222" s="113"/>
      <c r="Y1222" s="29">
        <f ca="1"/>
        <v>0.18168016196793185</v>
      </c>
      <c r="Z1222" s="29"/>
      <c r="AA1222" s="32"/>
      <c r="AB1222" s="113"/>
      <c r="AC1222" s="29">
        <f ca="1"/>
        <v>0.65772653450775598</v>
      </c>
      <c r="AD1222" s="29"/>
      <c r="AE1222" s="32"/>
      <c r="AF1222" s="113"/>
      <c r="AG1222" s="29">
        <f ca="1"/>
        <v>0.44962088766370623</v>
      </c>
      <c r="AH1222" s="29"/>
      <c r="AI1222" s="32"/>
      <c r="AJ1222" s="27"/>
      <c r="AK1222" s="68"/>
      <c r="AL1222" s="68"/>
      <c r="AM1222" s="68"/>
      <c r="AN1222" s="68"/>
      <c r="AO1222" s="68"/>
      <c r="AP1222" s="68"/>
      <c r="AQ1222" s="68"/>
      <c r="AR1222" s="68"/>
      <c r="AS1222" s="68"/>
      <c r="AT1222" s="68"/>
      <c r="AU1222" s="68"/>
      <c r="AV1222" s="68"/>
      <c r="AW1222" s="68"/>
      <c r="AX1222" s="68"/>
      <c r="AY1222" s="68"/>
      <c r="AZ1222" s="68"/>
      <c r="BA1222" s="68"/>
      <c r="BB1222" s="68"/>
      <c r="BC1222" s="68"/>
      <c r="BD1222" s="68"/>
      <c r="BE1222" s="68"/>
      <c r="BF1222" s="68"/>
      <c r="BG1222" s="68"/>
      <c r="BH1222" s="68"/>
      <c r="BI1222" s="68"/>
      <c r="BJ1222" s="68"/>
      <c r="BK1222" s="68"/>
      <c r="BL1222" s="68"/>
      <c r="BM1222" s="68"/>
      <c r="BN1222" s="68"/>
      <c r="BO1222" s="68"/>
      <c r="BP1222" s="68"/>
      <c r="BQ1222" s="68"/>
    </row>
    <row r="1223" spans="2:69" ht="13.5" customHeight="1" x14ac:dyDescent="0.15">
      <c r="H1223" s="5"/>
      <c r="I1223" s="229"/>
      <c r="J1223" s="235"/>
      <c r="K1223" s="54">
        <v>3</v>
      </c>
      <c r="L1223" s="113"/>
      <c r="M1223" s="29">
        <f ca="1"/>
        <v>0.44696455488298981</v>
      </c>
      <c r="N1223" s="29"/>
      <c r="O1223" s="32"/>
      <c r="P1223" s="113"/>
      <c r="Q1223" s="29">
        <f ca="1"/>
        <v>0.21556729497306845</v>
      </c>
      <c r="R1223" s="29"/>
      <c r="S1223" s="32"/>
      <c r="T1223" s="113"/>
      <c r="U1223" s="29">
        <f ca="1"/>
        <v>0.42332894914788238</v>
      </c>
      <c r="V1223" s="29"/>
      <c r="W1223" s="32"/>
      <c r="X1223" s="113"/>
      <c r="Y1223" s="29">
        <f ca="1"/>
        <v>0.35434501533608881</v>
      </c>
      <c r="Z1223" s="29"/>
      <c r="AA1223" s="32"/>
      <c r="AB1223" s="113"/>
      <c r="AC1223" s="29">
        <f ca="1"/>
        <v>0.3229438749846435</v>
      </c>
      <c r="AD1223" s="29"/>
      <c r="AE1223" s="32"/>
      <c r="AF1223" s="113"/>
      <c r="AG1223" s="29">
        <f ca="1"/>
        <v>0.21983296488282444</v>
      </c>
      <c r="AH1223" s="29"/>
      <c r="AI1223" s="32"/>
      <c r="AJ1223" s="27"/>
      <c r="AK1223" s="68"/>
      <c r="AL1223" s="68"/>
      <c r="AM1223" s="68"/>
      <c r="AN1223" s="68"/>
      <c r="AO1223" s="68"/>
      <c r="AP1223" s="68"/>
      <c r="AQ1223" s="68"/>
      <c r="AR1223" s="68"/>
      <c r="AS1223" s="68"/>
      <c r="AT1223" s="68"/>
      <c r="AU1223" s="68"/>
      <c r="AV1223" s="68"/>
      <c r="AW1223" s="68"/>
      <c r="AX1223" s="68"/>
      <c r="AY1223" s="68"/>
      <c r="AZ1223" s="68"/>
      <c r="BA1223" s="68"/>
      <c r="BB1223" s="68"/>
      <c r="BC1223" s="68"/>
      <c r="BD1223" s="68"/>
      <c r="BE1223" s="68"/>
      <c r="BF1223" s="68"/>
      <c r="BG1223" s="68"/>
      <c r="BH1223" s="68"/>
      <c r="BI1223" s="68"/>
      <c r="BJ1223" s="68"/>
      <c r="BK1223" s="68"/>
      <c r="BL1223" s="68"/>
      <c r="BM1223" s="68"/>
      <c r="BN1223" s="68"/>
      <c r="BO1223" s="68"/>
      <c r="BP1223" s="68"/>
      <c r="BQ1223" s="68"/>
    </row>
    <row r="1224" spans="2:69" ht="13.5" customHeight="1" x14ac:dyDescent="0.15">
      <c r="H1224" s="5"/>
      <c r="I1224" s="229"/>
      <c r="J1224" s="236" t="s">
        <v>18</v>
      </c>
      <c r="K1224" s="53">
        <v>1</v>
      </c>
      <c r="L1224" s="114"/>
      <c r="M1224" s="43">
        <f t="array" aca="1" ref="M1224:M1226" ca="1">M1221:M1223*(1-M1221:M1223)</f>
        <v>0.22201756452281271</v>
      </c>
      <c r="N1224" s="43"/>
      <c r="O1224" s="44"/>
      <c r="P1224" s="114"/>
      <c r="Q1224" s="43">
        <f t="array" aca="1" ref="Q1224:Q1226" ca="1">Q1221:Q1223*(1-Q1221:Q1223)</f>
        <v>0.21222184858417428</v>
      </c>
      <c r="R1224" s="43"/>
      <c r="S1224" s="44"/>
      <c r="T1224" s="114"/>
      <c r="U1224" s="43">
        <f t="array" aca="1" ref="U1224:U1226" ca="1">U1221:U1223*(1-U1221:U1223)</f>
        <v>0.24853990286983185</v>
      </c>
      <c r="V1224" s="43"/>
      <c r="W1224" s="44"/>
      <c r="X1224" s="114"/>
      <c r="Y1224" s="43">
        <f t="array" aca="1" ref="Y1224:Y1226" ca="1">Y1221:Y1223*(1-Y1221:Y1223)</f>
        <v>0.18070276009146319</v>
      </c>
      <c r="Z1224" s="43"/>
      <c r="AA1224" s="44"/>
      <c r="AB1224" s="114"/>
      <c r="AC1224" s="43">
        <f t="array" aca="1" ref="AC1224:AC1226" ca="1">AC1221:AC1223*(1-AC1221:AC1223)</f>
        <v>0.22982190374832778</v>
      </c>
      <c r="AD1224" s="43"/>
      <c r="AE1224" s="44"/>
      <c r="AF1224" s="114"/>
      <c r="AG1224" s="43">
        <f t="array" aca="1" ref="AG1224:AG1226" ca="1">AG1221:AG1223*(1-AG1221:AG1223)</f>
        <v>0.1650619278753119</v>
      </c>
      <c r="AH1224" s="43"/>
      <c r="AI1224" s="44"/>
      <c r="AJ1224" s="27"/>
      <c r="AK1224" s="68"/>
      <c r="AL1224" s="68"/>
      <c r="AM1224" s="68"/>
      <c r="AN1224" s="68"/>
      <c r="AO1224" s="68"/>
      <c r="AP1224" s="68"/>
      <c r="AQ1224" s="68"/>
      <c r="AR1224" s="68"/>
      <c r="AS1224" s="68"/>
      <c r="AT1224" s="68"/>
      <c r="AU1224" s="68"/>
      <c r="AV1224" s="68"/>
      <c r="AW1224" s="68"/>
      <c r="AX1224" s="68"/>
      <c r="AY1224" s="68"/>
      <c r="AZ1224" s="68"/>
      <c r="BA1224" s="68"/>
      <c r="BB1224" s="68"/>
      <c r="BC1224" s="68"/>
      <c r="BD1224" s="68"/>
      <c r="BE1224" s="68"/>
      <c r="BF1224" s="68"/>
      <c r="BG1224" s="68"/>
      <c r="BH1224" s="68"/>
      <c r="BI1224" s="68"/>
      <c r="BJ1224" s="68"/>
      <c r="BK1224" s="68"/>
      <c r="BL1224" s="68"/>
      <c r="BM1224" s="68"/>
      <c r="BN1224" s="68"/>
      <c r="BO1224" s="68"/>
      <c r="BP1224" s="68"/>
      <c r="BQ1224" s="68"/>
    </row>
    <row r="1225" spans="2:69" ht="13.5" customHeight="1" x14ac:dyDescent="0.15">
      <c r="H1225" s="5"/>
      <c r="I1225" s="229"/>
      <c r="J1225" s="237"/>
      <c r="K1225" s="23">
        <v>2</v>
      </c>
      <c r="L1225" s="113"/>
      <c r="M1225" s="29">
        <f ca="1"/>
        <v>0.11644727616036139</v>
      </c>
      <c r="N1225" s="29"/>
      <c r="O1225" s="32"/>
      <c r="P1225" s="113"/>
      <c r="Q1225" s="29">
        <f ca="1"/>
        <v>0.24056968674392223</v>
      </c>
      <c r="R1225" s="29"/>
      <c r="S1225" s="32"/>
      <c r="T1225" s="113"/>
      <c r="U1225" s="29">
        <f ca="1"/>
        <v>0.21754467622276566</v>
      </c>
      <c r="V1225" s="29"/>
      <c r="W1225" s="32"/>
      <c r="X1225" s="113"/>
      <c r="Y1225" s="29">
        <f ca="1"/>
        <v>0.14867248071523792</v>
      </c>
      <c r="Z1225" s="29"/>
      <c r="AA1225" s="32"/>
      <c r="AB1225" s="113"/>
      <c r="AC1225" s="29">
        <f ca="1"/>
        <v>0.22512234031217365</v>
      </c>
      <c r="AD1225" s="29"/>
      <c r="AE1225" s="32"/>
      <c r="AF1225" s="113"/>
      <c r="AG1225" s="29">
        <f ca="1"/>
        <v>0.2474619450402071</v>
      </c>
      <c r="AH1225" s="29"/>
      <c r="AI1225" s="32"/>
      <c r="AJ1225" s="27"/>
      <c r="AK1225" s="68"/>
      <c r="AL1225" s="68"/>
      <c r="AM1225" s="68"/>
      <c r="AN1225" s="68"/>
      <c r="AO1225" s="68"/>
      <c r="AP1225" s="68"/>
      <c r="AQ1225" s="68"/>
      <c r="AR1225" s="68"/>
      <c r="AS1225" s="68"/>
      <c r="AT1225" s="68"/>
      <c r="AU1225" s="68"/>
      <c r="AV1225" s="68"/>
      <c r="AW1225" s="68"/>
      <c r="AX1225" s="68"/>
      <c r="AY1225" s="68"/>
      <c r="AZ1225" s="68"/>
      <c r="BA1225" s="68"/>
      <c r="BB1225" s="68"/>
      <c r="BC1225" s="68"/>
      <c r="BD1225" s="68"/>
      <c r="BE1225" s="68"/>
      <c r="BF1225" s="68"/>
      <c r="BG1225" s="68"/>
      <c r="BH1225" s="68"/>
      <c r="BI1225" s="68"/>
      <c r="BJ1225" s="68"/>
      <c r="BK1225" s="68"/>
      <c r="BL1225" s="68"/>
      <c r="BM1225" s="68"/>
      <c r="BN1225" s="68"/>
      <c r="BO1225" s="68"/>
      <c r="BP1225" s="68"/>
      <c r="BQ1225" s="68"/>
    </row>
    <row r="1226" spans="2:69" ht="13.5" customHeight="1" thickBot="1" x14ac:dyDescent="0.2">
      <c r="H1226" s="5"/>
      <c r="I1226" s="230"/>
      <c r="J1226" s="238"/>
      <c r="K1226" s="54">
        <v>3</v>
      </c>
      <c r="L1226" s="115"/>
      <c r="M1226" s="33">
        <f ca="1"/>
        <v>0.24718724156124061</v>
      </c>
      <c r="N1226" s="33"/>
      <c r="O1226" s="34"/>
      <c r="P1226" s="115"/>
      <c r="Q1226" s="33">
        <f ca="1"/>
        <v>0.16909803631106254</v>
      </c>
      <c r="R1226" s="33"/>
      <c r="S1226" s="34"/>
      <c r="T1226" s="115"/>
      <c r="U1226" s="33">
        <f ca="1"/>
        <v>0.24412154996123198</v>
      </c>
      <c r="V1226" s="33"/>
      <c r="W1226" s="34"/>
      <c r="X1226" s="115"/>
      <c r="Y1226" s="33">
        <f ca="1"/>
        <v>0.22878462544255582</v>
      </c>
      <c r="Z1226" s="33"/>
      <c r="AA1226" s="34"/>
      <c r="AB1226" s="115"/>
      <c r="AC1226" s="33">
        <f ca="1"/>
        <v>0.21865112859454644</v>
      </c>
      <c r="AD1226" s="33"/>
      <c r="AE1226" s="34"/>
      <c r="AF1226" s="115"/>
      <c r="AG1226" s="33">
        <f ca="1"/>
        <v>0.17150643243365132</v>
      </c>
      <c r="AH1226" s="33"/>
      <c r="AI1226" s="34"/>
      <c r="AJ1226" s="27"/>
      <c r="AK1226" s="68"/>
      <c r="AL1226" s="68"/>
      <c r="AM1226" s="68"/>
      <c r="AN1226" s="68"/>
      <c r="AO1226" s="68"/>
      <c r="AP1226" s="68"/>
      <c r="AQ1226" s="68"/>
      <c r="AR1226" s="68"/>
      <c r="AS1226" s="68"/>
      <c r="AT1226" s="68"/>
      <c r="AU1226" s="68"/>
      <c r="AV1226" s="68"/>
      <c r="AW1226" s="68"/>
      <c r="AX1226" s="68"/>
      <c r="AY1226" s="68"/>
      <c r="AZ1226" s="68"/>
      <c r="BA1226" s="68"/>
      <c r="BB1226" s="68"/>
      <c r="BC1226" s="68"/>
      <c r="BD1226" s="68"/>
      <c r="BE1226" s="68"/>
      <c r="BF1226" s="68"/>
      <c r="BG1226" s="68"/>
      <c r="BH1226" s="68"/>
      <c r="BI1226" s="68"/>
      <c r="BJ1226" s="68"/>
      <c r="BK1226" s="68"/>
      <c r="BL1226" s="68"/>
      <c r="BM1226" s="68"/>
      <c r="BN1226" s="68"/>
      <c r="BO1226" s="68"/>
      <c r="BP1226" s="68"/>
      <c r="BQ1226" s="68"/>
    </row>
    <row r="1227" spans="2:69" ht="15.75" customHeight="1" x14ac:dyDescent="0.15">
      <c r="H1227" s="5"/>
      <c r="I1227" s="95" t="s">
        <v>26</v>
      </c>
      <c r="J1227" s="91"/>
      <c r="K1227" s="125" t="s">
        <v>17</v>
      </c>
      <c r="L1227" s="116" t="s">
        <v>57</v>
      </c>
      <c r="M1227" s="87" t="s">
        <v>58</v>
      </c>
      <c r="N1227" s="87" t="s">
        <v>59</v>
      </c>
      <c r="O1227" s="31"/>
      <c r="P1227" s="116" t="s">
        <v>57</v>
      </c>
      <c r="Q1227" s="87" t="s">
        <v>58</v>
      </c>
      <c r="R1227" s="87" t="s">
        <v>59</v>
      </c>
      <c r="S1227" s="31"/>
      <c r="T1227" s="116" t="s">
        <v>57</v>
      </c>
      <c r="U1227" s="87" t="s">
        <v>58</v>
      </c>
      <c r="V1227" s="87" t="s">
        <v>59</v>
      </c>
      <c r="W1227" s="31"/>
      <c r="X1227" s="116" t="s">
        <v>57</v>
      </c>
      <c r="Y1227" s="87" t="s">
        <v>58</v>
      </c>
      <c r="Z1227" s="87" t="s">
        <v>59</v>
      </c>
      <c r="AA1227" s="31"/>
      <c r="AB1227" s="116" t="s">
        <v>57</v>
      </c>
      <c r="AC1227" s="87" t="s">
        <v>58</v>
      </c>
      <c r="AD1227" s="87" t="s">
        <v>59</v>
      </c>
      <c r="AE1227" s="31"/>
      <c r="AF1227" s="116" t="s">
        <v>57</v>
      </c>
      <c r="AG1227" s="87" t="s">
        <v>58</v>
      </c>
      <c r="AH1227" s="87" t="s">
        <v>59</v>
      </c>
      <c r="AI1227" s="31"/>
      <c r="AJ1227" s="27"/>
      <c r="AK1227" s="68"/>
      <c r="AL1227" s="68"/>
      <c r="AM1227" s="68"/>
      <c r="AN1227" s="68"/>
      <c r="AO1227" s="68"/>
      <c r="AP1227" s="68"/>
      <c r="AQ1227" s="68"/>
      <c r="AR1227" s="68"/>
      <c r="AS1227" s="68"/>
      <c r="AT1227" s="68"/>
      <c r="AU1227" s="68"/>
      <c r="AV1227" s="68"/>
      <c r="AW1227" s="68"/>
      <c r="AX1227" s="68"/>
      <c r="AY1227" s="68"/>
      <c r="AZ1227" s="68"/>
      <c r="BA1227" s="68"/>
      <c r="BB1227" s="68"/>
      <c r="BC1227" s="68"/>
      <c r="BD1227" s="68"/>
      <c r="BE1227" s="68"/>
      <c r="BF1227" s="68"/>
      <c r="BG1227" s="68"/>
      <c r="BH1227" s="68"/>
      <c r="BI1227" s="68"/>
      <c r="BJ1227" s="68"/>
      <c r="BK1227" s="68"/>
      <c r="BL1227" s="68"/>
      <c r="BM1227" s="68"/>
      <c r="BN1227" s="68"/>
      <c r="BO1227" s="68"/>
      <c r="BP1227" s="68"/>
      <c r="BQ1227" s="68"/>
    </row>
    <row r="1228" spans="2:69" ht="13.5" customHeight="1" x14ac:dyDescent="0.15">
      <c r="H1228" s="5"/>
      <c r="I1228" s="117"/>
      <c r="J1228" s="76"/>
      <c r="K1228" s="53">
        <v>1</v>
      </c>
      <c r="L1228" s="113">
        <f t="array" aca="1" ref="L1228:L1229" ca="1">M1228:M1229*$D1216:$D1217*L1216:L1217</f>
        <v>1.6296913005485473E-2</v>
      </c>
      <c r="M1228" s="29">
        <f t="array" aca="1" ref="M1228:M1229" ca="1">MMULT(TRANSPOSE($D1218:$E1220),N1228:N1230)*M1216:M1217</f>
        <v>4.9029658496305487E-2</v>
      </c>
      <c r="N1228" s="29">
        <f t="array" aca="1" ref="N1228:N1230" ca="1">(M1221:M1223-N$5:N$7)*M1224:M1226</f>
        <v>7.3869792185494165E-2</v>
      </c>
      <c r="O1228" s="32"/>
      <c r="P1228" s="113">
        <f t="array" aca="1" ref="P1228:P1229" ca="1">Q1228:Q1229*$D1216:$D1217*P1216:P1217</f>
        <v>1.0670777171492384E-2</v>
      </c>
      <c r="Q1228" s="29">
        <f t="array" aca="1" ref="Q1228:Q1229" ca="1">MMULT(TRANSPOSE($D1218:$E1220),R1228:R1230)*Q1216:Q1217</f>
        <v>3.21032922267145E-2</v>
      </c>
      <c r="R1228" s="29">
        <f t="array" aca="1" ref="R1228:R1230" ca="1">(Q1221:Q1223-R$5:R$7)*Q1224:Q1226</f>
        <v>6.4862207305739425E-2</v>
      </c>
      <c r="S1228" s="32"/>
      <c r="T1228" s="113">
        <f t="array" aca="1" ref="T1228:T1229" ca="1">U1228:U1229*$D1216:$D1217*T1216:T1217</f>
        <v>-3.2258525281904218E-2</v>
      </c>
      <c r="U1228" s="29">
        <f t="array" aca="1" ref="U1228:U1229" ca="1">MMULT(TRANSPOSE($D1218:$E1220),V1228:V1230)*U1216:U1217</f>
        <v>-7.2065698891602845E-2</v>
      </c>
      <c r="V1228" s="29">
        <f t="array" aca="1" ref="V1228:V1230" ca="1">(U1221:U1223-V$5:V$7)*U1224:U1226</f>
        <v>-0.11477293919011405</v>
      </c>
      <c r="W1228" s="32"/>
      <c r="X1228" s="113">
        <f t="array" aca="1" ref="X1228:X1229" ca="1">Y1228:Y1229*$D1216:$D1217*X1216:X1217</f>
        <v>9.0240190057696741E-3</v>
      </c>
      <c r="Y1228" s="29">
        <f t="array" aca="1" ref="Y1228:Y1229" ca="1">MMULT(TRANSPOSE($D1218:$E1220),Z1228:Z1230)*Y1216:Y1217</f>
        <v>9.5737316688999444E-3</v>
      </c>
      <c r="Z1228" s="29">
        <f t="array" aca="1" ref="Z1228:Z1230" ca="1">(Y1221:Y1223-Z$5:Z$7)*Y1224:Y1226</f>
        <v>4.2782518828946854E-2</v>
      </c>
      <c r="AA1228" s="32"/>
      <c r="AB1228" s="113">
        <f t="array" aca="1" ref="AB1228:AB1229" ca="1">AC1228:AC1229*$D1216:$D1217*AB1216:AB1217</f>
        <v>-6.5082427904340212E-3</v>
      </c>
      <c r="AC1228" s="29">
        <f t="array" aca="1" ref="AC1228:AC1229" ca="1">MMULT(TRANSPOSE($D1218:$E1220),AD1228:AD1230)*AC1216:AC1217</f>
        <v>-6.9047028903452051E-3</v>
      </c>
      <c r="AD1228" s="29">
        <f t="array" aca="1" ref="AD1228:AD1230" ca="1">(AC1221:AC1223-AD$5:AD$7)*AC1224:AC1226</f>
        <v>-8.2264836396115912E-2</v>
      </c>
      <c r="AE1228" s="32"/>
      <c r="AF1228" s="113">
        <f t="array" aca="1" ref="AF1228:AF1229" ca="1">AG1228:AG1229*$D1216:$D1217*AF1216:AF1217</f>
        <v>-1.5238581297054227E-3</v>
      </c>
      <c r="AG1228" s="29">
        <f t="array" aca="1" ref="AG1228:AG1229" ca="1">MMULT(TRANSPOSE($D1218:$E1220),AH1228:AH1230)*AG1216:AG1217</f>
        <v>-3.4043063087721382E-3</v>
      </c>
      <c r="AH1228" s="29">
        <f t="array" aca="1" ref="AH1228:AH1230" ca="1">(AG1221:AG1223-AH$5:AH$7)*AG1224:AG1226</f>
        <v>3.442508954928724E-2</v>
      </c>
      <c r="AI1228" s="32"/>
      <c r="AJ1228" s="27"/>
      <c r="AK1228" s="68"/>
      <c r="AL1228" s="68"/>
      <c r="AM1228" s="68"/>
      <c r="AN1228" s="68"/>
      <c r="AO1228" s="68"/>
      <c r="AP1228" s="68"/>
      <c r="AQ1228" s="68"/>
      <c r="AR1228" s="68"/>
      <c r="AS1228" s="68"/>
      <c r="AT1228" s="68"/>
      <c r="AU1228" s="68"/>
      <c r="AV1228" s="68"/>
      <c r="AW1228" s="68"/>
      <c r="AX1228" s="68"/>
      <c r="AY1228" s="68"/>
      <c r="AZ1228" s="68"/>
      <c r="BA1228" s="68"/>
      <c r="BB1228" s="68"/>
      <c r="BC1228" s="68"/>
      <c r="BD1228" s="68"/>
      <c r="BE1228" s="68"/>
      <c r="BF1228" s="68"/>
      <c r="BG1228" s="68"/>
      <c r="BH1228" s="68"/>
      <c r="BI1228" s="68"/>
      <c r="BJ1228" s="68"/>
      <c r="BK1228" s="68"/>
      <c r="BL1228" s="68"/>
      <c r="BM1228" s="68"/>
      <c r="BN1228" s="68"/>
      <c r="BO1228" s="68"/>
      <c r="BP1228" s="68"/>
      <c r="BQ1228" s="68"/>
    </row>
    <row r="1229" spans="2:69" ht="13.5" customHeight="1" x14ac:dyDescent="0.15">
      <c r="H1229" s="5"/>
      <c r="I1229" s="97"/>
      <c r="J1229" s="76"/>
      <c r="K1229" s="23">
        <v>2</v>
      </c>
      <c r="L1229" s="113">
        <f ca="1"/>
        <v>2.7315442567977102E-2</v>
      </c>
      <c r="M1229" s="29">
        <f ca="1"/>
        <v>5.0943702616082699E-2</v>
      </c>
      <c r="N1229" s="29">
        <f ca="1"/>
        <v>1.5668136928216884E-2</v>
      </c>
      <c r="O1229" s="32"/>
      <c r="P1229" s="113">
        <f ca="1"/>
        <v>-1.9163697752889699E-2</v>
      </c>
      <c r="Q1229" s="29">
        <f ca="1"/>
        <v>-3.5740578499439069E-2</v>
      </c>
      <c r="R1229" s="29">
        <f ca="1"/>
        <v>-9.6923169206149407E-2</v>
      </c>
      <c r="S1229" s="32"/>
      <c r="T1229" s="113">
        <f ca="1"/>
        <v>-1.077702967005203E-2</v>
      </c>
      <c r="U1229" s="29">
        <f ca="1"/>
        <v>-1.9924086006080272E-2</v>
      </c>
      <c r="V1229" s="29">
        <f ca="1"/>
        <v>6.958087900265475E-2</v>
      </c>
      <c r="W1229" s="32"/>
      <c r="X1229" s="113">
        <f ca="1"/>
        <v>1.5787618371395137E-2</v>
      </c>
      <c r="Y1229" s="29">
        <f ca="1"/>
        <v>7.4148161495830603E-2</v>
      </c>
      <c r="Z1229" s="29">
        <f ca="1"/>
        <v>2.7010840376518651E-2</v>
      </c>
      <c r="AA1229" s="32"/>
      <c r="AB1229" s="113">
        <f ca="1"/>
        <v>1.445592082776237E-2</v>
      </c>
      <c r="AC1229" s="29">
        <f ca="1"/>
        <v>6.789370802438166E-2</v>
      </c>
      <c r="AD1229" s="29">
        <f ca="1"/>
        <v>0.14806893673380167</v>
      </c>
      <c r="AE1229" s="32"/>
      <c r="AF1229" s="113">
        <f ca="1"/>
        <v>-5.7455468078727402E-2</v>
      </c>
      <c r="AG1229" s="29">
        <f ca="1"/>
        <v>-0.10622107598917262</v>
      </c>
      <c r="AH1229" s="29">
        <f ca="1"/>
        <v>-0.1361978856482419</v>
      </c>
      <c r="AI1229" s="32"/>
      <c r="AJ1229" s="27"/>
      <c r="AK1229" s="68"/>
      <c r="AL1229" s="68"/>
      <c r="AM1229" s="68"/>
      <c r="AN1229" s="68"/>
      <c r="AO1229" s="68"/>
      <c r="AP1229" s="68"/>
      <c r="AQ1229" s="68"/>
      <c r="AR1229" s="68"/>
      <c r="AS1229" s="68"/>
      <c r="AT1229" s="68"/>
      <c r="AU1229" s="68"/>
      <c r="AV1229" s="68"/>
      <c r="AW1229" s="68"/>
      <c r="AX1229" s="68"/>
      <c r="AY1229" s="68"/>
      <c r="AZ1229" s="68"/>
      <c r="BA1229" s="68"/>
      <c r="BB1229" s="68"/>
      <c r="BC1229" s="68"/>
      <c r="BD1229" s="68"/>
      <c r="BE1229" s="68"/>
      <c r="BF1229" s="68"/>
      <c r="BG1229" s="68"/>
      <c r="BH1229" s="68"/>
      <c r="BI1229" s="68"/>
      <c r="BJ1229" s="68"/>
      <c r="BK1229" s="68"/>
      <c r="BL1229" s="68"/>
      <c r="BM1229" s="68"/>
      <c r="BN1229" s="68"/>
      <c r="BO1229" s="68"/>
      <c r="BP1229" s="68"/>
      <c r="BQ1229" s="68"/>
    </row>
    <row r="1230" spans="2:69" ht="13.5" customHeight="1" thickBot="1" x14ac:dyDescent="0.2">
      <c r="B1230" s="135" t="s">
        <v>19</v>
      </c>
      <c r="C1230" s="136"/>
      <c r="D1230" s="195">
        <v>1</v>
      </c>
      <c r="E1230" s="196">
        <v>2</v>
      </c>
      <c r="F1230" s="196">
        <v>3</v>
      </c>
      <c r="G1230" s="184" t="s">
        <v>3</v>
      </c>
      <c r="H1230" s="5"/>
      <c r="I1230" s="93"/>
      <c r="J1230" s="88"/>
      <c r="K1230" s="54">
        <v>3</v>
      </c>
      <c r="L1230" s="132"/>
      <c r="M1230" s="133"/>
      <c r="N1230" s="33">
        <f ca="1"/>
        <v>-0.13670330616406662</v>
      </c>
      <c r="O1230" s="34"/>
      <c r="P1230" s="132"/>
      <c r="Q1230" s="133"/>
      <c r="R1230" s="33">
        <f ca="1"/>
        <v>3.6452006272833459E-2</v>
      </c>
      <c r="S1230" s="34"/>
      <c r="T1230" s="132"/>
      <c r="U1230" s="133"/>
      <c r="V1230" s="33">
        <f ca="1"/>
        <v>0.1033437192094406</v>
      </c>
      <c r="W1230" s="34"/>
      <c r="X1230" s="132"/>
      <c r="Y1230" s="133"/>
      <c r="Z1230" s="33">
        <f ca="1"/>
        <v>-0.14771593383145207</v>
      </c>
      <c r="AA1230" s="34"/>
      <c r="AB1230" s="132"/>
      <c r="AC1230" s="133"/>
      <c r="AD1230" s="33">
        <f ca="1"/>
        <v>7.061204273808841E-2</v>
      </c>
      <c r="AE1230" s="34"/>
      <c r="AF1230" s="132"/>
      <c r="AG1230" s="133"/>
      <c r="AH1230" s="33">
        <f ca="1"/>
        <v>3.7702767538365371E-2</v>
      </c>
      <c r="AI1230" s="34"/>
      <c r="AJ1230" s="27"/>
      <c r="AK1230" s="68"/>
      <c r="AL1230" s="68"/>
      <c r="AM1230" s="68"/>
      <c r="AN1230" s="68"/>
      <c r="AO1230" s="68"/>
      <c r="AP1230" s="68"/>
      <c r="AQ1230" s="68"/>
      <c r="AR1230" s="68"/>
      <c r="AS1230" s="68"/>
      <c r="AT1230" s="68"/>
      <c r="AU1230" s="68"/>
      <c r="AV1230" s="68"/>
      <c r="AW1230" s="68"/>
      <c r="AX1230" s="68"/>
      <c r="AY1230" s="68"/>
      <c r="AZ1230" s="68"/>
      <c r="BA1230" s="68"/>
      <c r="BB1230" s="68"/>
      <c r="BC1230" s="68"/>
      <c r="BD1230" s="68"/>
      <c r="BE1230" s="68"/>
      <c r="BF1230" s="68"/>
      <c r="BG1230" s="68"/>
      <c r="BH1230" s="68"/>
      <c r="BI1230" s="68"/>
      <c r="BJ1230" s="68"/>
      <c r="BK1230" s="68"/>
      <c r="BL1230" s="68"/>
      <c r="BM1230" s="68"/>
      <c r="BN1230" s="68"/>
      <c r="BO1230" s="68"/>
      <c r="BP1230" s="68"/>
      <c r="BQ1230" s="68"/>
    </row>
    <row r="1231" spans="2:69" ht="13.5" customHeight="1" x14ac:dyDescent="0.15">
      <c r="B1231" s="241" t="s">
        <v>35</v>
      </c>
      <c r="C1231" s="100">
        <v>1</v>
      </c>
      <c r="D1231" s="152">
        <f t="array" aca="1" ref="D1231:G1232" ca="1">L1231:O1232+P1231:S1232+T1231:W1232+X1231:AA1232+AB1231:AE1232+AF1231:AI1232</f>
        <v>3.3137115537105667E-2</v>
      </c>
      <c r="E1231" s="153">
        <f ca="1"/>
        <v>-2.0520264179961705E-2</v>
      </c>
      <c r="F1231" s="153">
        <f ca="1"/>
        <v>-8.5837940752403457E-3</v>
      </c>
      <c r="G1231" s="154">
        <f ca="1"/>
        <v>-4.0330572819036051E-3</v>
      </c>
      <c r="H1231" s="7"/>
      <c r="I1231" s="239" t="s">
        <v>19</v>
      </c>
      <c r="J1231" s="217" t="s">
        <v>13</v>
      </c>
      <c r="K1231" s="218"/>
      <c r="L1231" s="176">
        <f t="array" aca="1" ref="L1231:O1232" ca="1">MMULT(L1228:M1229,TRANSPOSE(L$5:M$8))</f>
        <v>1.6296913005485473E-2</v>
      </c>
      <c r="M1231" s="176">
        <f ca="1"/>
        <v>4.9029658496305487E-2</v>
      </c>
      <c r="N1231" s="79">
        <f ca="1"/>
        <v>0</v>
      </c>
      <c r="O1231" s="80">
        <f ca="1"/>
        <v>-6.5326571501790956E-2</v>
      </c>
      <c r="P1231" s="176">
        <f t="array" aca="1" ref="P1231:S1232" ca="1">MMULT(P1228:Q1229,TRANSPOSE(P$5:Q$8))</f>
        <v>1.0670777171492384E-2</v>
      </c>
      <c r="Q1231" s="176">
        <f ca="1"/>
        <v>0</v>
      </c>
      <c r="R1231" s="79">
        <f ca="1"/>
        <v>3.21032922267145E-2</v>
      </c>
      <c r="S1231" s="80">
        <f ca="1"/>
        <v>-4.2774069398206882E-2</v>
      </c>
      <c r="T1231" s="176">
        <f t="array" aca="1" ref="T1231:W1232" ca="1">MMULT(T1228:U1229,TRANSPOSE(T$5:U$8))</f>
        <v>0</v>
      </c>
      <c r="U1231" s="176">
        <f ca="1"/>
        <v>-7.2065698891602845E-2</v>
      </c>
      <c r="V1231" s="79">
        <f ca="1"/>
        <v>-3.2258525281904218E-2</v>
      </c>
      <c r="W1231" s="80">
        <f ca="1"/>
        <v>0.10432422417350706</v>
      </c>
      <c r="X1231" s="176">
        <f t="array" aca="1" ref="X1231:AA1232" ca="1">MMULT(X1228:Y1229,TRANSPOSE(X$5:Y$8))</f>
        <v>9.5737316688999444E-3</v>
      </c>
      <c r="Y1231" s="176">
        <f ca="1"/>
        <v>9.0240190057696741E-3</v>
      </c>
      <c r="Z1231" s="79">
        <f ca="1"/>
        <v>0</v>
      </c>
      <c r="AA1231" s="80">
        <f ca="1"/>
        <v>-1.8597750674669618E-2</v>
      </c>
      <c r="AB1231" s="176">
        <f t="array" aca="1" ref="AB1231:AE1232" ca="1">MMULT(AB1228:AC1229,TRANSPOSE(AB$5:AC$8))</f>
        <v>0</v>
      </c>
      <c r="AC1231" s="176">
        <f ca="1"/>
        <v>-6.5082427904340212E-3</v>
      </c>
      <c r="AD1231" s="79">
        <f ca="1"/>
        <v>-6.9047028903452051E-3</v>
      </c>
      <c r="AE1231" s="80">
        <f ca="1"/>
        <v>1.3412945680779227E-2</v>
      </c>
      <c r="AF1231" s="176">
        <f t="array" aca="1" ref="AF1231:AI1232" ca="1">MMULT(AF1228:AG1229,TRANSPOSE(AF$5:AG$8))</f>
        <v>-3.4043063087721382E-3</v>
      </c>
      <c r="AG1231" s="176">
        <f ca="1"/>
        <v>0</v>
      </c>
      <c r="AH1231" s="79">
        <f ca="1"/>
        <v>-1.5238581297054227E-3</v>
      </c>
      <c r="AI1231" s="80">
        <f ca="1"/>
        <v>4.9281644384775612E-3</v>
      </c>
      <c r="AJ1231" s="27"/>
      <c r="AK1231" s="68"/>
      <c r="AL1231" s="68"/>
      <c r="AM1231" s="68"/>
      <c r="AN1231" s="68"/>
      <c r="AO1231" s="68"/>
      <c r="AP1231" s="68"/>
      <c r="AQ1231" s="68"/>
      <c r="AR1231" s="68"/>
      <c r="AS1231" s="68"/>
      <c r="AT1231" s="68"/>
      <c r="AU1231" s="68"/>
      <c r="AV1231" s="68"/>
      <c r="AW1231" s="68"/>
      <c r="AX1231" s="68"/>
      <c r="AY1231" s="68"/>
      <c r="AZ1231" s="68"/>
      <c r="BA1231" s="68"/>
      <c r="BB1231" s="68"/>
      <c r="BC1231" s="68"/>
      <c r="BD1231" s="68"/>
      <c r="BE1231" s="68"/>
      <c r="BF1231" s="68"/>
      <c r="BG1231" s="68"/>
      <c r="BH1231" s="68"/>
      <c r="BI1231" s="68"/>
      <c r="BJ1231" s="68"/>
      <c r="BK1231" s="68"/>
      <c r="BL1231" s="68"/>
      <c r="BM1231" s="68"/>
      <c r="BN1231" s="68"/>
      <c r="BO1231" s="68"/>
      <c r="BP1231" s="68"/>
      <c r="BQ1231" s="68"/>
    </row>
    <row r="1232" spans="2:69" ht="13.5" customHeight="1" x14ac:dyDescent="0.15">
      <c r="B1232" s="243"/>
      <c r="C1232" s="74">
        <v>2</v>
      </c>
      <c r="D1232" s="155">
        <f ca="1"/>
        <v>-2.3921169678254611E-2</v>
      </c>
      <c r="E1232" s="156">
        <f ca="1"/>
        <v>6.1263155809159933E-2</v>
      </c>
      <c r="F1232" s="156">
        <f ca="1"/>
        <v>-3.6079368223836839E-2</v>
      </c>
      <c r="G1232" s="157">
        <f ca="1"/>
        <v>-1.2626179070684695E-3</v>
      </c>
      <c r="H1232" s="5"/>
      <c r="I1232" s="240"/>
      <c r="J1232" s="219"/>
      <c r="K1232" s="220"/>
      <c r="L1232" s="156">
        <f ca="1"/>
        <v>2.7315442567977102E-2</v>
      </c>
      <c r="M1232" s="156">
        <f ca="1"/>
        <v>5.0943702616082699E-2</v>
      </c>
      <c r="N1232" s="89">
        <f ca="1"/>
        <v>0</v>
      </c>
      <c r="O1232" s="90">
        <f ca="1"/>
        <v>-7.8259145184059797E-2</v>
      </c>
      <c r="P1232" s="156">
        <f ca="1"/>
        <v>-1.9163697752889699E-2</v>
      </c>
      <c r="Q1232" s="156">
        <f ca="1"/>
        <v>0</v>
      </c>
      <c r="R1232" s="89">
        <f ca="1"/>
        <v>-3.5740578499439069E-2</v>
      </c>
      <c r="S1232" s="90">
        <f ca="1"/>
        <v>5.4904276252328771E-2</v>
      </c>
      <c r="T1232" s="156">
        <f ca="1"/>
        <v>0</v>
      </c>
      <c r="U1232" s="156">
        <f ca="1"/>
        <v>-1.9924086006080272E-2</v>
      </c>
      <c r="V1232" s="89">
        <f ca="1"/>
        <v>-1.077702967005203E-2</v>
      </c>
      <c r="W1232" s="90">
        <f ca="1"/>
        <v>3.0701115676132304E-2</v>
      </c>
      <c r="X1232" s="156">
        <f ca="1"/>
        <v>7.4148161495830603E-2</v>
      </c>
      <c r="Y1232" s="156">
        <f ca="1"/>
        <v>1.5787618371395137E-2</v>
      </c>
      <c r="Z1232" s="89">
        <f ca="1"/>
        <v>0</v>
      </c>
      <c r="AA1232" s="90">
        <f ca="1"/>
        <v>-8.9935779867225743E-2</v>
      </c>
      <c r="AB1232" s="156">
        <f ca="1"/>
        <v>0</v>
      </c>
      <c r="AC1232" s="156">
        <f ca="1"/>
        <v>1.445592082776237E-2</v>
      </c>
      <c r="AD1232" s="89">
        <f ca="1"/>
        <v>6.789370802438166E-2</v>
      </c>
      <c r="AE1232" s="90">
        <f ca="1"/>
        <v>-8.234962885214403E-2</v>
      </c>
      <c r="AF1232" s="156">
        <f ca="1"/>
        <v>-0.10622107598917262</v>
      </c>
      <c r="AG1232" s="156">
        <f ca="1"/>
        <v>0</v>
      </c>
      <c r="AH1232" s="89">
        <f ca="1"/>
        <v>-5.7455468078727402E-2</v>
      </c>
      <c r="AI1232" s="90">
        <f ca="1"/>
        <v>0.16367654406790003</v>
      </c>
      <c r="AJ1232" s="27"/>
      <c r="AK1232" s="68"/>
      <c r="AL1232" s="68"/>
      <c r="AM1232" s="68"/>
      <c r="AN1232" s="68"/>
      <c r="AO1232" s="68"/>
      <c r="AP1232" s="68"/>
      <c r="AQ1232" s="68"/>
      <c r="AR1232" s="68"/>
      <c r="AS1232" s="68"/>
      <c r="AT1232" s="68"/>
      <c r="AU1232" s="68"/>
      <c r="AV1232" s="68"/>
      <c r="AW1232" s="68"/>
      <c r="AX1232" s="68"/>
      <c r="AY1232" s="68"/>
      <c r="AZ1232" s="68"/>
      <c r="BA1232" s="68"/>
      <c r="BB1232" s="68"/>
      <c r="BC1232" s="68"/>
      <c r="BD1232" s="68"/>
      <c r="BE1232" s="68"/>
      <c r="BF1232" s="68"/>
      <c r="BG1232" s="68"/>
      <c r="BH1232" s="68"/>
      <c r="BI1232" s="68"/>
      <c r="BJ1232" s="68"/>
      <c r="BK1232" s="68"/>
      <c r="BL1232" s="68"/>
      <c r="BM1232" s="68"/>
      <c r="BN1232" s="68"/>
      <c r="BO1232" s="68"/>
      <c r="BP1232" s="68"/>
      <c r="BQ1232" s="68"/>
    </row>
    <row r="1233" spans="1:69" ht="13.5" customHeight="1" x14ac:dyDescent="0.15">
      <c r="B1233" s="241" t="s">
        <v>47</v>
      </c>
      <c r="C1233" s="100" t="s">
        <v>32</v>
      </c>
      <c r="D1233" s="158">
        <f t="array" aca="1" ref="D1233:D1234" ca="1">L1233:L1234+P1233:P1234+T1233:T1234+X1233:X1234+AB1233:AB1234+AF1233:AF1234</f>
        <v>-1.1771767775023024E-3</v>
      </c>
      <c r="E1233" s="10"/>
      <c r="F1233" s="10"/>
      <c r="G1233" s="153"/>
      <c r="H1233" s="5"/>
      <c r="I1233" s="240"/>
      <c r="J1233" s="217" t="s">
        <v>46</v>
      </c>
      <c r="K1233" s="218"/>
      <c r="L1233" s="85">
        <f t="array" aca="1" ref="L1233:L1234" ca="1">M1228:M1229*L1214:L1215</f>
        <v>4.7817310227957583E-3</v>
      </c>
      <c r="M1233" s="85"/>
      <c r="N1233" s="85"/>
      <c r="O1233" s="96"/>
      <c r="P1233" s="85">
        <f t="array" aca="1" ref="P1233:P1234" ca="1">Q1228:Q1229*P1214:P1215</f>
        <v>3.1309479421710836E-3</v>
      </c>
      <c r="Q1233" s="85"/>
      <c r="R1233" s="85"/>
      <c r="S1233" s="96"/>
      <c r="T1233" s="85">
        <f t="array" aca="1" ref="T1233:T1234" ca="1">U1228:U1229*T1214:T1215</f>
        <v>-9.9027377865072777E-3</v>
      </c>
      <c r="U1233" s="85"/>
      <c r="V1233" s="85"/>
      <c r="W1233" s="96"/>
      <c r="X1233" s="85">
        <f t="array" aca="1" ref="X1233:X1234" ca="1">Y1228:Y1229*X1214:X1215</f>
        <v>4.59375174114777E-3</v>
      </c>
      <c r="Y1233" s="85"/>
      <c r="Z1233" s="85"/>
      <c r="AA1233" s="96"/>
      <c r="AB1233" s="85">
        <f t="array" aca="1" ref="AB1233:AB1234" ca="1">AC1228:AC1229*AB1214:AB1215</f>
        <v>-3.3130749870155796E-3</v>
      </c>
      <c r="AC1233" s="85"/>
      <c r="AD1233" s="85"/>
      <c r="AE1233" s="96"/>
      <c r="AF1233" s="85">
        <f t="array" aca="1" ref="AF1233:AF1234" ca="1">AG1228:AG1229*AF1214:AF1215</f>
        <v>-4.6779471009405712E-4</v>
      </c>
      <c r="AG1233" s="85"/>
      <c r="AH1233" s="85"/>
      <c r="AI1233" s="96"/>
      <c r="AJ1233" s="27"/>
      <c r="AK1233" s="68"/>
      <c r="AL1233" s="68"/>
      <c r="AM1233" s="68"/>
      <c r="AN1233" s="68"/>
      <c r="AO1233" s="68"/>
      <c r="AP1233" s="68"/>
      <c r="AQ1233" s="68"/>
      <c r="AR1233" s="68"/>
      <c r="AS1233" s="68"/>
      <c r="AT1233" s="68"/>
      <c r="AU1233" s="68"/>
      <c r="AV1233" s="68"/>
      <c r="AW1233" s="68"/>
      <c r="AX1233" s="68"/>
      <c r="AY1233" s="68"/>
      <c r="AZ1233" s="68"/>
      <c r="BA1233" s="68"/>
      <c r="BB1233" s="68"/>
      <c r="BC1233" s="68"/>
      <c r="BD1233" s="68"/>
      <c r="BE1233" s="68"/>
      <c r="BF1233" s="68"/>
      <c r="BG1233" s="68"/>
      <c r="BH1233" s="68"/>
      <c r="BI1233" s="68"/>
      <c r="BJ1233" s="68"/>
      <c r="BK1233" s="68"/>
      <c r="BL1233" s="68"/>
      <c r="BM1233" s="68"/>
      <c r="BN1233" s="68"/>
      <c r="BO1233" s="68"/>
      <c r="BP1233" s="68"/>
      <c r="BQ1233" s="68"/>
    </row>
    <row r="1234" spans="1:69" ht="13.5" customHeight="1" x14ac:dyDescent="0.15">
      <c r="B1234" s="243"/>
      <c r="C1234" s="74" t="s">
        <v>33</v>
      </c>
      <c r="D1234" s="159">
        <f ca="1"/>
        <v>-7.4597194674216744E-2</v>
      </c>
      <c r="E1234" s="10"/>
      <c r="F1234" s="191" t="s">
        <v>5</v>
      </c>
      <c r="G1234" s="10"/>
      <c r="H1234" s="5"/>
      <c r="I1234" s="240"/>
      <c r="J1234" s="219"/>
      <c r="K1234" s="220"/>
      <c r="L1234" s="89">
        <f ca="1"/>
        <v>1.3971269605722621E-2</v>
      </c>
      <c r="M1234" s="89"/>
      <c r="N1234" s="89"/>
      <c r="O1234" s="90"/>
      <c r="P1234" s="89">
        <f ca="1"/>
        <v>-9.8018250036367924E-3</v>
      </c>
      <c r="Q1234" s="89"/>
      <c r="R1234" s="89"/>
      <c r="S1234" s="90"/>
      <c r="T1234" s="89">
        <f ca="1"/>
        <v>-1.4381997989266274E-2</v>
      </c>
      <c r="U1234" s="89"/>
      <c r="V1234" s="89"/>
      <c r="W1234" s="90"/>
      <c r="X1234" s="89">
        <f ca="1"/>
        <v>6.4155573192689608E-3</v>
      </c>
      <c r="Y1234" s="89"/>
      <c r="Z1234" s="89"/>
      <c r="AA1234" s="90"/>
      <c r="AB1234" s="89">
        <f ca="1"/>
        <v>5.8744002098099794E-3</v>
      </c>
      <c r="AC1234" s="89"/>
      <c r="AD1234" s="89"/>
      <c r="AE1234" s="90"/>
      <c r="AF1234" s="89">
        <f ca="1"/>
        <v>-7.6674598816115241E-2</v>
      </c>
      <c r="AG1234" s="89"/>
      <c r="AH1234" s="89"/>
      <c r="AI1234" s="90"/>
      <c r="AJ1234" s="27"/>
      <c r="AK1234" s="68"/>
      <c r="AL1234" s="68"/>
      <c r="AM1234" s="68"/>
      <c r="AN1234" s="68"/>
      <c r="AO1234" s="68"/>
      <c r="AP1234" s="68"/>
      <c r="AQ1234" s="68"/>
      <c r="AR1234" s="68"/>
      <c r="AS1234" s="68"/>
      <c r="AT1234" s="68"/>
      <c r="AU1234" s="68"/>
      <c r="AV1234" s="68"/>
      <c r="AW1234" s="68"/>
      <c r="AX1234" s="68"/>
      <c r="AY1234" s="68"/>
      <c r="AZ1234" s="68"/>
      <c r="BA1234" s="68"/>
      <c r="BB1234" s="68"/>
      <c r="BC1234" s="68"/>
      <c r="BD1234" s="68"/>
      <c r="BE1234" s="68"/>
      <c r="BF1234" s="68"/>
      <c r="BG1234" s="68"/>
      <c r="BH1234" s="68"/>
      <c r="BI1234" s="68"/>
      <c r="BJ1234" s="68"/>
      <c r="BK1234" s="68"/>
      <c r="BL1234" s="68"/>
      <c r="BM1234" s="68"/>
      <c r="BN1234" s="68"/>
      <c r="BO1234" s="68"/>
      <c r="BP1234" s="68"/>
      <c r="BQ1234" s="68"/>
    </row>
    <row r="1235" spans="1:69" ht="13.5" customHeight="1" x14ac:dyDescent="0.15">
      <c r="B1235" s="241" t="s">
        <v>4</v>
      </c>
      <c r="C1235" s="100">
        <v>1</v>
      </c>
      <c r="D1235" s="152">
        <f t="array" aca="1" ref="D1235:F1237" ca="1">L1235:N1237+P1235:R1237+T1235:V1237+X1235:Z1237+AB1235:AD1237+AF1235:AH1237</f>
        <v>-3.3708292096083184E-2</v>
      </c>
      <c r="E1235" s="154">
        <f ca="1"/>
        <v>-2.9565987476656251E-3</v>
      </c>
      <c r="F1235" s="153">
        <f ca="1"/>
        <v>-1.8901832283237725E-2</v>
      </c>
      <c r="G1235" s="160"/>
      <c r="H1235" s="5"/>
      <c r="I1235" s="240"/>
      <c r="J1235" s="217" t="s">
        <v>4</v>
      </c>
      <c r="K1235" s="218"/>
      <c r="L1235" s="78">
        <f t="array" aca="1" ref="L1235:L1237" ca="1">M1214*N1228:N1230</f>
        <v>4.220946818469485E-2</v>
      </c>
      <c r="M1235" s="78">
        <f t="array" aca="1" ref="M1235:M1237" ca="1">M1215*N1228:N1230</f>
        <v>1.222366954697756E-2</v>
      </c>
      <c r="N1235" s="78">
        <f t="array" aca="1" ref="N1235:N1237" ca="1">-1*N1228:N1230</f>
        <v>-7.3869792185494165E-2</v>
      </c>
      <c r="O1235" s="81"/>
      <c r="P1235" s="78">
        <f t="array" aca="1" ref="P1235:P1237" ca="1">Q1214*R1228:R1230</f>
        <v>1.2138933949412218E-2</v>
      </c>
      <c r="Q1235" s="78">
        <f t="array" aca="1" ref="Q1235:Q1237" ca="1">Q1215*R1228:R1230</f>
        <v>5.4778796468968431E-2</v>
      </c>
      <c r="R1235" s="78">
        <f t="array" aca="1" ref="R1235:R1237" ca="1">-1*R1228:R1230</f>
        <v>-6.4862207305739425E-2</v>
      </c>
      <c r="S1235" s="81"/>
      <c r="T1235" s="78">
        <f t="array" aca="1" ref="T1235:T1237" ca="1">U1214*V1228:V1230</f>
        <v>-6.9762605476761427E-2</v>
      </c>
      <c r="U1235" s="78">
        <f t="array" aca="1" ref="U1235:U1237" ca="1">U1215*V1228:V1230</f>
        <v>-4.5722066428313092E-2</v>
      </c>
      <c r="V1235" s="78">
        <f t="array" aca="1" ref="V1235:V1237" ca="1">-1*V1228:V1230</f>
        <v>0.11477293919011405</v>
      </c>
      <c r="W1235" s="81"/>
      <c r="X1235" s="78">
        <f t="array" aca="1" ref="X1235:X1237" ca="1">Y1214*Z1228:Z1230</f>
        <v>1.703624680986264E-2</v>
      </c>
      <c r="Y1235" s="78">
        <f t="array" aca="1" ref="Y1235:Y1237" ca="1">Y1215*Z1228:Z1230</f>
        <v>1.3818162751157831E-2</v>
      </c>
      <c r="Z1235" s="78">
        <f t="array" aca="1" ref="Z1235:Z1237" ca="1">-1*Z1228:Z1230</f>
        <v>-4.2782518828946854E-2</v>
      </c>
      <c r="AA1235" s="81"/>
      <c r="AB1235" s="78">
        <f t="array" aca="1" ref="AB1235:AB1237" ca="1">AC1214*AD1228:AD1230</f>
        <v>-4.0620577055274852E-2</v>
      </c>
      <c r="AC1235" s="78">
        <f t="array" aca="1" ref="AC1235:AC1237" ca="1">AC1215*AD1228:AD1230</f>
        <v>-6.3027135044045807E-2</v>
      </c>
      <c r="AD1235" s="78">
        <f t="array" aca="1" ref="AD1235:AD1237" ca="1">-1*AD1228:AD1230</f>
        <v>8.2264836396115912E-2</v>
      </c>
      <c r="AE1235" s="81"/>
      <c r="AF1235" s="78">
        <f t="array" aca="1" ref="AF1235:AF1237" ca="1">AG1214*AH1228:AH1230</f>
        <v>5.2902414919833839E-3</v>
      </c>
      <c r="AG1235" s="78">
        <f t="array" aca="1" ref="AG1235:AG1237" ca="1">AG1215*AH1228:AH1230</f>
        <v>2.497197395758945E-2</v>
      </c>
      <c r="AH1235" s="78">
        <f t="array" aca="1" ref="AH1235:AH1237" ca="1">-1*AH1228:AH1230</f>
        <v>-3.442508954928724E-2</v>
      </c>
      <c r="AI1235" s="81"/>
      <c r="AJ1235" s="27"/>
      <c r="AK1235" s="68"/>
      <c r="AL1235" s="68"/>
      <c r="AM1235" s="68"/>
      <c r="AN1235" s="68"/>
      <c r="AO1235" s="68"/>
      <c r="AP1235" s="68"/>
      <c r="AQ1235" s="68"/>
      <c r="AR1235" s="68"/>
      <c r="AS1235" s="68"/>
      <c r="AT1235" s="68"/>
      <c r="AU1235" s="68"/>
      <c r="AV1235" s="68"/>
      <c r="AW1235" s="68"/>
      <c r="AX1235" s="68"/>
      <c r="AY1235" s="68"/>
      <c r="AZ1235" s="68"/>
      <c r="BA1235" s="68"/>
      <c r="BB1235" s="68"/>
      <c r="BC1235" s="68"/>
      <c r="BD1235" s="68"/>
      <c r="BE1235" s="68"/>
      <c r="BF1235" s="68"/>
      <c r="BG1235" s="68"/>
      <c r="BH1235" s="68"/>
      <c r="BI1235" s="68"/>
      <c r="BJ1235" s="68"/>
      <c r="BK1235" s="68"/>
      <c r="BL1235" s="68"/>
      <c r="BM1235" s="68"/>
      <c r="BN1235" s="68"/>
      <c r="BO1235" s="68"/>
      <c r="BP1235" s="68"/>
      <c r="BQ1235" s="68"/>
    </row>
    <row r="1236" spans="1:69" ht="13.5" customHeight="1" x14ac:dyDescent="0.15">
      <c r="B1236" s="242"/>
      <c r="C1236" s="72">
        <v>2</v>
      </c>
      <c r="D1236" s="160">
        <f ca="1"/>
        <v>9.6046150832782326E-2</v>
      </c>
      <c r="E1236" s="164">
        <f ca="1"/>
        <v>-2.8174961116617589E-2</v>
      </c>
      <c r="F1236" s="10">
        <f ca="1"/>
        <v>-2.7207738186800667E-2</v>
      </c>
      <c r="G1236" s="160"/>
      <c r="H1236" s="5"/>
      <c r="I1236" s="240"/>
      <c r="J1236" s="221"/>
      <c r="K1236" s="222"/>
      <c r="L1236" s="78">
        <f ca="1"/>
        <v>8.9528304821044485E-3</v>
      </c>
      <c r="M1236" s="78">
        <f ca="1"/>
        <v>2.5926988903175567E-3</v>
      </c>
      <c r="N1236" s="78">
        <f ca="1"/>
        <v>-1.5668136928216884E-2</v>
      </c>
      <c r="O1236" s="81"/>
      <c r="P1236" s="78">
        <f ca="1"/>
        <v>-1.813912905577365E-2</v>
      </c>
      <c r="Q1236" s="78">
        <f ca="1"/>
        <v>-8.1855594800290477E-2</v>
      </c>
      <c r="R1236" s="78">
        <f ca="1"/>
        <v>9.6923169206149407E-2</v>
      </c>
      <c r="S1236" s="81"/>
      <c r="T1236" s="78">
        <f ca="1"/>
        <v>4.2293448654720761E-2</v>
      </c>
      <c r="U1236" s="78">
        <f ca="1"/>
        <v>2.771891697075075E-2</v>
      </c>
      <c r="V1236" s="78">
        <f ca="1"/>
        <v>-6.958087900265475E-2</v>
      </c>
      <c r="W1236" s="81"/>
      <c r="X1236" s="78">
        <f ca="1"/>
        <v>1.0755873094709566E-2</v>
      </c>
      <c r="Y1236" s="78">
        <f ca="1"/>
        <v>8.7241284193801116E-3</v>
      </c>
      <c r="Z1236" s="78">
        <f ca="1"/>
        <v>-2.7010840376518651E-2</v>
      </c>
      <c r="AA1236" s="81"/>
      <c r="AB1236" s="78">
        <f ca="1"/>
        <v>7.3113202646227907E-2</v>
      </c>
      <c r="AC1236" s="78">
        <f ca="1"/>
        <v>0.11344289103564321</v>
      </c>
      <c r="AD1236" s="78">
        <f ca="1"/>
        <v>-0.14806893673380167</v>
      </c>
      <c r="AE1236" s="81"/>
      <c r="AF1236" s="78">
        <f ca="1"/>
        <v>-2.0930074989206692E-2</v>
      </c>
      <c r="AG1236" s="78">
        <f ca="1"/>
        <v>-9.8798001632418753E-2</v>
      </c>
      <c r="AH1236" s="78">
        <f ca="1"/>
        <v>0.1361978856482419</v>
      </c>
      <c r="AI1236" s="81"/>
      <c r="AJ1236" s="27"/>
      <c r="AK1236" s="68"/>
      <c r="AL1236" s="68"/>
      <c r="AM1236" s="68"/>
      <c r="AN1236" s="68"/>
      <c r="AO1236" s="68"/>
      <c r="AP1236" s="68"/>
      <c r="AQ1236" s="68"/>
      <c r="AR1236" s="68"/>
      <c r="AS1236" s="68"/>
      <c r="AT1236" s="68"/>
      <c r="AU1236" s="68"/>
      <c r="AV1236" s="68"/>
      <c r="AW1236" s="68"/>
      <c r="AX1236" s="68"/>
      <c r="AY1236" s="68"/>
      <c r="AZ1236" s="68"/>
      <c r="BA1236" s="68"/>
      <c r="BB1236" s="68"/>
      <c r="BC1236" s="68"/>
      <c r="BD1236" s="68"/>
      <c r="BE1236" s="68"/>
      <c r="BF1236" s="68"/>
      <c r="BG1236" s="68"/>
      <c r="BH1236" s="68"/>
      <c r="BI1236" s="68"/>
      <c r="BJ1236" s="68"/>
      <c r="BK1236" s="68"/>
      <c r="BL1236" s="68"/>
      <c r="BM1236" s="68"/>
      <c r="BN1236" s="68"/>
      <c r="BO1236" s="68"/>
      <c r="BP1236" s="68"/>
      <c r="BQ1236" s="68"/>
    </row>
    <row r="1237" spans="1:69" ht="13.5" customHeight="1" thickBot="1" x14ac:dyDescent="0.2">
      <c r="B1237" s="243"/>
      <c r="C1237" s="74">
        <v>3</v>
      </c>
      <c r="D1237" s="160">
        <f ca="1"/>
        <v>-2.6635946560000567E-2</v>
      </c>
      <c r="E1237" s="157">
        <f ca="1"/>
        <v>8.3071878641762839E-2</v>
      </c>
      <c r="F1237" s="156">
        <f ca="1"/>
        <v>3.6308704236790841E-2</v>
      </c>
      <c r="G1237" s="160"/>
      <c r="H1237" s="5"/>
      <c r="I1237" s="245"/>
      <c r="J1237" s="219"/>
      <c r="K1237" s="220"/>
      <c r="L1237" s="82">
        <f ca="1"/>
        <v>-7.8112766823349208E-2</v>
      </c>
      <c r="M1237" s="82">
        <f ca="1"/>
        <v>-2.2621101144196649E-2</v>
      </c>
      <c r="N1237" s="82">
        <f ca="1"/>
        <v>0.13670330616406662</v>
      </c>
      <c r="O1237" s="83"/>
      <c r="P1237" s="82">
        <f ca="1"/>
        <v>6.8219771551057129E-3</v>
      </c>
      <c r="Q1237" s="82">
        <f ca="1"/>
        <v>3.0785215543048829E-2</v>
      </c>
      <c r="R1237" s="82">
        <f ca="1"/>
        <v>-3.6452006272833459E-2</v>
      </c>
      <c r="S1237" s="83"/>
      <c r="T1237" s="82">
        <f ca="1"/>
        <v>6.2815565782168348E-2</v>
      </c>
      <c r="U1237" s="82">
        <f ca="1"/>
        <v>4.1169010988001027E-2</v>
      </c>
      <c r="V1237" s="82">
        <f ca="1"/>
        <v>-0.1033437192094406</v>
      </c>
      <c r="W1237" s="83"/>
      <c r="X1237" s="82">
        <f ca="1"/>
        <v>-5.8821340477018938E-2</v>
      </c>
      <c r="Y1237" s="82">
        <f ca="1"/>
        <v>-4.7710206656677849E-2</v>
      </c>
      <c r="Z1237" s="82">
        <f ca="1"/>
        <v>0.14771593383145207</v>
      </c>
      <c r="AA1237" s="83"/>
      <c r="AB1237" s="82">
        <f ca="1"/>
        <v>3.4866682397101396E-2</v>
      </c>
      <c r="AC1237" s="82">
        <f ca="1"/>
        <v>5.4099357007893582E-2</v>
      </c>
      <c r="AD1237" s="82">
        <f ca="1"/>
        <v>-7.061204273808841E-2</v>
      </c>
      <c r="AE1237" s="83"/>
      <c r="AF1237" s="82">
        <f ca="1"/>
        <v>5.7939354059921219E-3</v>
      </c>
      <c r="AG1237" s="82">
        <f ca="1"/>
        <v>2.7349602903693902E-2</v>
      </c>
      <c r="AH1237" s="82">
        <f ca="1"/>
        <v>-3.7702767538365371E-2</v>
      </c>
      <c r="AI1237" s="83"/>
      <c r="AJ1237" s="27"/>
      <c r="AK1237" s="68"/>
      <c r="AL1237" s="68"/>
      <c r="AM1237" s="68"/>
      <c r="AN1237" s="68"/>
      <c r="AO1237" s="68"/>
      <c r="AP1237" s="68"/>
      <c r="AQ1237" s="68"/>
      <c r="AR1237" s="68"/>
      <c r="AS1237" s="68"/>
      <c r="AT1237" s="68"/>
      <c r="AU1237" s="68"/>
      <c r="AV1237" s="68"/>
      <c r="AW1237" s="68"/>
      <c r="AX1237" s="68"/>
      <c r="AY1237" s="68"/>
      <c r="AZ1237" s="68"/>
      <c r="BA1237" s="68"/>
      <c r="BB1237" s="68"/>
      <c r="BC1237" s="68"/>
      <c r="BD1237" s="68"/>
      <c r="BE1237" s="68"/>
      <c r="BF1237" s="68"/>
      <c r="BG1237" s="68"/>
      <c r="BH1237" s="68"/>
      <c r="BI1237" s="68"/>
      <c r="BJ1237" s="68"/>
      <c r="BK1237" s="68"/>
      <c r="BL1237" s="68"/>
      <c r="BM1237" s="68"/>
      <c r="BN1237" s="68"/>
      <c r="BO1237" s="68"/>
      <c r="BP1237" s="68"/>
      <c r="BQ1237" s="68"/>
    </row>
    <row r="1238" spans="1:69" ht="13.5" customHeight="1" thickBot="1" x14ac:dyDescent="0.2">
      <c r="B1238" s="246" t="s">
        <v>29</v>
      </c>
      <c r="C1238" s="227"/>
      <c r="D1238" s="102">
        <f ca="1">SUM(L1238:AI1238)</f>
        <v>1.3986562414397878</v>
      </c>
      <c r="E1238" s="192"/>
      <c r="H1238" s="5"/>
      <c r="I1238" s="225" t="s">
        <v>45</v>
      </c>
      <c r="J1238" s="226"/>
      <c r="K1238" s="227"/>
      <c r="L1238" s="134">
        <f ca="1">SUMXMY2(N$5:N$7,M1221:M1223)/2</f>
        <v>0.21732759441597868</v>
      </c>
      <c r="M1238" s="78"/>
      <c r="N1238" s="78"/>
      <c r="O1238" s="78"/>
      <c r="P1238" s="134">
        <f ca="1">SUMXMY2(R$5:R$7,Q1221:Q1223)/2</f>
        <v>0.15110094949931646</v>
      </c>
      <c r="Q1238" s="78"/>
      <c r="R1238" s="78"/>
      <c r="S1238" s="78"/>
      <c r="T1238" s="134">
        <f ca="1">SUMXMY2(V$5:V$7,U1221:U1223)/2</f>
        <v>0.24737899557334564</v>
      </c>
      <c r="U1238" s="78"/>
      <c r="V1238" s="78"/>
      <c r="W1238" s="78"/>
      <c r="X1238" s="134">
        <f ca="1">SUMXMY2(Z$5:Z$7,Y1221:Y1223)/2</f>
        <v>0.25296579558662957</v>
      </c>
      <c r="Y1238" s="78"/>
      <c r="Z1238" s="78"/>
      <c r="AA1238" s="78"/>
      <c r="AB1238" s="134">
        <f ca="1">SUMXMY2(AD$5:AD$7,AC1221:AC1223)/2</f>
        <v>0.33251270540999506</v>
      </c>
      <c r="AC1238" s="78"/>
      <c r="AD1238" s="78"/>
      <c r="AE1238" s="78"/>
      <c r="AF1238" s="134">
        <f ca="1">SUMXMY2(AH$5:AH$7,AG1221:AG1223)/2</f>
        <v>0.19737020095452232</v>
      </c>
      <c r="AG1238" s="78"/>
      <c r="AH1238" s="78"/>
      <c r="AI1238" s="78"/>
      <c r="AJ1238" s="27"/>
      <c r="AK1238" s="68"/>
      <c r="AL1238" s="68"/>
      <c r="AM1238" s="68"/>
      <c r="AN1238" s="68"/>
      <c r="AO1238" s="68"/>
      <c r="AP1238" s="68"/>
      <c r="AQ1238" s="68"/>
      <c r="AR1238" s="68"/>
      <c r="AS1238" s="68"/>
      <c r="AT1238" s="68"/>
      <c r="AU1238" s="68"/>
      <c r="AV1238" s="68"/>
      <c r="AW1238" s="68"/>
      <c r="AX1238" s="68"/>
      <c r="AY1238" s="68"/>
      <c r="AZ1238" s="68"/>
      <c r="BA1238" s="68"/>
      <c r="BB1238" s="68"/>
      <c r="BC1238" s="68"/>
      <c r="BD1238" s="68"/>
      <c r="BE1238" s="68"/>
      <c r="BF1238" s="68"/>
      <c r="BG1238" s="68"/>
      <c r="BH1238" s="68"/>
      <c r="BI1238" s="68"/>
      <c r="BJ1238" s="68"/>
      <c r="BK1238" s="68"/>
      <c r="BL1238" s="68"/>
      <c r="BM1238" s="68"/>
      <c r="BN1238" s="68"/>
      <c r="BO1238" s="68"/>
      <c r="BP1238" s="68"/>
      <c r="BQ1238" s="68"/>
    </row>
    <row r="1240" spans="1:69" ht="15.75" customHeight="1" x14ac:dyDescent="0.15">
      <c r="A1240" s="163"/>
      <c r="B1240" s="162">
        <f>B1210+1</f>
        <v>42</v>
      </c>
      <c r="C1240" s="163" t="s">
        <v>28</v>
      </c>
      <c r="D1240" s="189"/>
      <c r="E1240" s="189"/>
      <c r="F1240" s="189"/>
      <c r="G1240" s="189"/>
      <c r="H1240" s="163"/>
      <c r="I1240" s="167"/>
      <c r="J1240" s="163"/>
      <c r="K1240" s="163"/>
      <c r="L1240" s="163"/>
      <c r="M1240" s="163"/>
      <c r="N1240" s="163"/>
      <c r="O1240" s="163"/>
      <c r="P1240" s="163"/>
      <c r="Q1240" s="163"/>
      <c r="R1240" s="163"/>
      <c r="S1240" s="163"/>
      <c r="T1240" s="163"/>
      <c r="U1240" s="163"/>
      <c r="V1240" s="163"/>
      <c r="W1240" s="163"/>
      <c r="X1240" s="163"/>
      <c r="Y1240" s="163"/>
      <c r="Z1240" s="163"/>
      <c r="AA1240" s="163"/>
      <c r="AB1240" s="163"/>
      <c r="AC1240" s="163"/>
      <c r="AD1240" s="163"/>
      <c r="AE1240" s="163"/>
      <c r="AF1240" s="163"/>
      <c r="AG1240" s="163"/>
      <c r="AH1240" s="163"/>
      <c r="AI1240" s="163"/>
      <c r="AJ1240" s="27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</row>
    <row r="1241" spans="1:69" s="24" customFormat="1" ht="13.5" customHeight="1" thickBot="1" x14ac:dyDescent="0.2">
      <c r="A1241"/>
      <c r="D1241" s="166"/>
      <c r="E1241" s="166"/>
      <c r="F1241" s="166"/>
      <c r="G1241" s="166"/>
      <c r="H1241" s="27"/>
      <c r="I1241" s="5"/>
      <c r="J1241" s="223"/>
      <c r="K1241" s="224"/>
      <c r="L1241" s="57">
        <v>1</v>
      </c>
      <c r="M1241" s="57">
        <v>2</v>
      </c>
      <c r="N1241" s="57">
        <v>3</v>
      </c>
      <c r="O1241" s="107"/>
      <c r="P1241" s="84">
        <v>1</v>
      </c>
      <c r="Q1241" s="57">
        <v>2</v>
      </c>
      <c r="R1241" s="57">
        <v>3</v>
      </c>
      <c r="S1241" s="57"/>
      <c r="T1241" s="57">
        <v>1</v>
      </c>
      <c r="U1241" s="57">
        <v>2</v>
      </c>
      <c r="V1241" s="57">
        <v>3</v>
      </c>
      <c r="W1241" s="107"/>
      <c r="X1241" s="84">
        <v>1</v>
      </c>
      <c r="Y1241" s="57">
        <v>2</v>
      </c>
      <c r="Z1241" s="57">
        <v>3</v>
      </c>
      <c r="AA1241" s="57"/>
      <c r="AB1241" s="57">
        <v>1</v>
      </c>
      <c r="AC1241" s="57">
        <v>2</v>
      </c>
      <c r="AD1241" s="57">
        <v>3</v>
      </c>
      <c r="AE1241" s="57"/>
      <c r="AF1241" s="57">
        <v>1</v>
      </c>
      <c r="AG1241" s="57">
        <v>2</v>
      </c>
      <c r="AH1241" s="57">
        <v>3</v>
      </c>
      <c r="AI1241" s="57"/>
      <c r="AJ1241" s="27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</row>
    <row r="1242" spans="1:69" ht="13.5" customHeight="1" x14ac:dyDescent="0.15">
      <c r="B1242" t="s">
        <v>0</v>
      </c>
      <c r="G1242" s="156"/>
      <c r="H1242" s="27"/>
      <c r="I1242" s="249" t="s">
        <v>55</v>
      </c>
      <c r="J1242" s="239" t="s">
        <v>11</v>
      </c>
      <c r="K1242" s="22">
        <v>1</v>
      </c>
      <c r="L1242" s="108">
        <f t="array" aca="1" ref="L1242:L1243" ca="1">MMULT($D1244:$G1245,L$5:L$8)</f>
        <v>-2.2324399485568356</v>
      </c>
      <c r="M1242" s="50">
        <f t="array" aca="1" ref="M1242:M1243" ca="1">MMULT($D1244:$G1245,M$5:M$8)+$D1246:$D1247*L1244:L1245</f>
        <v>0.28843691352197398</v>
      </c>
      <c r="N1242" s="50"/>
      <c r="O1242" s="51"/>
      <c r="P1242" s="108">
        <f t="array" aca="1" ref="P1242:P1243" ca="1">MMULT($D1244:$G1245,P$5:P$8)</f>
        <v>-2.2324399485568356</v>
      </c>
      <c r="Q1242" s="50">
        <f t="array" aca="1" ref="Q1242:Q1243" ca="1">MMULT($D1244:$G1245,Q$5:Q$8)+$D1246:$D1247*P1244:P1245</f>
        <v>-1.4701696617964239</v>
      </c>
      <c r="R1242" s="50"/>
      <c r="S1242" s="51"/>
      <c r="T1242" s="108">
        <f t="array" aca="1" ref="T1242:T1243" ca="1">MMULT($D1244:$G1245,T$5:T$8)</f>
        <v>-1.8360379313910695</v>
      </c>
      <c r="U1242" s="50">
        <f t="array" aca="1" ref="U1242:U1243" ca="1">MMULT($D1244:$G1245,U$5:U$8)+$D1246:$D1247*T1244:T1245</f>
        <v>0.44194338580234394</v>
      </c>
      <c r="V1242" s="50"/>
      <c r="W1242" s="51"/>
      <c r="X1242" s="108">
        <f t="array" aca="1" ref="X1242:X1243" ca="1">MMULT($D1244:$G1245,X$5:X$8)</f>
        <v>-7.7431356072671598E-2</v>
      </c>
      <c r="Y1242" s="50">
        <f t="array" aca="1" ref="Y1242:Y1243" ca="1">MMULT($D1244:$G1245,Y$5:Y$8)+$D1246:$D1247*X1244:X1245</f>
        <v>-0.41715916328146507</v>
      </c>
      <c r="Z1242" s="50"/>
      <c r="AA1242" s="51"/>
      <c r="AB1242" s="108">
        <f t="array" aca="1" ref="AB1242:AB1243" ca="1">MMULT($D1244:$G1245,AB$5:AB$8)</f>
        <v>-7.7431356072671598E-2</v>
      </c>
      <c r="AC1242" s="50">
        <f t="array" aca="1" ref="AC1242:AC1243" ca="1">MMULT($D1244:$G1245,AC$5:AC$8)+$D1246:$D1247*AB1244:AB1245</f>
        <v>-2.075714611569901E-2</v>
      </c>
      <c r="AD1242" s="50"/>
      <c r="AE1242" s="51"/>
      <c r="AF1242" s="108">
        <f t="array" aca="1" ref="AF1242:AF1243" ca="1">MMULT($D1244:$G1245,AF$5:AF$8)</f>
        <v>-1.8360379313910695</v>
      </c>
      <c r="AG1242" s="50">
        <f t="array" aca="1" ref="AG1242:AG1243" ca="1">MMULT($D1244:$G1245,AG$5:AG$8)+$D1246:$D1247*AF1244:AF1245</f>
        <v>-1.7130652066818199</v>
      </c>
      <c r="AH1242" s="50"/>
      <c r="AI1242" s="51"/>
      <c r="AJ1242" s="27"/>
      <c r="AK1242" s="19"/>
      <c r="AL1242" s="19"/>
      <c r="AM1242" s="19"/>
      <c r="AN1242" s="19"/>
      <c r="AO1242" s="19"/>
      <c r="AP1242" s="19"/>
      <c r="AQ1242" s="19"/>
      <c r="AR1242" s="19"/>
      <c r="AS1242" s="19"/>
      <c r="AT1242" s="19"/>
      <c r="AU1242" s="19"/>
      <c r="AV1242" s="19"/>
      <c r="AW1242" s="19"/>
      <c r="AX1242" s="19"/>
      <c r="AY1242" s="19"/>
      <c r="AZ1242" s="19"/>
      <c r="BA1242" s="19"/>
      <c r="BB1242" s="19"/>
      <c r="BC1242" s="19"/>
      <c r="BD1242" s="19"/>
      <c r="BE1242" s="19"/>
      <c r="BF1242" s="19"/>
      <c r="BG1242" s="19"/>
      <c r="BH1242" s="19"/>
      <c r="BI1242" s="19"/>
      <c r="BJ1242" s="19"/>
      <c r="BK1242" s="19"/>
      <c r="BL1242" s="19"/>
      <c r="BM1242" s="19"/>
      <c r="BN1242" s="19"/>
      <c r="BO1242" s="19"/>
      <c r="BP1242" s="19"/>
      <c r="BQ1242" s="19"/>
    </row>
    <row r="1243" spans="1:69" ht="13.5" customHeight="1" x14ac:dyDescent="0.15">
      <c r="B1243" s="66"/>
      <c r="C1243" s="66"/>
      <c r="D1243" s="195">
        <v>1</v>
      </c>
      <c r="E1243" s="196">
        <v>2</v>
      </c>
      <c r="F1243" s="196">
        <v>3</v>
      </c>
      <c r="G1243" s="184" t="s">
        <v>3</v>
      </c>
      <c r="H1243" s="27"/>
      <c r="I1243" s="250"/>
      <c r="J1243" s="240"/>
      <c r="K1243" s="23">
        <v>2</v>
      </c>
      <c r="L1243" s="109">
        <f ca="1"/>
        <v>-0.96863782081821848</v>
      </c>
      <c r="M1243" s="28">
        <f ca="1"/>
        <v>-1.6240038388893971</v>
      </c>
      <c r="N1243" s="28"/>
      <c r="O1243" s="40"/>
      <c r="P1243" s="109">
        <f ca="1"/>
        <v>-0.96863782081821848</v>
      </c>
      <c r="Q1243" s="28">
        <f ca="1"/>
        <v>1.7059124127536078</v>
      </c>
      <c r="R1243" s="28"/>
      <c r="S1243" s="40"/>
      <c r="T1243" s="109">
        <f ca="1"/>
        <v>0.96056930684186748</v>
      </c>
      <c r="U1243" s="28">
        <f ca="1"/>
        <v>-0.41021668317968607</v>
      </c>
      <c r="V1243" s="28"/>
      <c r="W1243" s="40"/>
      <c r="X1243" s="109">
        <f ca="1"/>
        <v>-2.3693469448011375</v>
      </c>
      <c r="Y1243" s="28">
        <f ca="1"/>
        <v>-0.73692304823143984</v>
      </c>
      <c r="Z1243" s="28"/>
      <c r="AA1243" s="40"/>
      <c r="AB1243" s="109">
        <f ca="1"/>
        <v>-2.3693469448011375</v>
      </c>
      <c r="AC1243" s="28">
        <f ca="1"/>
        <v>1.192284079428646</v>
      </c>
      <c r="AD1243" s="28"/>
      <c r="AE1243" s="40"/>
      <c r="AF1243" s="109">
        <f ca="1"/>
        <v>0.96056930684186748</v>
      </c>
      <c r="AG1243" s="28">
        <f ca="1"/>
        <v>0.99049244080323295</v>
      </c>
      <c r="AH1243" s="28"/>
      <c r="AI1243" s="40"/>
      <c r="AJ1243" s="27"/>
      <c r="AK1243" s="19"/>
      <c r="AL1243" s="19"/>
      <c r="AM1243" s="19"/>
      <c r="AN1243" s="19"/>
      <c r="AO1243" s="19"/>
      <c r="AP1243" s="19"/>
      <c r="AQ1243" s="19"/>
      <c r="AR1243" s="19"/>
      <c r="AS1243" s="19"/>
      <c r="AT1243" s="19"/>
      <c r="AU1243" s="19"/>
      <c r="AV1243" s="19"/>
      <c r="AW1243" s="19"/>
      <c r="AX1243" s="19"/>
      <c r="AY1243" s="19"/>
      <c r="AZ1243" s="19"/>
      <c r="BA1243" s="19"/>
      <c r="BB1243" s="19"/>
      <c r="BC1243" s="19"/>
      <c r="BD1243" s="19"/>
      <c r="BE1243" s="19"/>
      <c r="BF1243" s="19"/>
      <c r="BG1243" s="19"/>
      <c r="BH1243" s="19"/>
      <c r="BI1243" s="19"/>
      <c r="BJ1243" s="19"/>
      <c r="BK1243" s="19"/>
      <c r="BL1243" s="19"/>
      <c r="BM1243" s="19"/>
      <c r="BN1243" s="19"/>
      <c r="BO1243" s="19"/>
      <c r="BP1243" s="19"/>
      <c r="BQ1243" s="19"/>
    </row>
    <row r="1244" spans="1:69" ht="13.5" customHeight="1" x14ac:dyDescent="0.15">
      <c r="B1244" s="239" t="s">
        <v>7</v>
      </c>
      <c r="C1244" s="100">
        <v>1</v>
      </c>
      <c r="D1244" s="137">
        <f t="array" aca="1" ref="D1244:G1245" ca="1">D1214:G1215-$G$3*D1231:G1232</f>
        <v>1.4030883735314617</v>
      </c>
      <c r="E1244" s="138">
        <f ca="1"/>
        <v>3.5580969660156256</v>
      </c>
      <c r="F1244" s="138">
        <f ca="1"/>
        <v>1.7994903906972277</v>
      </c>
      <c r="G1244" s="139">
        <f ca="1"/>
        <v>3.6355283220882972</v>
      </c>
      <c r="I1244" s="250"/>
      <c r="J1244" s="252" t="s">
        <v>12</v>
      </c>
      <c r="K1244" s="22">
        <v>1</v>
      </c>
      <c r="L1244" s="110">
        <f t="array" aca="1" ref="L1244:L1245" ca="1">1/(1+EXP(-L1242:L1243))</f>
        <v>9.6874959323212356E-2</v>
      </c>
      <c r="M1244" s="38">
        <f t="array" aca="1" ref="M1244:M1245" ca="1">1/(1+EXP(-M1242:M1243))</f>
        <v>0.57161342049084529</v>
      </c>
      <c r="N1244" s="38"/>
      <c r="O1244" s="39"/>
      <c r="P1244" s="110">
        <f t="array" aca="1" ref="P1244:P1245" ca="1">1/(1+EXP(-P1242:P1243))</f>
        <v>9.6874959323212356E-2</v>
      </c>
      <c r="Q1244" s="38">
        <f t="array" aca="1" ref="Q1244:Q1245" ca="1">1/(1+EXP(-Q1242:Q1243))</f>
        <v>0.18691682758058187</v>
      </c>
      <c r="R1244" s="38"/>
      <c r="S1244" s="39"/>
      <c r="T1244" s="110">
        <f t="array" aca="1" ref="T1244:T1245" ca="1">1/(1+EXP(-T1242:T1243))</f>
        <v>0.13752055363639654</v>
      </c>
      <c r="U1244" s="38">
        <f t="array" aca="1" ref="U1244:U1245" ca="1">1/(1+EXP(-U1242:U1243))</f>
        <v>0.60872200313098768</v>
      </c>
      <c r="V1244" s="38"/>
      <c r="W1244" s="39"/>
      <c r="X1244" s="110">
        <f t="array" aca="1" ref="X1244:X1245" ca="1">1/(1+EXP(-X1242:X1243))</f>
        <v>0.48065182703215786</v>
      </c>
      <c r="Y1244" s="38">
        <f t="array" aca="1" ref="Y1244:Y1245" ca="1">1/(1+EXP(-Y1242:Y1243))</f>
        <v>0.39719673685545881</v>
      </c>
      <c r="Z1244" s="38"/>
      <c r="AA1244" s="39"/>
      <c r="AB1244" s="110">
        <f t="array" aca="1" ref="AB1244:AB1245" ca="1">1/(1+EXP(-AB1242:AB1243))</f>
        <v>0.48065182703215786</v>
      </c>
      <c r="AC1244" s="38">
        <f t="array" aca="1" ref="AC1244:AC1245" ca="1">1/(1+EXP(-AC1242:AC1243))</f>
        <v>0.49481089978399784</v>
      </c>
      <c r="AD1244" s="38"/>
      <c r="AE1244" s="39"/>
      <c r="AF1244" s="110">
        <f t="array" aca="1" ref="AF1244:AF1245" ca="1">1/(1+EXP(-AF1242:AF1243))</f>
        <v>0.13752055363639654</v>
      </c>
      <c r="AG1244" s="38">
        <f t="array" aca="1" ref="AG1244:AG1245" ca="1">1/(1+EXP(-AG1242:AG1243))</f>
        <v>0.15276656691299748</v>
      </c>
      <c r="AH1244" s="38"/>
      <c r="AI1244" s="39"/>
      <c r="AJ1244" s="27"/>
      <c r="AK1244" s="19"/>
      <c r="AL1244" s="19"/>
      <c r="AM1244" s="19"/>
      <c r="AN1244" s="19"/>
      <c r="AO1244" s="19"/>
      <c r="AP1244" s="19"/>
      <c r="AQ1244" s="19"/>
      <c r="AR1244" s="19"/>
      <c r="AS1244" s="19"/>
      <c r="AT1244" s="19"/>
      <c r="AU1244" s="19"/>
      <c r="AV1244" s="19"/>
      <c r="AW1244" s="19"/>
      <c r="AX1244" s="19"/>
      <c r="AY1244" s="19"/>
      <c r="AZ1244" s="19"/>
      <c r="BA1244" s="19"/>
      <c r="BB1244" s="19"/>
      <c r="BC1244" s="19"/>
      <c r="BD1244" s="19"/>
      <c r="BE1244" s="19"/>
      <c r="BF1244" s="19"/>
      <c r="BG1244" s="19"/>
      <c r="BH1244" s="19"/>
      <c r="BI1244" s="19"/>
      <c r="BJ1244" s="19"/>
      <c r="BK1244" s="19"/>
      <c r="BL1244" s="19"/>
      <c r="BM1244" s="19"/>
      <c r="BN1244" s="19"/>
      <c r="BO1244" s="19"/>
      <c r="BP1244" s="19"/>
      <c r="BQ1244" s="19"/>
    </row>
    <row r="1245" spans="1:69" ht="13.5" customHeight="1" x14ac:dyDescent="0.15">
      <c r="B1245" s="244"/>
      <c r="C1245" s="74">
        <v>2</v>
      </c>
      <c r="D1245" s="140">
        <f ca="1"/>
        <v>2.1820332539940077</v>
      </c>
      <c r="E1245" s="141">
        <f ca="1"/>
        <v>0.78132413001108858</v>
      </c>
      <c r="F1245" s="141">
        <f ca="1"/>
        <v>4.1112403816540937</v>
      </c>
      <c r="G1245" s="142">
        <f ca="1"/>
        <v>3.1506710748122262</v>
      </c>
      <c r="I1245" s="250"/>
      <c r="J1245" s="253"/>
      <c r="K1245" s="54">
        <v>2</v>
      </c>
      <c r="L1245" s="109">
        <f ca="1"/>
        <v>0.27515209665854407</v>
      </c>
      <c r="M1245" s="28">
        <f ca="1"/>
        <v>0.16465343179757577</v>
      </c>
      <c r="N1245" s="28"/>
      <c r="O1245" s="40"/>
      <c r="P1245" s="109">
        <f ca="1"/>
        <v>0.27515209665854407</v>
      </c>
      <c r="Q1245" s="28">
        <f ca="1"/>
        <v>0.84630535342523394</v>
      </c>
      <c r="R1245" s="28"/>
      <c r="S1245" s="40"/>
      <c r="T1245" s="109">
        <f ca="1"/>
        <v>0.72323577535870698</v>
      </c>
      <c r="U1245" s="28">
        <f ca="1"/>
        <v>0.39886016572819261</v>
      </c>
      <c r="V1245" s="28"/>
      <c r="W1245" s="40"/>
      <c r="X1245" s="109">
        <f ca="1"/>
        <v>8.5540209600542844E-2</v>
      </c>
      <c r="Y1245" s="28">
        <f ca="1"/>
        <v>0.32367735449977947</v>
      </c>
      <c r="Z1245" s="28"/>
      <c r="AA1245" s="40"/>
      <c r="AB1245" s="109">
        <f ca="1"/>
        <v>8.5540209600542844E-2</v>
      </c>
      <c r="AC1245" s="28">
        <f ca="1"/>
        <v>0.76714932110655476</v>
      </c>
      <c r="AD1245" s="28"/>
      <c r="AE1245" s="40"/>
      <c r="AF1245" s="109">
        <f ca="1"/>
        <v>0.72323577535870698</v>
      </c>
      <c r="AG1245" s="28">
        <f ca="1"/>
        <v>0.72918517765477042</v>
      </c>
      <c r="AH1245" s="28"/>
      <c r="AI1245" s="40"/>
      <c r="AJ1245" s="27"/>
      <c r="AK1245" s="19"/>
      <c r="AL1245" s="19"/>
      <c r="AM1245" s="19"/>
      <c r="AN1245" s="19"/>
      <c r="AO1245" s="19"/>
      <c r="AP1245" s="19"/>
      <c r="AQ1245" s="19"/>
      <c r="AR1245" s="19"/>
      <c r="AS1245" s="19"/>
      <c r="AT1245" s="19"/>
      <c r="AU1245" s="19"/>
      <c r="AV1245" s="19"/>
      <c r="AW1245" s="19"/>
      <c r="AX1245" s="19"/>
      <c r="AY1245" s="19"/>
      <c r="AZ1245" s="19"/>
      <c r="BA1245" s="19"/>
      <c r="BB1245" s="19"/>
      <c r="BC1245" s="19"/>
      <c r="BD1245" s="19"/>
      <c r="BE1245" s="19"/>
      <c r="BF1245" s="19"/>
      <c r="BG1245" s="19"/>
      <c r="BH1245" s="19"/>
      <c r="BI1245" s="19"/>
      <c r="BJ1245" s="19"/>
      <c r="BK1245" s="19"/>
      <c r="BL1245" s="19"/>
      <c r="BM1245" s="19"/>
      <c r="BN1245" s="19"/>
      <c r="BO1245" s="19"/>
      <c r="BP1245" s="19"/>
      <c r="BQ1245" s="19"/>
    </row>
    <row r="1246" spans="1:69" ht="13.5" customHeight="1" x14ac:dyDescent="0.15">
      <c r="B1246" s="241" t="s">
        <v>47</v>
      </c>
      <c r="C1246" s="100" t="s">
        <v>32</v>
      </c>
      <c r="D1246" s="139">
        <f t="array" aca="1" ref="D1246:D1247" ca="1">D1216:D1217-$G$3*D1233:D1234</f>
        <v>3.7767063041953643</v>
      </c>
      <c r="E1246" s="190"/>
      <c r="F1246" s="190"/>
      <c r="I1246" s="250"/>
      <c r="J1246" s="236" t="s">
        <v>18</v>
      </c>
      <c r="K1246" s="22">
        <v>1</v>
      </c>
      <c r="L1246" s="110">
        <f t="array" aca="1" ref="L1246:L1247" ca="1">L1244:L1245*(1-L1244:L1245)</f>
        <v>8.7490201579338317E-2</v>
      </c>
      <c r="M1246" s="38">
        <f t="array" aca="1" ref="M1246:M1247" ca="1">M1244:M1245*(1-M1244:M1245)</f>
        <v>0.24487151800560139</v>
      </c>
      <c r="N1246" s="38"/>
      <c r="O1246" s="39"/>
      <c r="P1246" s="110">
        <f t="array" aca="1" ref="P1246:P1247" ca="1">P1244:P1245*(1-P1244:P1245)</f>
        <v>8.7490201579338317E-2</v>
      </c>
      <c r="Q1246" s="38">
        <f t="array" aca="1" ref="Q1246:Q1247" ca="1">Q1244:Q1245*(1-Q1244:Q1245)</f>
        <v>0.15197892714779287</v>
      </c>
      <c r="R1246" s="38"/>
      <c r="S1246" s="39"/>
      <c r="T1246" s="110">
        <f t="array" aca="1" ref="T1246:T1247" ca="1">T1244:T1245*(1-T1244:T1245)</f>
        <v>0.11860865096393551</v>
      </c>
      <c r="U1246" s="38">
        <f t="array" aca="1" ref="U1246:U1247" ca="1">U1244:U1245*(1-U1244:U1245)</f>
        <v>0.2381795260351855</v>
      </c>
      <c r="V1246" s="38"/>
      <c r="W1246" s="39"/>
      <c r="X1246" s="110">
        <f t="array" aca="1" ref="X1246:X1247" ca="1">X1244:X1245*(1-X1244:X1245)</f>
        <v>0.2496256482028065</v>
      </c>
      <c r="Y1246" s="38">
        <f t="array" aca="1" ref="Y1246:Y1247" ca="1">Y1244:Y1245*(1-Y1244:Y1245)</f>
        <v>0.23943148908683423</v>
      </c>
      <c r="Z1246" s="38"/>
      <c r="AA1246" s="39"/>
      <c r="AB1246" s="110">
        <f t="array" aca="1" ref="AB1246:AB1247" ca="1">AB1244:AB1245*(1-AB1244:AB1245)</f>
        <v>0.2496256482028065</v>
      </c>
      <c r="AC1246" s="38">
        <f t="array" aca="1" ref="AC1246:AC1247" ca="1">AC1244:AC1245*(1-AC1244:AC1245)</f>
        <v>0.2499730732389483</v>
      </c>
      <c r="AD1246" s="38"/>
      <c r="AE1246" s="39"/>
      <c r="AF1246" s="110">
        <f t="array" aca="1" ref="AF1246:AF1247" ca="1">AF1244:AF1245*(1-AF1244:AF1245)</f>
        <v>0.11860865096393551</v>
      </c>
      <c r="AG1246" s="38">
        <f t="array" aca="1" ref="AG1246:AG1247" ca="1">AG1244:AG1245*(1-AG1244:AG1245)</f>
        <v>0.12942894294661414</v>
      </c>
      <c r="AH1246" s="38"/>
      <c r="AI1246" s="39"/>
      <c r="AJ1246" s="27"/>
      <c r="AK1246" s="19"/>
      <c r="AL1246" s="19"/>
      <c r="AM1246" s="19"/>
      <c r="AN1246" s="19"/>
      <c r="AO1246" s="19"/>
      <c r="AP1246" s="19"/>
      <c r="AQ1246" s="19"/>
      <c r="AR1246" s="19"/>
      <c r="AS1246" s="19"/>
      <c r="AT1246" s="19"/>
      <c r="AU1246" s="19"/>
      <c r="AV1246" s="19"/>
      <c r="AW1246" s="19"/>
      <c r="AX1246" s="19"/>
      <c r="AY1246" s="19"/>
      <c r="AZ1246" s="19"/>
      <c r="BA1246" s="19"/>
      <c r="BB1246" s="19"/>
      <c r="BC1246" s="19"/>
      <c r="BD1246" s="19"/>
      <c r="BE1246" s="19"/>
      <c r="BF1246" s="19"/>
      <c r="BG1246" s="19"/>
      <c r="BH1246" s="19"/>
      <c r="BI1246" s="19"/>
      <c r="BJ1246" s="19"/>
      <c r="BK1246" s="19"/>
      <c r="BL1246" s="19"/>
      <c r="BM1246" s="19"/>
      <c r="BN1246" s="19"/>
      <c r="BO1246" s="19"/>
      <c r="BP1246" s="19"/>
      <c r="BQ1246" s="19"/>
    </row>
    <row r="1247" spans="1:69" ht="13.5" customHeight="1" thickBot="1" x14ac:dyDescent="0.2">
      <c r="B1247" s="243"/>
      <c r="C1247" s="74" t="s">
        <v>33</v>
      </c>
      <c r="D1247" s="142">
        <f ca="1"/>
        <v>2.7088403648862247</v>
      </c>
      <c r="F1247" s="191" t="s">
        <v>5</v>
      </c>
      <c r="I1247" s="251"/>
      <c r="J1247" s="244"/>
      <c r="K1247" s="54">
        <v>2</v>
      </c>
      <c r="L1247" s="111">
        <f ca="1"/>
        <v>0.19944342036295126</v>
      </c>
      <c r="M1247" s="41">
        <f ca="1"/>
        <v>0.13754267919485685</v>
      </c>
      <c r="N1247" s="41"/>
      <c r="O1247" s="42"/>
      <c r="P1247" s="111">
        <f ca="1"/>
        <v>0.19944342036295126</v>
      </c>
      <c r="Q1247" s="41">
        <f ca="1"/>
        <v>0.13007260218902381</v>
      </c>
      <c r="R1247" s="41"/>
      <c r="S1247" s="42"/>
      <c r="T1247" s="111">
        <f ca="1"/>
        <v>0.20016578859999692</v>
      </c>
      <c r="U1247" s="41">
        <f ca="1"/>
        <v>0.23977073392347134</v>
      </c>
      <c r="V1247" s="41"/>
      <c r="W1247" s="42"/>
      <c r="X1247" s="111">
        <f ca="1"/>
        <v>7.8223082142038033E-2</v>
      </c>
      <c r="Y1247" s="41">
        <f ca="1"/>
        <v>0.21891032468380353</v>
      </c>
      <c r="Z1247" s="41"/>
      <c r="AA1247" s="42"/>
      <c r="AB1247" s="111">
        <f ca="1"/>
        <v>7.8223082142038033E-2</v>
      </c>
      <c r="AC1247" s="41">
        <f ca="1"/>
        <v>0.17863124023230689</v>
      </c>
      <c r="AD1247" s="41"/>
      <c r="AE1247" s="42"/>
      <c r="AF1247" s="111">
        <f ca="1"/>
        <v>0.20016578859999692</v>
      </c>
      <c r="AG1247" s="41">
        <f ca="1"/>
        <v>0.19747415434335133</v>
      </c>
      <c r="AH1247" s="41"/>
      <c r="AI1247" s="42"/>
      <c r="AJ1247" s="27"/>
      <c r="AK1247" s="19"/>
      <c r="AL1247" s="19"/>
      <c r="AM1247" s="19"/>
      <c r="AN1247" s="19"/>
      <c r="AO1247" s="19"/>
      <c r="AP1247" s="19"/>
      <c r="AQ1247" s="19"/>
      <c r="AR1247" s="19"/>
      <c r="AS1247" s="19"/>
      <c r="AT1247" s="19"/>
      <c r="AU1247" s="19"/>
      <c r="AV1247" s="19"/>
      <c r="AW1247" s="19"/>
      <c r="AX1247" s="19"/>
      <c r="AY1247" s="19"/>
      <c r="AZ1247" s="19"/>
      <c r="BA1247" s="19"/>
      <c r="BB1247" s="19"/>
      <c r="BC1247" s="19"/>
      <c r="BD1247" s="19"/>
      <c r="BE1247" s="19"/>
      <c r="BF1247" s="19"/>
      <c r="BG1247" s="19"/>
      <c r="BH1247" s="19"/>
      <c r="BI1247" s="19"/>
      <c r="BJ1247" s="19"/>
      <c r="BK1247" s="19"/>
      <c r="BL1247" s="19"/>
      <c r="BM1247" s="19"/>
      <c r="BN1247" s="19"/>
      <c r="BO1247" s="19"/>
      <c r="BP1247" s="19"/>
      <c r="BQ1247" s="19"/>
    </row>
    <row r="1248" spans="1:69" ht="13.5" customHeight="1" x14ac:dyDescent="0.15">
      <c r="B1248" s="241" t="s">
        <v>4</v>
      </c>
      <c r="C1248" s="100">
        <v>1</v>
      </c>
      <c r="D1248" s="143">
        <f t="array" aca="1" ref="D1248:F1250" ca="1">D1218:F1220-$G$3*D1235:F1237</f>
        <v>5.3084787902920443</v>
      </c>
      <c r="E1248" s="144">
        <f ca="1"/>
        <v>2.8169769437607575</v>
      </c>
      <c r="F1248" s="145">
        <f ca="1"/>
        <v>4.1951624396266256</v>
      </c>
      <c r="H1248" s="26"/>
      <c r="I1248" s="228" t="s">
        <v>4</v>
      </c>
      <c r="J1248" s="231" t="s">
        <v>11</v>
      </c>
      <c r="K1248" s="161">
        <v>1</v>
      </c>
      <c r="L1248" s="112"/>
      <c r="M1248" s="30">
        <f t="array" aca="1" ref="M1248:M1250" ca="1">MMULT($D1248:$E1250,M1244:M1245)-$F1248:$F1250</f>
        <v>-0.69693979961983032</v>
      </c>
      <c r="N1248" s="30"/>
      <c r="O1248" s="31"/>
      <c r="P1248" s="112"/>
      <c r="Q1248" s="30">
        <f t="array" aca="1" ref="Q1248:Q1250" ca="1">MMULT($D1248:$E1250,Q1244:Q1245)-$F1248:$F1250</f>
        <v>-0.81889575688624872</v>
      </c>
      <c r="R1248" s="30"/>
      <c r="S1248" s="31"/>
      <c r="T1248" s="112"/>
      <c r="U1248" s="30">
        <f t="array" aca="1" ref="U1248:U1250" ca="1">MMULT($D1248:$E1250,U1244:U1245)-$F1248:$F1250</f>
        <v>0.1598052938192227</v>
      </c>
      <c r="V1248" s="30"/>
      <c r="W1248" s="31"/>
      <c r="X1248" s="112"/>
      <c r="Y1248" s="30">
        <f t="array" aca="1" ref="Y1248:Y1250" ca="1">MMULT($D1248:$E1250,Y1244:Y1245)-$F1248:$F1250</f>
        <v>-1.174860341612856</v>
      </c>
      <c r="Z1248" s="30"/>
      <c r="AA1248" s="31"/>
      <c r="AB1248" s="112"/>
      <c r="AC1248" s="30">
        <f t="array" aca="1" ref="AC1248:AC1250" ca="1">MMULT($D1248:$E1250,AC1244:AC1245)-$F1248:$F1250</f>
        <v>0.59257267706093142</v>
      </c>
      <c r="AD1248" s="30"/>
      <c r="AE1248" s="31"/>
      <c r="AF1248" s="112"/>
      <c r="AG1248" s="30">
        <f t="array" aca="1" ref="AG1248:AG1250" ca="1">MMULT($D1248:$E1250,AG1244:AG1245)-$F1248:$F1250</f>
        <v>-1.3301065261176679</v>
      </c>
      <c r="AH1248" s="30"/>
      <c r="AI1248" s="31"/>
      <c r="AJ1248" s="27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16"/>
      <c r="BL1248" s="16"/>
      <c r="BM1248" s="16"/>
      <c r="BN1248" s="16"/>
      <c r="BO1248" s="16"/>
      <c r="BP1248" s="16"/>
      <c r="BQ1248" s="16"/>
    </row>
    <row r="1249" spans="2:69" ht="13.5" customHeight="1" x14ac:dyDescent="0.15">
      <c r="B1249" s="242"/>
      <c r="C1249" s="72">
        <v>2</v>
      </c>
      <c r="D1249" s="146">
        <f ca="1"/>
        <v>1.9636005561976866</v>
      </c>
      <c r="E1249" s="147">
        <f ca="1"/>
        <v>4.4479802954526146</v>
      </c>
      <c r="F1249" s="148">
        <f ca="1"/>
        <v>3.7348295443970438</v>
      </c>
      <c r="H1249" s="26"/>
      <c r="I1249" s="229"/>
      <c r="J1249" s="232"/>
      <c r="K1249" s="77">
        <v>2</v>
      </c>
      <c r="L1249" s="113"/>
      <c r="M1249" s="29">
        <f ca="1"/>
        <v>-1.8800338937768899</v>
      </c>
      <c r="N1249" s="29"/>
      <c r="O1249" s="32"/>
      <c r="P1249" s="113"/>
      <c r="Q1249" s="29">
        <f ca="1"/>
        <v>0.39654997817439552</v>
      </c>
      <c r="R1249" s="29"/>
      <c r="S1249" s="32"/>
      <c r="T1249" s="113"/>
      <c r="U1249" s="29">
        <f ca="1"/>
        <v>-0.76542052267930138</v>
      </c>
      <c r="V1249" s="29"/>
      <c r="W1249" s="32"/>
      <c r="X1249" s="113"/>
      <c r="Y1249" s="29">
        <f ca="1"/>
        <v>-1.5151833160885091</v>
      </c>
      <c r="Z1249" s="29"/>
      <c r="AA1249" s="32"/>
      <c r="AB1249" s="113"/>
      <c r="AC1249" s="29">
        <f ca="1"/>
        <v>0.64904647758329803</v>
      </c>
      <c r="AD1249" s="29"/>
      <c r="AE1249" s="32"/>
      <c r="AF1249" s="113"/>
      <c r="AG1249" s="29">
        <f ca="1"/>
        <v>-0.191455726693738</v>
      </c>
      <c r="AH1249" s="29"/>
      <c r="AI1249" s="32"/>
      <c r="AJ1249" s="27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  <c r="BA1249" s="20"/>
      <c r="BB1249" s="20"/>
      <c r="BC1249" s="20"/>
      <c r="BD1249" s="20"/>
      <c r="BE1249" s="20"/>
      <c r="BF1249" s="20"/>
      <c r="BG1249" s="20"/>
      <c r="BH1249" s="20"/>
      <c r="BI1249" s="20"/>
      <c r="BJ1249" s="20"/>
      <c r="BK1249" s="20"/>
      <c r="BL1249" s="20"/>
      <c r="BM1249" s="20"/>
      <c r="BN1249" s="20"/>
      <c r="BO1249" s="20"/>
      <c r="BP1249" s="20"/>
      <c r="BQ1249" s="20"/>
    </row>
    <row r="1250" spans="2:69" ht="13.5" customHeight="1" x14ac:dyDescent="0.15">
      <c r="B1250" s="243"/>
      <c r="C1250" s="74">
        <v>3</v>
      </c>
      <c r="D1250" s="149">
        <f ca="1"/>
        <v>1.6329661527916175</v>
      </c>
      <c r="E1250" s="150">
        <f ca="1"/>
        <v>-0.68417616250640312</v>
      </c>
      <c r="F1250" s="151">
        <f ca="1"/>
        <v>1.0252545078085149</v>
      </c>
      <c r="H1250" s="26"/>
      <c r="I1250" s="229"/>
      <c r="J1250" s="232"/>
      <c r="K1250" s="77">
        <v>3</v>
      </c>
      <c r="L1250" s="113"/>
      <c r="M1250" s="29">
        <f ca="1"/>
        <v>-0.20448109277629722</v>
      </c>
      <c r="N1250" s="29"/>
      <c r="O1250" s="32"/>
      <c r="P1250" s="113"/>
      <c r="Q1250" s="29">
        <f ca="1"/>
        <v>-1.2990476039973398</v>
      </c>
      <c r="R1250" s="29"/>
      <c r="S1250" s="32"/>
      <c r="T1250" s="113"/>
      <c r="U1250" s="29">
        <f ca="1"/>
        <v>-0.3041226978006818</v>
      </c>
      <c r="V1250" s="29"/>
      <c r="W1250" s="32"/>
      <c r="X1250" s="113"/>
      <c r="Y1250" s="29">
        <f ca="1"/>
        <v>-0.59809801081615555</v>
      </c>
      <c r="Z1250" s="29"/>
      <c r="AA1250" s="32"/>
      <c r="AB1250" s="113"/>
      <c r="AC1250" s="29">
        <f ca="1"/>
        <v>-0.74211033501295642</v>
      </c>
      <c r="AD1250" s="29"/>
      <c r="AE1250" s="32"/>
      <c r="AF1250" s="113"/>
      <c r="AG1250" s="29">
        <f ca="1"/>
        <v>-1.2746829913658049</v>
      </c>
      <c r="AH1250" s="29"/>
      <c r="AI1250" s="32"/>
      <c r="AJ1250" s="27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  <c r="BA1250" s="20"/>
      <c r="BB1250" s="20"/>
      <c r="BC1250" s="20"/>
      <c r="BD1250" s="20"/>
      <c r="BE1250" s="20"/>
      <c r="BF1250" s="20"/>
      <c r="BG1250" s="20"/>
      <c r="BH1250" s="20"/>
      <c r="BI1250" s="20"/>
      <c r="BJ1250" s="20"/>
      <c r="BK1250" s="20"/>
      <c r="BL1250" s="20"/>
      <c r="BM1250" s="20"/>
      <c r="BN1250" s="20"/>
      <c r="BO1250" s="20"/>
      <c r="BP1250" s="20"/>
      <c r="BQ1250" s="20"/>
    </row>
    <row r="1251" spans="2:69" ht="13.5" customHeight="1" x14ac:dyDescent="0.15">
      <c r="H1251" s="5"/>
      <c r="I1251" s="229"/>
      <c r="J1251" s="233" t="s">
        <v>16</v>
      </c>
      <c r="K1251" s="53">
        <v>1</v>
      </c>
      <c r="L1251" s="114"/>
      <c r="M1251" s="43">
        <f t="array" aca="1" ref="M1251:M1253" ca="1">1/(1+EXP(-M1248:M1250))</f>
        <v>0.33249106250946558</v>
      </c>
      <c r="N1251" s="43"/>
      <c r="O1251" s="44"/>
      <c r="P1251" s="114"/>
      <c r="Q1251" s="43">
        <f t="array" aca="1" ref="Q1251:Q1253" ca="1">1/(1+EXP(-Q1248:Q1250))</f>
        <v>0.30599811031792246</v>
      </c>
      <c r="R1251" s="43"/>
      <c r="S1251" s="44"/>
      <c r="T1251" s="114"/>
      <c r="U1251" s="43">
        <f t="array" aca="1" ref="U1251:U1253" ca="1">1/(1+EXP(-U1248:U1250))</f>
        <v>0.5398665178401334</v>
      </c>
      <c r="V1251" s="43"/>
      <c r="W1251" s="44"/>
      <c r="X1251" s="114"/>
      <c r="Y1251" s="43">
        <f t="array" aca="1" ref="Y1251:Y1253" ca="1">1/(1+EXP(-Y1248:Y1250))</f>
        <v>0.23597757858651058</v>
      </c>
      <c r="Z1251" s="43"/>
      <c r="AA1251" s="44"/>
      <c r="AB1251" s="114"/>
      <c r="AC1251" s="43">
        <f t="array" aca="1" ref="AC1251:AC1253" ca="1">1/(1+EXP(-AC1248:AC1250))</f>
        <v>0.64395521931081756</v>
      </c>
      <c r="AD1251" s="43"/>
      <c r="AE1251" s="44"/>
      <c r="AF1251" s="114"/>
      <c r="AG1251" s="43">
        <f t="array" aca="1" ref="AG1251:AG1253" ca="1">1/(1+EXP(-AG1248:AG1250))</f>
        <v>0.20914174509009112</v>
      </c>
      <c r="AH1251" s="43"/>
      <c r="AI1251" s="44"/>
      <c r="AJ1251" s="27"/>
      <c r="AK1251" s="68"/>
      <c r="AL1251" s="68"/>
      <c r="AM1251" s="68"/>
      <c r="AN1251" s="68"/>
      <c r="AO1251" s="68"/>
      <c r="AP1251" s="68"/>
      <c r="AQ1251" s="68"/>
      <c r="AR1251" s="68"/>
      <c r="AS1251" s="68"/>
      <c r="AT1251" s="68"/>
      <c r="AU1251" s="68"/>
      <c r="AV1251" s="68"/>
      <c r="AW1251" s="68"/>
      <c r="AX1251" s="68"/>
      <c r="AY1251" s="68"/>
      <c r="AZ1251" s="68"/>
      <c r="BA1251" s="68"/>
      <c r="BB1251" s="68"/>
      <c r="BC1251" s="68"/>
      <c r="BD1251" s="68"/>
      <c r="BE1251" s="68"/>
      <c r="BF1251" s="68"/>
      <c r="BG1251" s="68"/>
      <c r="BH1251" s="68"/>
      <c r="BI1251" s="68"/>
      <c r="BJ1251" s="68"/>
      <c r="BK1251" s="68"/>
      <c r="BL1251" s="68"/>
      <c r="BM1251" s="68"/>
      <c r="BN1251" s="68"/>
      <c r="BO1251" s="68"/>
      <c r="BP1251" s="68"/>
      <c r="BQ1251" s="68"/>
    </row>
    <row r="1252" spans="2:69" ht="13.5" customHeight="1" x14ac:dyDescent="0.15">
      <c r="I1252" s="229"/>
      <c r="J1252" s="234"/>
      <c r="K1252" s="23">
        <v>2</v>
      </c>
      <c r="L1252" s="113"/>
      <c r="M1252" s="29">
        <f ca="1"/>
        <v>0.13238498048154751</v>
      </c>
      <c r="N1252" s="29"/>
      <c r="O1252" s="32"/>
      <c r="P1252" s="113"/>
      <c r="Q1252" s="29">
        <f ca="1"/>
        <v>0.597858473801405</v>
      </c>
      <c r="R1252" s="29"/>
      <c r="S1252" s="32"/>
      <c r="T1252" s="113"/>
      <c r="U1252" s="29">
        <f ca="1"/>
        <v>0.31747057069471801</v>
      </c>
      <c r="V1252" s="29"/>
      <c r="W1252" s="32"/>
      <c r="X1252" s="113"/>
      <c r="Y1252" s="29">
        <f ca="1"/>
        <v>0.18017189599400307</v>
      </c>
      <c r="Z1252" s="29"/>
      <c r="AA1252" s="32"/>
      <c r="AB1252" s="113"/>
      <c r="AC1252" s="29">
        <f ca="1"/>
        <v>0.65679555641808807</v>
      </c>
      <c r="AD1252" s="29"/>
      <c r="AE1252" s="32"/>
      <c r="AF1252" s="113"/>
      <c r="AG1252" s="29">
        <f ca="1"/>
        <v>0.45228173993203002</v>
      </c>
      <c r="AH1252" s="29"/>
      <c r="AI1252" s="32"/>
      <c r="AJ1252" s="27"/>
      <c r="AK1252" s="68"/>
      <c r="AL1252" s="68"/>
      <c r="AM1252" s="68"/>
      <c r="AN1252" s="68"/>
      <c r="AO1252" s="68"/>
      <c r="AP1252" s="68"/>
      <c r="AQ1252" s="68"/>
      <c r="AR1252" s="68"/>
      <c r="AS1252" s="68"/>
      <c r="AT1252" s="68"/>
      <c r="AU1252" s="68"/>
      <c r="AV1252" s="68"/>
      <c r="AW1252" s="68"/>
      <c r="AX1252" s="68"/>
      <c r="AY1252" s="68"/>
      <c r="AZ1252" s="68"/>
      <c r="BA1252" s="68"/>
      <c r="BB1252" s="68"/>
      <c r="BC1252" s="68"/>
      <c r="BD1252" s="68"/>
      <c r="BE1252" s="68"/>
      <c r="BF1252" s="68"/>
      <c r="BG1252" s="68"/>
      <c r="BH1252" s="68"/>
      <c r="BI1252" s="68"/>
      <c r="BJ1252" s="68"/>
      <c r="BK1252" s="68"/>
      <c r="BL1252" s="68"/>
      <c r="BM1252" s="68"/>
      <c r="BN1252" s="68"/>
      <c r="BO1252" s="68"/>
      <c r="BP1252" s="68"/>
      <c r="BQ1252" s="68"/>
    </row>
    <row r="1253" spans="2:69" ht="13.5" customHeight="1" x14ac:dyDescent="0.15">
      <c r="H1253" s="5"/>
      <c r="I1253" s="229"/>
      <c r="J1253" s="235"/>
      <c r="K1253" s="54">
        <v>3</v>
      </c>
      <c r="L1253" s="113"/>
      <c r="M1253" s="29">
        <f ca="1"/>
        <v>0.44905710744534294</v>
      </c>
      <c r="N1253" s="29"/>
      <c r="O1253" s="32"/>
      <c r="P1253" s="113"/>
      <c r="Q1253" s="29">
        <f ca="1"/>
        <v>0.21432534727941024</v>
      </c>
      <c r="R1253" s="29"/>
      <c r="S1253" s="32"/>
      <c r="T1253" s="113"/>
      <c r="U1253" s="29">
        <f ca="1"/>
        <v>0.42454996608243856</v>
      </c>
      <c r="V1253" s="29"/>
      <c r="W1253" s="32"/>
      <c r="X1253" s="113"/>
      <c r="Y1253" s="29">
        <f ca="1"/>
        <v>0.35477895937832532</v>
      </c>
      <c r="Z1253" s="29"/>
      <c r="AA1253" s="32"/>
      <c r="AB1253" s="113"/>
      <c r="AC1253" s="29">
        <f ca="1"/>
        <v>0.32254284407437678</v>
      </c>
      <c r="AD1253" s="29"/>
      <c r="AE1253" s="32"/>
      <c r="AF1253" s="113"/>
      <c r="AG1253" s="29">
        <f ca="1"/>
        <v>0.21845665521147156</v>
      </c>
      <c r="AH1253" s="29"/>
      <c r="AI1253" s="32"/>
      <c r="AJ1253" s="27"/>
      <c r="AK1253" s="68"/>
      <c r="AL1253" s="68"/>
      <c r="AM1253" s="68"/>
      <c r="AN1253" s="68"/>
      <c r="AO1253" s="68"/>
      <c r="AP1253" s="68"/>
      <c r="AQ1253" s="68"/>
      <c r="AR1253" s="68"/>
      <c r="AS1253" s="68"/>
      <c r="AT1253" s="68"/>
      <c r="AU1253" s="68"/>
      <c r="AV1253" s="68"/>
      <c r="AW1253" s="68"/>
      <c r="AX1253" s="68"/>
      <c r="AY1253" s="68"/>
      <c r="AZ1253" s="68"/>
      <c r="BA1253" s="68"/>
      <c r="BB1253" s="68"/>
      <c r="BC1253" s="68"/>
      <c r="BD1253" s="68"/>
      <c r="BE1253" s="68"/>
      <c r="BF1253" s="68"/>
      <c r="BG1253" s="68"/>
      <c r="BH1253" s="68"/>
      <c r="BI1253" s="68"/>
      <c r="BJ1253" s="68"/>
      <c r="BK1253" s="68"/>
      <c r="BL1253" s="68"/>
      <c r="BM1253" s="68"/>
      <c r="BN1253" s="68"/>
      <c r="BO1253" s="68"/>
      <c r="BP1253" s="68"/>
      <c r="BQ1253" s="68"/>
    </row>
    <row r="1254" spans="2:69" ht="13.5" customHeight="1" x14ac:dyDescent="0.15">
      <c r="H1254" s="5"/>
      <c r="I1254" s="229"/>
      <c r="J1254" s="236" t="s">
        <v>18</v>
      </c>
      <c r="K1254" s="53">
        <v>1</v>
      </c>
      <c r="L1254" s="114"/>
      <c r="M1254" s="43">
        <f t="array" aca="1" ref="M1254:M1256" ca="1">M1251:M1253*(1-M1251:M1253)</f>
        <v>0.22194075586079223</v>
      </c>
      <c r="N1254" s="43"/>
      <c r="O1254" s="44"/>
      <c r="P1254" s="114"/>
      <c r="Q1254" s="43">
        <f t="array" aca="1" ref="Q1254:Q1256" ca="1">Q1251:Q1253*(1-Q1251:Q1253)</f>
        <v>0.21236326679978301</v>
      </c>
      <c r="R1254" s="43"/>
      <c r="S1254" s="44"/>
      <c r="T1254" s="114"/>
      <c r="U1254" s="43">
        <f t="array" aca="1" ref="U1254:U1256" ca="1">U1251:U1253*(1-U1251:U1253)</f>
        <v>0.24841066075530233</v>
      </c>
      <c r="V1254" s="43"/>
      <c r="W1254" s="44"/>
      <c r="X1254" s="114"/>
      <c r="Y1254" s="43">
        <f t="array" aca="1" ref="Y1254:Y1256" ca="1">Y1251:Y1253*(1-Y1251:Y1253)</f>
        <v>0.18029216099095779</v>
      </c>
      <c r="Z1254" s="43"/>
      <c r="AA1254" s="44"/>
      <c r="AB1254" s="114"/>
      <c r="AC1254" s="43">
        <f t="array" aca="1" ref="AC1254:AC1256" ca="1">AC1251:AC1253*(1-AC1251:AC1253)</f>
        <v>0.22927689483317443</v>
      </c>
      <c r="AD1254" s="43"/>
      <c r="AE1254" s="44"/>
      <c r="AF1254" s="114"/>
      <c r="AG1254" s="43">
        <f t="array" aca="1" ref="AG1254:AG1256" ca="1">AG1251:AG1253*(1-AG1251:AG1253)</f>
        <v>0.16540147555076248</v>
      </c>
      <c r="AH1254" s="43"/>
      <c r="AI1254" s="44"/>
      <c r="AJ1254" s="27"/>
      <c r="AK1254" s="68"/>
      <c r="AL1254" s="68"/>
      <c r="AM1254" s="68"/>
      <c r="AN1254" s="68"/>
      <c r="AO1254" s="68"/>
      <c r="AP1254" s="68"/>
      <c r="AQ1254" s="68"/>
      <c r="AR1254" s="68"/>
      <c r="AS1254" s="68"/>
      <c r="AT1254" s="68"/>
      <c r="AU1254" s="68"/>
      <c r="AV1254" s="68"/>
      <c r="AW1254" s="68"/>
      <c r="AX1254" s="68"/>
      <c r="AY1254" s="68"/>
      <c r="AZ1254" s="68"/>
      <c r="BA1254" s="68"/>
      <c r="BB1254" s="68"/>
      <c r="BC1254" s="68"/>
      <c r="BD1254" s="68"/>
      <c r="BE1254" s="68"/>
      <c r="BF1254" s="68"/>
      <c r="BG1254" s="68"/>
      <c r="BH1254" s="68"/>
      <c r="BI1254" s="68"/>
      <c r="BJ1254" s="68"/>
      <c r="BK1254" s="68"/>
      <c r="BL1254" s="68"/>
      <c r="BM1254" s="68"/>
      <c r="BN1254" s="68"/>
      <c r="BO1254" s="68"/>
      <c r="BP1254" s="68"/>
      <c r="BQ1254" s="68"/>
    </row>
    <row r="1255" spans="2:69" ht="13.5" customHeight="1" x14ac:dyDescent="0.15">
      <c r="H1255" s="5"/>
      <c r="I1255" s="229"/>
      <c r="J1255" s="237"/>
      <c r="K1255" s="23">
        <v>2</v>
      </c>
      <c r="L1255" s="113"/>
      <c r="M1255" s="29">
        <f ca="1"/>
        <v>0.11485919742444779</v>
      </c>
      <c r="N1255" s="29"/>
      <c r="O1255" s="32"/>
      <c r="P1255" s="113"/>
      <c r="Q1255" s="29">
        <f ca="1"/>
        <v>0.24042371910525973</v>
      </c>
      <c r="R1255" s="29"/>
      <c r="S1255" s="32"/>
      <c r="T1255" s="113"/>
      <c r="U1255" s="29">
        <f ca="1"/>
        <v>0.21668300743748806</v>
      </c>
      <c r="V1255" s="29"/>
      <c r="W1255" s="32"/>
      <c r="X1255" s="113"/>
      <c r="Y1255" s="29">
        <f ca="1"/>
        <v>0.14770998388792922</v>
      </c>
      <c r="Z1255" s="29"/>
      <c r="AA1255" s="32"/>
      <c r="AB1255" s="113"/>
      <c r="AC1255" s="29">
        <f ca="1"/>
        <v>0.22541515348754215</v>
      </c>
      <c r="AD1255" s="29"/>
      <c r="AE1255" s="32"/>
      <c r="AF1255" s="113"/>
      <c r="AG1255" s="29">
        <f ca="1"/>
        <v>0.24772296765608559</v>
      </c>
      <c r="AH1255" s="29"/>
      <c r="AI1255" s="32"/>
      <c r="AJ1255" s="27"/>
      <c r="AK1255" s="68"/>
      <c r="AL1255" s="68"/>
      <c r="AM1255" s="68"/>
      <c r="AN1255" s="68"/>
      <c r="AO1255" s="68"/>
      <c r="AP1255" s="68"/>
      <c r="AQ1255" s="68"/>
      <c r="AR1255" s="68"/>
      <c r="AS1255" s="68"/>
      <c r="AT1255" s="68"/>
      <c r="AU1255" s="68"/>
      <c r="AV1255" s="68"/>
      <c r="AW1255" s="68"/>
      <c r="AX1255" s="68"/>
      <c r="AY1255" s="68"/>
      <c r="AZ1255" s="68"/>
      <c r="BA1255" s="68"/>
      <c r="BB1255" s="68"/>
      <c r="BC1255" s="68"/>
      <c r="BD1255" s="68"/>
      <c r="BE1255" s="68"/>
      <c r="BF1255" s="68"/>
      <c r="BG1255" s="68"/>
      <c r="BH1255" s="68"/>
      <c r="BI1255" s="68"/>
      <c r="BJ1255" s="68"/>
      <c r="BK1255" s="68"/>
      <c r="BL1255" s="68"/>
      <c r="BM1255" s="68"/>
      <c r="BN1255" s="68"/>
      <c r="BO1255" s="68"/>
      <c r="BP1255" s="68"/>
      <c r="BQ1255" s="68"/>
    </row>
    <row r="1256" spans="2:69" ht="13.5" customHeight="1" thickBot="1" x14ac:dyDescent="0.2">
      <c r="H1256" s="5"/>
      <c r="I1256" s="230"/>
      <c r="J1256" s="238"/>
      <c r="K1256" s="54">
        <v>3</v>
      </c>
      <c r="L1256" s="115"/>
      <c r="M1256" s="33">
        <f ca="1"/>
        <v>0.24740482169816469</v>
      </c>
      <c r="N1256" s="33"/>
      <c r="O1256" s="34"/>
      <c r="P1256" s="115"/>
      <c r="Q1256" s="33">
        <f ca="1"/>
        <v>0.16838999279297046</v>
      </c>
      <c r="R1256" s="33"/>
      <c r="S1256" s="34"/>
      <c r="T1256" s="115"/>
      <c r="U1256" s="33">
        <f ca="1"/>
        <v>0.24430729238183882</v>
      </c>
      <c r="V1256" s="33"/>
      <c r="W1256" s="34"/>
      <c r="X1256" s="115"/>
      <c r="Y1256" s="33">
        <f ca="1"/>
        <v>0.22891084936075792</v>
      </c>
      <c r="Z1256" s="33"/>
      <c r="AA1256" s="34"/>
      <c r="AB1256" s="115"/>
      <c r="AC1256" s="33">
        <f ca="1"/>
        <v>0.21850895781078908</v>
      </c>
      <c r="AD1256" s="33"/>
      <c r="AE1256" s="34"/>
      <c r="AF1256" s="115"/>
      <c r="AG1256" s="33">
        <f ca="1"/>
        <v>0.17073334500528781</v>
      </c>
      <c r="AH1256" s="33"/>
      <c r="AI1256" s="34"/>
      <c r="AJ1256" s="27"/>
      <c r="AK1256" s="68"/>
      <c r="AL1256" s="68"/>
      <c r="AM1256" s="68"/>
      <c r="AN1256" s="68"/>
      <c r="AO1256" s="68"/>
      <c r="AP1256" s="68"/>
      <c r="AQ1256" s="68"/>
      <c r="AR1256" s="68"/>
      <c r="AS1256" s="68"/>
      <c r="AT1256" s="68"/>
      <c r="AU1256" s="68"/>
      <c r="AV1256" s="68"/>
      <c r="AW1256" s="68"/>
      <c r="AX1256" s="68"/>
      <c r="AY1256" s="68"/>
      <c r="AZ1256" s="68"/>
      <c r="BA1256" s="68"/>
      <c r="BB1256" s="68"/>
      <c r="BC1256" s="68"/>
      <c r="BD1256" s="68"/>
      <c r="BE1256" s="68"/>
      <c r="BF1256" s="68"/>
      <c r="BG1256" s="68"/>
      <c r="BH1256" s="68"/>
      <c r="BI1256" s="68"/>
      <c r="BJ1256" s="68"/>
      <c r="BK1256" s="68"/>
      <c r="BL1256" s="68"/>
      <c r="BM1256" s="68"/>
      <c r="BN1256" s="68"/>
      <c r="BO1256" s="68"/>
      <c r="BP1256" s="68"/>
      <c r="BQ1256" s="68"/>
    </row>
    <row r="1257" spans="2:69" ht="15.75" customHeight="1" x14ac:dyDescent="0.15">
      <c r="H1257" s="5"/>
      <c r="I1257" s="95" t="s">
        <v>26</v>
      </c>
      <c r="J1257" s="91"/>
      <c r="K1257" s="125" t="s">
        <v>17</v>
      </c>
      <c r="L1257" s="116" t="s">
        <v>57</v>
      </c>
      <c r="M1257" s="87" t="s">
        <v>58</v>
      </c>
      <c r="N1257" s="87" t="s">
        <v>59</v>
      </c>
      <c r="O1257" s="31"/>
      <c r="P1257" s="116" t="s">
        <v>57</v>
      </c>
      <c r="Q1257" s="87" t="s">
        <v>58</v>
      </c>
      <c r="R1257" s="87" t="s">
        <v>59</v>
      </c>
      <c r="S1257" s="31"/>
      <c r="T1257" s="116" t="s">
        <v>57</v>
      </c>
      <c r="U1257" s="87" t="s">
        <v>58</v>
      </c>
      <c r="V1257" s="87" t="s">
        <v>59</v>
      </c>
      <c r="W1257" s="31"/>
      <c r="X1257" s="116" t="s">
        <v>57</v>
      </c>
      <c r="Y1257" s="87" t="s">
        <v>58</v>
      </c>
      <c r="Z1257" s="87" t="s">
        <v>59</v>
      </c>
      <c r="AA1257" s="31"/>
      <c r="AB1257" s="116" t="s">
        <v>57</v>
      </c>
      <c r="AC1257" s="87" t="s">
        <v>58</v>
      </c>
      <c r="AD1257" s="87" t="s">
        <v>59</v>
      </c>
      <c r="AE1257" s="31"/>
      <c r="AF1257" s="116" t="s">
        <v>57</v>
      </c>
      <c r="AG1257" s="87" t="s">
        <v>58</v>
      </c>
      <c r="AH1257" s="87" t="s">
        <v>59</v>
      </c>
      <c r="AI1257" s="31"/>
      <c r="AJ1257" s="27"/>
      <c r="AK1257" s="68"/>
      <c r="AL1257" s="68"/>
      <c r="AM1257" s="68"/>
      <c r="AN1257" s="68"/>
      <c r="AO1257" s="68"/>
      <c r="AP1257" s="68"/>
      <c r="AQ1257" s="68"/>
      <c r="AR1257" s="68"/>
      <c r="AS1257" s="68"/>
      <c r="AT1257" s="68"/>
      <c r="AU1257" s="68"/>
      <c r="AV1257" s="68"/>
      <c r="AW1257" s="68"/>
      <c r="AX1257" s="68"/>
      <c r="AY1257" s="68"/>
      <c r="AZ1257" s="68"/>
      <c r="BA1257" s="68"/>
      <c r="BB1257" s="68"/>
      <c r="BC1257" s="68"/>
      <c r="BD1257" s="68"/>
      <c r="BE1257" s="68"/>
      <c r="BF1257" s="68"/>
      <c r="BG1257" s="68"/>
      <c r="BH1257" s="68"/>
      <c r="BI1257" s="68"/>
      <c r="BJ1257" s="68"/>
      <c r="BK1257" s="68"/>
      <c r="BL1257" s="68"/>
      <c r="BM1257" s="68"/>
      <c r="BN1257" s="68"/>
      <c r="BO1257" s="68"/>
      <c r="BP1257" s="68"/>
      <c r="BQ1257" s="68"/>
    </row>
    <row r="1258" spans="2:69" ht="13.5" customHeight="1" x14ac:dyDescent="0.15">
      <c r="H1258" s="5"/>
      <c r="I1258" s="117"/>
      <c r="J1258" s="76"/>
      <c r="K1258" s="53">
        <v>1</v>
      </c>
      <c r="L1258" s="113">
        <f t="array" aca="1" ref="L1258:L1259" ca="1">M1258:M1259*$D1246:$D1247*L1246:L1247</f>
        <v>1.6101823976892839E-2</v>
      </c>
      <c r="M1258" s="29">
        <f t="array" aca="1" ref="M1258:M1259" ca="1">MMULT(TRANSPOSE($D1248:$E1250),N1258:N1260)*M1246:M1247</f>
        <v>4.873067693053712E-2</v>
      </c>
      <c r="N1258" s="29">
        <f t="array" aca="1" ref="N1258:N1260" ca="1">(M1251:M1253-N$5:N$7)*M1254:M1256</f>
        <v>7.3793317730308713E-2</v>
      </c>
      <c r="O1258" s="32"/>
      <c r="P1258" s="113">
        <f t="array" aca="1" ref="P1258:P1259" ca="1">Q1258:Q1259*$D1246:$D1247*P1246:P1247</f>
        <v>1.0748791067743693E-2</v>
      </c>
      <c r="Q1258" s="29">
        <f t="array" aca="1" ref="Q1258:Q1259" ca="1">MMULT(TRANSPOSE($D1248:$E1250),R1258:R1260)*Q1246:Q1247</f>
        <v>3.2530219288680717E-2</v>
      </c>
      <c r="R1258" s="29">
        <f t="array" aca="1" ref="R1258:R1260" ca="1">(Q1251:Q1253-R$5:R$7)*Q1254:Q1256</f>
        <v>6.4982758341674399E-2</v>
      </c>
      <c r="S1258" s="32"/>
      <c r="T1258" s="113">
        <f t="array" aca="1" ref="T1258:T1259" ca="1">U1258:U1259*$D1246:$D1247*T1246:T1247</f>
        <v>-3.2255363802623983E-2</v>
      </c>
      <c r="U1258" s="29">
        <f t="array" aca="1" ref="U1258:U1259" ca="1">MMULT(TRANSPOSE($D1248:$E1250),V1258:V1260)*U1246:U1247</f>
        <v>-7.2006609967124283E-2</v>
      </c>
      <c r="V1258" s="29">
        <f t="array" aca="1" ref="V1258:V1260" ca="1">(U1251:U1253-V$5:V$7)*U1254:U1256</f>
        <v>-0.11430206233897058</v>
      </c>
      <c r="W1258" s="32"/>
      <c r="X1258" s="113">
        <f t="array" aca="1" ref="X1258:X1259" ca="1">Y1258:Y1259*$D1246:$D1247*X1246:X1247</f>
        <v>8.3339385048849315E-3</v>
      </c>
      <c r="Y1258" s="29">
        <f t="array" aca="1" ref="Y1258:Y1259" ca="1">MMULT(TRANSPOSE($D1248:$E1250),Z1258:Z1260)*Y1246:Y1247</f>
        <v>8.8399105958092208E-3</v>
      </c>
      <c r="Z1258" s="29">
        <f t="array" aca="1" ref="Z1258:Z1260" ca="1">(Y1251:Y1253-Z$5:Z$7)*Y1254:Y1256</f>
        <v>4.2544907588775563E-2</v>
      </c>
      <c r="AA1258" s="32"/>
      <c r="AB1258" s="113">
        <f t="array" aca="1" ref="AB1258:AB1259" ca="1">AC1258:AC1259*$D1246:$D1247*AB1246:AB1247</f>
        <v>-6.4908962385915592E-3</v>
      </c>
      <c r="AC1258" s="29">
        <f t="array" aca="1" ref="AC1258:AC1259" ca="1">MMULT(TRANSPOSE($D1248:$E1250),AD1258:AD1260)*AC1246:AC1247</f>
        <v>-6.8849731015163023E-3</v>
      </c>
      <c r="AD1258" s="29">
        <f t="array" aca="1" ref="AD1258:AD1260" ca="1">(AC1251:AC1253-AD$5:AD$7)*AC1254:AC1256</f>
        <v>-8.1632841737974332E-2</v>
      </c>
      <c r="AE1258" s="32"/>
      <c r="AF1258" s="113">
        <f t="array" aca="1" ref="AF1258:AF1259" ca="1">AG1258:AG1259*$D1246:$D1247*AF1246:AF1247</f>
        <v>-1.2689663665788982E-3</v>
      </c>
      <c r="AG1258" s="29">
        <f t="array" aca="1" ref="AG1258:AG1259" ca="1">MMULT(TRANSPOSE($D1248:$E1250),AH1258:AH1260)*AG1246:AG1247</f>
        <v>-2.8328301233487337E-3</v>
      </c>
      <c r="AH1258" s="29">
        <f t="array" aca="1" ref="AH1258:AH1260" ca="1">(AG1251:AG1253-AH$5:AH$7)*AG1254:AG1256</f>
        <v>3.4592353237162504E-2</v>
      </c>
      <c r="AI1258" s="32"/>
      <c r="AJ1258" s="27"/>
      <c r="AK1258" s="68"/>
      <c r="AL1258" s="68"/>
      <c r="AM1258" s="68"/>
      <c r="AN1258" s="68"/>
      <c r="AO1258" s="68"/>
      <c r="AP1258" s="68"/>
      <c r="AQ1258" s="68"/>
      <c r="AR1258" s="68"/>
      <c r="AS1258" s="68"/>
      <c r="AT1258" s="68"/>
      <c r="AU1258" s="68"/>
      <c r="AV1258" s="68"/>
      <c r="AW1258" s="68"/>
      <c r="AX1258" s="68"/>
      <c r="AY1258" s="68"/>
      <c r="AZ1258" s="68"/>
      <c r="BA1258" s="68"/>
      <c r="BB1258" s="68"/>
      <c r="BC1258" s="68"/>
      <c r="BD1258" s="68"/>
      <c r="BE1258" s="68"/>
      <c r="BF1258" s="68"/>
      <c r="BG1258" s="68"/>
      <c r="BH1258" s="68"/>
      <c r="BI1258" s="68"/>
      <c r="BJ1258" s="68"/>
      <c r="BK1258" s="68"/>
      <c r="BL1258" s="68"/>
      <c r="BM1258" s="68"/>
      <c r="BN1258" s="68"/>
      <c r="BO1258" s="68"/>
      <c r="BP1258" s="68"/>
      <c r="BQ1258" s="68"/>
    </row>
    <row r="1259" spans="2:69" ht="13.5" customHeight="1" x14ac:dyDescent="0.15">
      <c r="H1259" s="5"/>
      <c r="I1259" s="97"/>
      <c r="J1259" s="76"/>
      <c r="K1259" s="23">
        <v>2</v>
      </c>
      <c r="L1259" s="113">
        <f ca="1"/>
        <v>2.7402558885915383E-2</v>
      </c>
      <c r="M1259" s="29">
        <f ca="1"/>
        <v>5.0721021780157284E-2</v>
      </c>
      <c r="N1259" s="29">
        <f ca="1"/>
        <v>1.5205632609161733E-2</v>
      </c>
      <c r="O1259" s="32"/>
      <c r="P1259" s="113">
        <f ca="1"/>
        <v>-1.9092300920173964E-2</v>
      </c>
      <c r="Q1259" s="29">
        <f ca="1"/>
        <v>-3.5339072341276784E-2</v>
      </c>
      <c r="R1259" s="29">
        <f ca="1"/>
        <v>-9.6684361335331453E-2</v>
      </c>
      <c r="S1259" s="32"/>
      <c r="T1259" s="113">
        <f ca="1"/>
        <v>-1.1306880695926891E-2</v>
      </c>
      <c r="U1259" s="29">
        <f ca="1"/>
        <v>-2.0853048126823068E-2</v>
      </c>
      <c r="V1259" s="29">
        <f ca="1"/>
        <v>6.8790478031027155E-2</v>
      </c>
      <c r="W1259" s="32"/>
      <c r="X1259" s="113">
        <f ca="1"/>
        <v>1.5737500956821745E-2</v>
      </c>
      <c r="Y1259" s="29">
        <f ca="1"/>
        <v>7.427068564446962E-2</v>
      </c>
      <c r="Z1259" s="29">
        <f ca="1"/>
        <v>2.6613187854331852E-2</v>
      </c>
      <c r="AA1259" s="32"/>
      <c r="AB1259" s="113">
        <f ca="1"/>
        <v>1.4396702213034959E-2</v>
      </c>
      <c r="AC1259" s="29">
        <f ca="1"/>
        <v>6.7942994717841126E-2</v>
      </c>
      <c r="AD1259" s="29">
        <f ca="1"/>
        <v>0.14805167115991896</v>
      </c>
      <c r="AE1259" s="32"/>
      <c r="AF1259" s="113">
        <f ca="1"/>
        <v>-5.6918870825877842E-2</v>
      </c>
      <c r="AG1259" s="29">
        <f ca="1"/>
        <v>-0.10497430587412387</v>
      </c>
      <c r="AH1259" s="29">
        <f ca="1"/>
        <v>-0.1356823928234652</v>
      </c>
      <c r="AI1259" s="32"/>
      <c r="AJ1259" s="27"/>
      <c r="AK1259" s="68"/>
      <c r="AL1259" s="68"/>
      <c r="AM1259" s="68"/>
      <c r="AN1259" s="68"/>
      <c r="AO1259" s="68"/>
      <c r="AP1259" s="68"/>
      <c r="AQ1259" s="68"/>
      <c r="AR1259" s="68"/>
      <c r="AS1259" s="68"/>
      <c r="AT1259" s="68"/>
      <c r="AU1259" s="68"/>
      <c r="AV1259" s="68"/>
      <c r="AW1259" s="68"/>
      <c r="AX1259" s="68"/>
      <c r="AY1259" s="68"/>
      <c r="AZ1259" s="68"/>
      <c r="BA1259" s="68"/>
      <c r="BB1259" s="68"/>
      <c r="BC1259" s="68"/>
      <c r="BD1259" s="68"/>
      <c r="BE1259" s="68"/>
      <c r="BF1259" s="68"/>
      <c r="BG1259" s="68"/>
      <c r="BH1259" s="68"/>
      <c r="BI1259" s="68"/>
      <c r="BJ1259" s="68"/>
      <c r="BK1259" s="68"/>
      <c r="BL1259" s="68"/>
      <c r="BM1259" s="68"/>
      <c r="BN1259" s="68"/>
      <c r="BO1259" s="68"/>
      <c r="BP1259" s="68"/>
      <c r="BQ1259" s="68"/>
    </row>
    <row r="1260" spans="2:69" ht="13.5" customHeight="1" thickBot="1" x14ac:dyDescent="0.2">
      <c r="B1260" s="135" t="s">
        <v>19</v>
      </c>
      <c r="C1260" s="136"/>
      <c r="D1260" s="195">
        <v>1</v>
      </c>
      <c r="E1260" s="196">
        <v>2</v>
      </c>
      <c r="F1260" s="196">
        <v>3</v>
      </c>
      <c r="G1260" s="184" t="s">
        <v>3</v>
      </c>
      <c r="H1260" s="5"/>
      <c r="I1260" s="93"/>
      <c r="J1260" s="88"/>
      <c r="K1260" s="54">
        <v>3</v>
      </c>
      <c r="L1260" s="132"/>
      <c r="M1260" s="133"/>
      <c r="N1260" s="33">
        <f ca="1"/>
        <v>-0.13630592809835604</v>
      </c>
      <c r="O1260" s="34"/>
      <c r="P1260" s="132"/>
      <c r="Q1260" s="133"/>
      <c r="R1260" s="33">
        <f ca="1"/>
        <v>3.6090243683730781E-2</v>
      </c>
      <c r="S1260" s="34"/>
      <c r="T1260" s="132"/>
      <c r="U1260" s="133"/>
      <c r="V1260" s="33">
        <f ca="1"/>
        <v>0.10372065269440207</v>
      </c>
      <c r="W1260" s="34"/>
      <c r="X1260" s="132"/>
      <c r="Y1260" s="133"/>
      <c r="Z1260" s="33">
        <f ca="1"/>
        <v>-0.14769809643413964</v>
      </c>
      <c r="AA1260" s="34"/>
      <c r="AB1260" s="132"/>
      <c r="AC1260" s="133"/>
      <c r="AD1260" s="33">
        <f ca="1"/>
        <v>7.047850070801992E-2</v>
      </c>
      <c r="AE1260" s="34"/>
      <c r="AF1260" s="132"/>
      <c r="AG1260" s="133"/>
      <c r="AH1260" s="33">
        <f ca="1"/>
        <v>3.7297835482921378E-2</v>
      </c>
      <c r="AI1260" s="34"/>
      <c r="AJ1260" s="27"/>
      <c r="AK1260" s="68"/>
      <c r="AL1260" s="68"/>
      <c r="AM1260" s="68"/>
      <c r="AN1260" s="68"/>
      <c r="AO1260" s="68"/>
      <c r="AP1260" s="68"/>
      <c r="AQ1260" s="68"/>
      <c r="AR1260" s="68"/>
      <c r="AS1260" s="68"/>
      <c r="AT1260" s="68"/>
      <c r="AU1260" s="68"/>
      <c r="AV1260" s="68"/>
      <c r="AW1260" s="68"/>
      <c r="AX1260" s="68"/>
      <c r="AY1260" s="68"/>
      <c r="AZ1260" s="68"/>
      <c r="BA1260" s="68"/>
      <c r="BB1260" s="68"/>
      <c r="BC1260" s="68"/>
      <c r="BD1260" s="68"/>
      <c r="BE1260" s="68"/>
      <c r="BF1260" s="68"/>
      <c r="BG1260" s="68"/>
      <c r="BH1260" s="68"/>
      <c r="BI1260" s="68"/>
      <c r="BJ1260" s="68"/>
      <c r="BK1260" s="68"/>
      <c r="BL1260" s="68"/>
      <c r="BM1260" s="68"/>
      <c r="BN1260" s="68"/>
      <c r="BO1260" s="68"/>
      <c r="BP1260" s="68"/>
      <c r="BQ1260" s="68"/>
    </row>
    <row r="1261" spans="2:69" ht="13.5" customHeight="1" x14ac:dyDescent="0.15">
      <c r="B1261" s="241" t="s">
        <v>35</v>
      </c>
      <c r="C1261" s="100">
        <v>1</v>
      </c>
      <c r="D1261" s="152">
        <f t="array" aca="1" ref="D1261:G1262" ca="1">L1261:O1262+P1261:S1262+T1261:W1262+X1261:AA1262+AB1261:AE1262+AF1261:AI1262</f>
        <v>3.2857695517097017E-2</v>
      </c>
      <c r="E1261" s="153">
        <f ca="1"/>
        <v>-2.143289077029379E-2</v>
      </c>
      <c r="F1261" s="153">
        <f ca="1"/>
        <v>-7.8790839820384664E-3</v>
      </c>
      <c r="G1261" s="154">
        <f ca="1"/>
        <v>-3.5457207647647494E-3</v>
      </c>
      <c r="H1261" s="7"/>
      <c r="I1261" s="239" t="s">
        <v>19</v>
      </c>
      <c r="J1261" s="217" t="s">
        <v>13</v>
      </c>
      <c r="K1261" s="218"/>
      <c r="L1261" s="176">
        <f t="array" aca="1" ref="L1261:O1262" ca="1">MMULT(L1258:M1259,TRANSPOSE(L$5:M$8))</f>
        <v>1.6101823976892839E-2</v>
      </c>
      <c r="M1261" s="176">
        <f ca="1"/>
        <v>4.873067693053712E-2</v>
      </c>
      <c r="N1261" s="79">
        <f ca="1"/>
        <v>0</v>
      </c>
      <c r="O1261" s="80">
        <f ca="1"/>
        <v>-6.4832500907429952E-2</v>
      </c>
      <c r="P1261" s="176">
        <f t="array" aca="1" ref="P1261:S1262" ca="1">MMULT(P1258:Q1259,TRANSPOSE(P$5:Q$8))</f>
        <v>1.0748791067743693E-2</v>
      </c>
      <c r="Q1261" s="176">
        <f ca="1"/>
        <v>0</v>
      </c>
      <c r="R1261" s="79">
        <f ca="1"/>
        <v>3.2530219288680717E-2</v>
      </c>
      <c r="S1261" s="80">
        <f ca="1"/>
        <v>-4.3279010356424411E-2</v>
      </c>
      <c r="T1261" s="176">
        <f t="array" aca="1" ref="T1261:W1262" ca="1">MMULT(T1258:U1259,TRANSPOSE(T$5:U$8))</f>
        <v>0</v>
      </c>
      <c r="U1261" s="176">
        <f ca="1"/>
        <v>-7.2006609967124283E-2</v>
      </c>
      <c r="V1261" s="79">
        <f ca="1"/>
        <v>-3.2255363802623983E-2</v>
      </c>
      <c r="W1261" s="80">
        <f ca="1"/>
        <v>0.10426197376974827</v>
      </c>
      <c r="X1261" s="176">
        <f t="array" aca="1" ref="X1261:AA1262" ca="1">MMULT(X1258:Y1259,TRANSPOSE(X$5:Y$8))</f>
        <v>8.8399105958092208E-3</v>
      </c>
      <c r="Y1261" s="176">
        <f ca="1"/>
        <v>8.3339385048849315E-3</v>
      </c>
      <c r="Z1261" s="79">
        <f ca="1"/>
        <v>0</v>
      </c>
      <c r="AA1261" s="80">
        <f ca="1"/>
        <v>-1.7173849100694152E-2</v>
      </c>
      <c r="AB1261" s="176">
        <f t="array" aca="1" ref="AB1261:AE1262" ca="1">MMULT(AB1258:AC1259,TRANSPOSE(AB$5:AC$8))</f>
        <v>0</v>
      </c>
      <c r="AC1261" s="176">
        <f ca="1"/>
        <v>-6.4908962385915592E-3</v>
      </c>
      <c r="AD1261" s="79">
        <f ca="1"/>
        <v>-6.8849731015163023E-3</v>
      </c>
      <c r="AE1261" s="80">
        <f ca="1"/>
        <v>1.3375869340107861E-2</v>
      </c>
      <c r="AF1261" s="176">
        <f t="array" aca="1" ref="AF1261:AI1262" ca="1">MMULT(AF1258:AG1259,TRANSPOSE(AF$5:AG$8))</f>
        <v>-2.8328301233487337E-3</v>
      </c>
      <c r="AG1261" s="176">
        <f ca="1"/>
        <v>0</v>
      </c>
      <c r="AH1261" s="79">
        <f ca="1"/>
        <v>-1.2689663665788982E-3</v>
      </c>
      <c r="AI1261" s="80">
        <f ca="1"/>
        <v>4.1017964899276319E-3</v>
      </c>
      <c r="AJ1261" s="27"/>
      <c r="AK1261" s="68"/>
      <c r="AL1261" s="68"/>
      <c r="AM1261" s="68"/>
      <c r="AN1261" s="68"/>
      <c r="AO1261" s="68"/>
      <c r="AP1261" s="68"/>
      <c r="AQ1261" s="68"/>
      <c r="AR1261" s="68"/>
      <c r="AS1261" s="68"/>
      <c r="AT1261" s="68"/>
      <c r="AU1261" s="68"/>
      <c r="AV1261" s="68"/>
      <c r="AW1261" s="68"/>
      <c r="AX1261" s="68"/>
      <c r="AY1261" s="68"/>
      <c r="AZ1261" s="68"/>
      <c r="BA1261" s="68"/>
      <c r="BB1261" s="68"/>
      <c r="BC1261" s="68"/>
      <c r="BD1261" s="68"/>
      <c r="BE1261" s="68"/>
      <c r="BF1261" s="68"/>
      <c r="BG1261" s="68"/>
      <c r="BH1261" s="68"/>
      <c r="BI1261" s="68"/>
      <c r="BJ1261" s="68"/>
      <c r="BK1261" s="68"/>
      <c r="BL1261" s="68"/>
      <c r="BM1261" s="68"/>
      <c r="BN1261" s="68"/>
      <c r="BO1261" s="68"/>
      <c r="BP1261" s="68"/>
      <c r="BQ1261" s="68"/>
    </row>
    <row r="1262" spans="2:69" ht="13.5" customHeight="1" x14ac:dyDescent="0.15">
      <c r="B1262" s="243"/>
      <c r="C1262" s="74">
        <v>2</v>
      </c>
      <c r="D1262" s="155">
        <f ca="1"/>
        <v>-2.2393362263912836E-2</v>
      </c>
      <c r="E1262" s="156">
        <f ca="1"/>
        <v>6.0002176823190922E-2</v>
      </c>
      <c r="F1262" s="156">
        <f ca="1"/>
        <v>-3.562182914524039E-2</v>
      </c>
      <c r="G1262" s="157">
        <f ca="1"/>
        <v>-1.9869854140376897E-3</v>
      </c>
      <c r="H1262" s="5"/>
      <c r="I1262" s="240"/>
      <c r="J1262" s="219"/>
      <c r="K1262" s="220"/>
      <c r="L1262" s="156">
        <f ca="1"/>
        <v>2.7402558885915383E-2</v>
      </c>
      <c r="M1262" s="156">
        <f ca="1"/>
        <v>5.0721021780157284E-2</v>
      </c>
      <c r="N1262" s="89">
        <f ca="1"/>
        <v>0</v>
      </c>
      <c r="O1262" s="90">
        <f ca="1"/>
        <v>-7.8123580666072667E-2</v>
      </c>
      <c r="P1262" s="156">
        <f ca="1"/>
        <v>-1.9092300920173964E-2</v>
      </c>
      <c r="Q1262" s="156">
        <f ca="1"/>
        <v>0</v>
      </c>
      <c r="R1262" s="89">
        <f ca="1"/>
        <v>-3.5339072341276784E-2</v>
      </c>
      <c r="S1262" s="90">
        <f ca="1"/>
        <v>5.4431373261450748E-2</v>
      </c>
      <c r="T1262" s="156">
        <f ca="1"/>
        <v>0</v>
      </c>
      <c r="U1262" s="156">
        <f ca="1"/>
        <v>-2.0853048126823068E-2</v>
      </c>
      <c r="V1262" s="89">
        <f ca="1"/>
        <v>-1.1306880695926891E-2</v>
      </c>
      <c r="W1262" s="90">
        <f ca="1"/>
        <v>3.2159928822749956E-2</v>
      </c>
      <c r="X1262" s="156">
        <f ca="1"/>
        <v>7.427068564446962E-2</v>
      </c>
      <c r="Y1262" s="156">
        <f ca="1"/>
        <v>1.5737500956821745E-2</v>
      </c>
      <c r="Z1262" s="89">
        <f ca="1"/>
        <v>0</v>
      </c>
      <c r="AA1262" s="90">
        <f ca="1"/>
        <v>-9.0008186601291368E-2</v>
      </c>
      <c r="AB1262" s="156">
        <f ca="1"/>
        <v>0</v>
      </c>
      <c r="AC1262" s="156">
        <f ca="1"/>
        <v>1.4396702213034959E-2</v>
      </c>
      <c r="AD1262" s="89">
        <f ca="1"/>
        <v>6.7942994717841126E-2</v>
      </c>
      <c r="AE1262" s="90">
        <f ca="1"/>
        <v>-8.2339696930876088E-2</v>
      </c>
      <c r="AF1262" s="156">
        <f ca="1"/>
        <v>-0.10497430587412387</v>
      </c>
      <c r="AG1262" s="156">
        <f ca="1"/>
        <v>0</v>
      </c>
      <c r="AH1262" s="89">
        <f ca="1"/>
        <v>-5.6918870825877842E-2</v>
      </c>
      <c r="AI1262" s="90">
        <f ca="1"/>
        <v>0.16189317670000172</v>
      </c>
      <c r="AJ1262" s="27"/>
      <c r="AK1262" s="68"/>
      <c r="AL1262" s="68"/>
      <c r="AM1262" s="68"/>
      <c r="AN1262" s="68"/>
      <c r="AO1262" s="68"/>
      <c r="AP1262" s="68"/>
      <c r="AQ1262" s="68"/>
      <c r="AR1262" s="68"/>
      <c r="AS1262" s="68"/>
      <c r="AT1262" s="68"/>
      <c r="AU1262" s="68"/>
      <c r="AV1262" s="68"/>
      <c r="AW1262" s="68"/>
      <c r="AX1262" s="68"/>
      <c r="AY1262" s="68"/>
      <c r="AZ1262" s="68"/>
      <c r="BA1262" s="68"/>
      <c r="BB1262" s="68"/>
      <c r="BC1262" s="68"/>
      <c r="BD1262" s="68"/>
      <c r="BE1262" s="68"/>
      <c r="BF1262" s="68"/>
      <c r="BG1262" s="68"/>
      <c r="BH1262" s="68"/>
      <c r="BI1262" s="68"/>
      <c r="BJ1262" s="68"/>
      <c r="BK1262" s="68"/>
      <c r="BL1262" s="68"/>
      <c r="BM1262" s="68"/>
      <c r="BN1262" s="68"/>
      <c r="BO1262" s="68"/>
      <c r="BP1262" s="68"/>
      <c r="BQ1262" s="68"/>
    </row>
    <row r="1263" spans="2:69" ht="13.5" customHeight="1" x14ac:dyDescent="0.15">
      <c r="B1263" s="241" t="s">
        <v>47</v>
      </c>
      <c r="C1263" s="100" t="s">
        <v>32</v>
      </c>
      <c r="D1263" s="158">
        <f t="array" aca="1" ref="D1263:D1264" ca="1">L1263:L1264+P1263:P1264+T1263:T1264+X1263:X1264+AB1263:AB1264+AF1263:AF1264</f>
        <v>-1.480170940909712E-3</v>
      </c>
      <c r="E1263" s="10"/>
      <c r="F1263" s="10"/>
      <c r="G1263" s="153"/>
      <c r="H1263" s="5"/>
      <c r="I1263" s="240"/>
      <c r="J1263" s="217" t="s">
        <v>46</v>
      </c>
      <c r="K1263" s="218"/>
      <c r="L1263" s="85">
        <f t="array" aca="1" ref="L1263:L1264" ca="1">M1258:M1259*L1244:L1245</f>
        <v>4.720782345438386E-3</v>
      </c>
      <c r="M1263" s="85"/>
      <c r="N1263" s="85"/>
      <c r="O1263" s="96"/>
      <c r="P1263" s="85">
        <f t="array" aca="1" ref="P1263:P1264" ca="1">Q1258:Q1259*P1244:P1245</f>
        <v>3.1513636703661223E-3</v>
      </c>
      <c r="Q1263" s="85"/>
      <c r="R1263" s="85"/>
      <c r="S1263" s="96"/>
      <c r="T1263" s="85">
        <f t="array" aca="1" ref="T1263:T1264" ca="1">U1258:U1259*T1244:T1245</f>
        <v>-9.9023888681590011E-3</v>
      </c>
      <c r="U1263" s="85"/>
      <c r="V1263" s="85"/>
      <c r="W1263" s="96"/>
      <c r="X1263" s="85">
        <f t="array" aca="1" ref="X1263:X1264" ca="1">Y1258:Y1259*X1244:X1245</f>
        <v>4.2489191786766328E-3</v>
      </c>
      <c r="Y1263" s="85"/>
      <c r="Z1263" s="85"/>
      <c r="AA1263" s="96"/>
      <c r="AB1263" s="85">
        <f t="array" aca="1" ref="AB1263:AB1264" ca="1">AC1258:AC1259*AB1244:AB1245</f>
        <v>-3.3092749003110732E-3</v>
      </c>
      <c r="AC1263" s="85"/>
      <c r="AD1263" s="85"/>
      <c r="AE1263" s="96"/>
      <c r="AF1263" s="85">
        <f t="array" aca="1" ref="AF1263:AF1264" ca="1">AG1258:AG1259*AF1244:AF1245</f>
        <v>-3.8957236692077933E-4</v>
      </c>
      <c r="AG1263" s="85"/>
      <c r="AH1263" s="85"/>
      <c r="AI1263" s="96"/>
      <c r="AJ1263" s="27"/>
      <c r="AK1263" s="68"/>
      <c r="AL1263" s="68"/>
      <c r="AM1263" s="68"/>
      <c r="AN1263" s="68"/>
      <c r="AO1263" s="68"/>
      <c r="AP1263" s="68"/>
      <c r="AQ1263" s="68"/>
      <c r="AR1263" s="68"/>
      <c r="AS1263" s="68"/>
      <c r="AT1263" s="68"/>
      <c r="AU1263" s="68"/>
      <c r="AV1263" s="68"/>
      <c r="AW1263" s="68"/>
      <c r="AX1263" s="68"/>
      <c r="AY1263" s="68"/>
      <c r="AZ1263" s="68"/>
      <c r="BA1263" s="68"/>
      <c r="BB1263" s="68"/>
      <c r="BC1263" s="68"/>
      <c r="BD1263" s="68"/>
      <c r="BE1263" s="68"/>
      <c r="BF1263" s="68"/>
      <c r="BG1263" s="68"/>
      <c r="BH1263" s="68"/>
      <c r="BI1263" s="68"/>
      <c r="BJ1263" s="68"/>
      <c r="BK1263" s="68"/>
      <c r="BL1263" s="68"/>
      <c r="BM1263" s="68"/>
      <c r="BN1263" s="68"/>
      <c r="BO1263" s="68"/>
      <c r="BP1263" s="68"/>
      <c r="BQ1263" s="68"/>
    </row>
    <row r="1264" spans="2:69" ht="13.5" customHeight="1" x14ac:dyDescent="0.15">
      <c r="B1264" s="243"/>
      <c r="C1264" s="74" t="s">
        <v>33</v>
      </c>
      <c r="D1264" s="159">
        <f ca="1"/>
        <v>-7.4605480267149013E-2</v>
      </c>
      <c r="E1264" s="10"/>
      <c r="F1264" s="191" t="s">
        <v>5</v>
      </c>
      <c r="G1264" s="10"/>
      <c r="H1264" s="5"/>
      <c r="I1264" s="240"/>
      <c r="J1264" s="219"/>
      <c r="K1264" s="220"/>
      <c r="L1264" s="89">
        <f ca="1"/>
        <v>1.3955995487473956E-2</v>
      </c>
      <c r="M1264" s="89"/>
      <c r="N1264" s="89"/>
      <c r="O1264" s="90"/>
      <c r="P1264" s="89">
        <f ca="1"/>
        <v>-9.7236198486702705E-3</v>
      </c>
      <c r="Q1264" s="89"/>
      <c r="R1264" s="89"/>
      <c r="S1264" s="90"/>
      <c r="T1264" s="89">
        <f ca="1"/>
        <v>-1.5081670430595315E-2</v>
      </c>
      <c r="U1264" s="89"/>
      <c r="V1264" s="89"/>
      <c r="W1264" s="90"/>
      <c r="X1264" s="89">
        <f ca="1"/>
        <v>6.3531300172039598E-3</v>
      </c>
      <c r="Y1264" s="89"/>
      <c r="Z1264" s="89"/>
      <c r="AA1264" s="90"/>
      <c r="AB1264" s="89">
        <f ca="1"/>
        <v>5.8118580090527052E-3</v>
      </c>
      <c r="AC1264" s="89"/>
      <c r="AD1264" s="89"/>
      <c r="AE1264" s="90"/>
      <c r="AF1264" s="89">
        <f ca="1"/>
        <v>-7.592117350161405E-2</v>
      </c>
      <c r="AG1264" s="89"/>
      <c r="AH1264" s="89"/>
      <c r="AI1264" s="90"/>
      <c r="AJ1264" s="27"/>
      <c r="AK1264" s="68"/>
      <c r="AL1264" s="68"/>
      <c r="AM1264" s="68"/>
      <c r="AN1264" s="68"/>
      <c r="AO1264" s="68"/>
      <c r="AP1264" s="68"/>
      <c r="AQ1264" s="68"/>
      <c r="AR1264" s="68"/>
      <c r="AS1264" s="68"/>
      <c r="AT1264" s="68"/>
      <c r="AU1264" s="68"/>
      <c r="AV1264" s="68"/>
      <c r="AW1264" s="68"/>
      <c r="AX1264" s="68"/>
      <c r="AY1264" s="68"/>
      <c r="AZ1264" s="68"/>
      <c r="BA1264" s="68"/>
      <c r="BB1264" s="68"/>
      <c r="BC1264" s="68"/>
      <c r="BD1264" s="68"/>
      <c r="BE1264" s="68"/>
      <c r="BF1264" s="68"/>
      <c r="BG1264" s="68"/>
      <c r="BH1264" s="68"/>
      <c r="BI1264" s="68"/>
      <c r="BJ1264" s="68"/>
      <c r="BK1264" s="68"/>
      <c r="BL1264" s="68"/>
      <c r="BM1264" s="68"/>
      <c r="BN1264" s="68"/>
      <c r="BO1264" s="68"/>
      <c r="BP1264" s="68"/>
      <c r="BQ1264" s="68"/>
    </row>
    <row r="1265" spans="1:69" ht="13.5" customHeight="1" x14ac:dyDescent="0.15">
      <c r="B1265" s="241" t="s">
        <v>4</v>
      </c>
      <c r="C1265" s="100">
        <v>1</v>
      </c>
      <c r="D1265" s="152">
        <f t="array" aca="1" ref="D1265:F1267" ca="1">L1265:N1267+P1265:R1267+T1265:V1267+X1265:Z1267+AB1265:AD1267+AF1265:AH1267</f>
        <v>-3.3460124917860365E-2</v>
      </c>
      <c r="E1265" s="154">
        <f ca="1"/>
        <v>-2.0744849974509184E-3</v>
      </c>
      <c r="F1265" s="153">
        <f ca="1"/>
        <v>-1.9978432820976263E-2</v>
      </c>
      <c r="G1265" s="160"/>
      <c r="H1265" s="5"/>
      <c r="I1265" s="240"/>
      <c r="J1265" s="217" t="s">
        <v>4</v>
      </c>
      <c r="K1265" s="218"/>
      <c r="L1265" s="78">
        <f t="array" aca="1" ref="L1265:L1267" ca="1">M1244*N1258:N1260</f>
        <v>4.2181250757189502E-2</v>
      </c>
      <c r="M1265" s="78">
        <f t="array" aca="1" ref="M1265:M1267" ca="1">M1245*N1258:N1260</f>
        <v>1.2150323008024225E-2</v>
      </c>
      <c r="N1265" s="78">
        <f t="array" aca="1" ref="N1265:N1267" ca="1">-1*N1258:N1260</f>
        <v>-7.3793317730308713E-2</v>
      </c>
      <c r="O1265" s="81"/>
      <c r="P1265" s="78">
        <f t="array" aca="1" ref="P1265:P1267" ca="1">Q1244*R1258:R1260</f>
        <v>1.2146371036661371E-2</v>
      </c>
      <c r="Q1265" s="78">
        <f t="array" aca="1" ref="Q1265:Q1267" ca="1">Q1245*R1258:R1260</f>
        <v>5.4995256264897319E-2</v>
      </c>
      <c r="R1265" s="78">
        <f t="array" aca="1" ref="R1265:R1267" ca="1">-1*R1258:R1260</f>
        <v>-6.4982758341674399E-2</v>
      </c>
      <c r="S1265" s="81"/>
      <c r="T1265" s="78">
        <f t="array" aca="1" ref="T1265:T1267" ca="1">U1244*V1258:V1260</f>
        <v>-6.9578180348981195E-2</v>
      </c>
      <c r="U1265" s="78">
        <f t="array" aca="1" ref="U1265:U1267" ca="1">U1245*V1258:V1260</f>
        <v>-4.5590539527596008E-2</v>
      </c>
      <c r="V1265" s="78">
        <f t="array" aca="1" ref="V1265:V1267" ca="1">-1*V1258:V1260</f>
        <v>0.11430206233897058</v>
      </c>
      <c r="W1265" s="81"/>
      <c r="X1265" s="78">
        <f t="array" aca="1" ref="X1265:X1267" ca="1">Y1244*Z1258:Z1260</f>
        <v>1.6898698464078699E-2</v>
      </c>
      <c r="Y1265" s="78">
        <f t="array" aca="1" ref="Y1265:Y1267" ca="1">Y1245*Z1258:Z1260</f>
        <v>1.3770823135772466E-2</v>
      </c>
      <c r="Z1265" s="78">
        <f t="array" aca="1" ref="Z1265:Z1267" ca="1">-1*Z1258:Z1260</f>
        <v>-4.2544907588775563E-2</v>
      </c>
      <c r="AA1265" s="81"/>
      <c r="AB1265" s="78">
        <f t="array" aca="1" ref="AB1265:AB1267" ca="1">AC1244*AD1258:AD1260</f>
        <v>-4.039281987229177E-2</v>
      </c>
      <c r="AC1265" s="78">
        <f t="array" aca="1" ref="AC1265:AC1267" ca="1">AC1245*AD1258:AD1260</f>
        <v>-6.2624579119285831E-2</v>
      </c>
      <c r="AD1265" s="78">
        <f t="array" aca="1" ref="AD1265:AD1267" ca="1">-1*AD1258:AD1260</f>
        <v>8.1632841737974332E-2</v>
      </c>
      <c r="AE1265" s="81"/>
      <c r="AF1265" s="78">
        <f t="array" aca="1" ref="AF1265:AF1267" ca="1">AG1244*AH1258:AH1260</f>
        <v>5.2845550454830303E-3</v>
      </c>
      <c r="AG1265" s="78">
        <f t="array" aca="1" ref="AG1265:AG1267" ca="1">AG1245*AH1258:AH1260</f>
        <v>2.5224231240736913E-2</v>
      </c>
      <c r="AH1265" s="78">
        <f t="array" aca="1" ref="AH1265:AH1267" ca="1">-1*AH1258:AH1260</f>
        <v>-3.4592353237162504E-2</v>
      </c>
      <c r="AI1265" s="81"/>
      <c r="AJ1265" s="27"/>
      <c r="AK1265" s="68"/>
      <c r="AL1265" s="68"/>
      <c r="AM1265" s="68"/>
      <c r="AN1265" s="68"/>
      <c r="AO1265" s="68"/>
      <c r="AP1265" s="68"/>
      <c r="AQ1265" s="68"/>
      <c r="AR1265" s="68"/>
      <c r="AS1265" s="68"/>
      <c r="AT1265" s="68"/>
      <c r="AU1265" s="68"/>
      <c r="AV1265" s="68"/>
      <c r="AW1265" s="68"/>
      <c r="AX1265" s="68"/>
      <c r="AY1265" s="68"/>
      <c r="AZ1265" s="68"/>
      <c r="BA1265" s="68"/>
      <c r="BB1265" s="68"/>
      <c r="BC1265" s="68"/>
      <c r="BD1265" s="68"/>
      <c r="BE1265" s="68"/>
      <c r="BF1265" s="68"/>
      <c r="BG1265" s="68"/>
      <c r="BH1265" s="68"/>
      <c r="BI1265" s="68"/>
      <c r="BJ1265" s="68"/>
      <c r="BK1265" s="68"/>
      <c r="BL1265" s="68"/>
      <c r="BM1265" s="68"/>
      <c r="BN1265" s="68"/>
      <c r="BO1265" s="68"/>
      <c r="BP1265" s="68"/>
      <c r="BQ1265" s="68"/>
    </row>
    <row r="1266" spans="1:69" ht="13.5" customHeight="1" x14ac:dyDescent="0.15">
      <c r="B1266" s="242"/>
      <c r="C1266" s="72">
        <v>2</v>
      </c>
      <c r="D1266" s="160">
        <f ca="1"/>
        <v>9.5594605804424804E-2</v>
      </c>
      <c r="E1266" s="164">
        <f ca="1"/>
        <v>-2.862881598794631E-2</v>
      </c>
      <c r="F1266" s="10">
        <f ca="1"/>
        <v>-2.6294215495643064E-2</v>
      </c>
      <c r="G1266" s="160"/>
      <c r="H1266" s="5"/>
      <c r="I1266" s="240"/>
      <c r="J1266" s="221"/>
      <c r="K1266" s="222"/>
      <c r="L1266" s="78">
        <f ca="1"/>
        <v>8.6917436664500757E-3</v>
      </c>
      <c r="M1266" s="78">
        <f ca="1"/>
        <v>2.5036595917516057E-3</v>
      </c>
      <c r="N1266" s="78">
        <f ca="1"/>
        <v>-1.5205632609161733E-2</v>
      </c>
      <c r="O1266" s="81"/>
      <c r="P1266" s="78">
        <f ca="1"/>
        <v>-1.8071934097454827E-2</v>
      </c>
      <c r="Q1266" s="78">
        <f ca="1"/>
        <v>-8.1824492590590714E-2</v>
      </c>
      <c r="R1266" s="78">
        <f ca="1"/>
        <v>9.6684361335331453E-2</v>
      </c>
      <c r="S1266" s="81"/>
      <c r="T1266" s="78">
        <f ca="1"/>
        <v>4.187427758338505E-2</v>
      </c>
      <c r="U1266" s="78">
        <f ca="1"/>
        <v>2.7437781467977082E-2</v>
      </c>
      <c r="V1266" s="78">
        <f ca="1"/>
        <v>-6.8790478031027155E-2</v>
      </c>
      <c r="W1266" s="81"/>
      <c r="X1266" s="78">
        <f ca="1"/>
        <v>1.0570671373061941E-2</v>
      </c>
      <c r="Y1266" s="78">
        <f ca="1"/>
        <v>8.6140862394957964E-3</v>
      </c>
      <c r="Z1266" s="78">
        <f ca="1"/>
        <v>-2.6613187854331852E-2</v>
      </c>
      <c r="AA1266" s="81"/>
      <c r="AB1266" s="78">
        <f ca="1"/>
        <v>7.3257580621164067E-2</v>
      </c>
      <c r="AC1266" s="78">
        <f ca="1"/>
        <v>0.11357773901902272</v>
      </c>
      <c r="AD1266" s="78">
        <f ca="1"/>
        <v>-0.14805167115991896</v>
      </c>
      <c r="AE1266" s="81"/>
      <c r="AF1266" s="78">
        <f ca="1"/>
        <v>-2.0727733342181504E-2</v>
      </c>
      <c r="AG1266" s="78">
        <f ca="1"/>
        <v>-9.8937589715602819E-2</v>
      </c>
      <c r="AH1266" s="78">
        <f ca="1"/>
        <v>0.1356823928234652</v>
      </c>
      <c r="AI1266" s="81"/>
      <c r="AJ1266" s="27"/>
      <c r="AK1266" s="68"/>
      <c r="AL1266" s="68"/>
      <c r="AM1266" s="68"/>
      <c r="AN1266" s="68"/>
      <c r="AO1266" s="68"/>
      <c r="AP1266" s="68"/>
      <c r="AQ1266" s="68"/>
      <c r="AR1266" s="68"/>
      <c r="AS1266" s="68"/>
      <c r="AT1266" s="68"/>
      <c r="AU1266" s="68"/>
      <c r="AV1266" s="68"/>
      <c r="AW1266" s="68"/>
      <c r="AX1266" s="68"/>
      <c r="AY1266" s="68"/>
      <c r="AZ1266" s="68"/>
      <c r="BA1266" s="68"/>
      <c r="BB1266" s="68"/>
      <c r="BC1266" s="68"/>
      <c r="BD1266" s="68"/>
      <c r="BE1266" s="68"/>
      <c r="BF1266" s="68"/>
      <c r="BG1266" s="68"/>
      <c r="BH1266" s="68"/>
      <c r="BI1266" s="68"/>
      <c r="BJ1266" s="68"/>
      <c r="BK1266" s="68"/>
      <c r="BL1266" s="68"/>
      <c r="BM1266" s="68"/>
      <c r="BN1266" s="68"/>
      <c r="BO1266" s="68"/>
      <c r="BP1266" s="68"/>
      <c r="BQ1266" s="68"/>
    </row>
    <row r="1267" spans="1:69" ht="13.5" customHeight="1" thickBot="1" x14ac:dyDescent="0.2">
      <c r="B1267" s="243"/>
      <c r="C1267" s="74">
        <v>3</v>
      </c>
      <c r="D1267" s="160">
        <f ca="1"/>
        <v>-2.6125189775946515E-2</v>
      </c>
      <c r="E1267" s="157">
        <f ca="1"/>
        <v>8.2928197968402298E-2</v>
      </c>
      <c r="F1267" s="156">
        <f ca="1"/>
        <v>3.6416791963421506E-2</v>
      </c>
      <c r="G1267" s="160"/>
      <c r="H1267" s="5"/>
      <c r="I1267" s="245"/>
      <c r="J1267" s="219"/>
      <c r="K1267" s="220"/>
      <c r="L1267" s="82">
        <f ca="1"/>
        <v>-7.7914297793480511E-2</v>
      </c>
      <c r="M1267" s="82">
        <f ca="1"/>
        <v>-2.2443238835747933E-2</v>
      </c>
      <c r="N1267" s="82">
        <f ca="1"/>
        <v>0.13630592809835604</v>
      </c>
      <c r="O1267" s="83"/>
      <c r="P1267" s="82">
        <f ca="1"/>
        <v>6.7458738559730905E-3</v>
      </c>
      <c r="Q1267" s="82">
        <f ca="1"/>
        <v>3.0543366435962595E-2</v>
      </c>
      <c r="R1267" s="82">
        <f ca="1"/>
        <v>-3.6090243683730781E-2</v>
      </c>
      <c r="S1267" s="83"/>
      <c r="T1267" s="82">
        <f ca="1"/>
        <v>6.3137043474189899E-2</v>
      </c>
      <c r="U1267" s="82">
        <f ca="1"/>
        <v>4.1370036723125517E-2</v>
      </c>
      <c r="V1267" s="82">
        <f ca="1"/>
        <v>-0.10372065269440207</v>
      </c>
      <c r="W1267" s="83"/>
      <c r="X1267" s="82">
        <f ca="1"/>
        <v>-5.866520194340314E-2</v>
      </c>
      <c r="Y1267" s="82">
        <f ca="1"/>
        <v>-4.7806529118455628E-2</v>
      </c>
      <c r="Z1267" s="82">
        <f ca="1"/>
        <v>0.14769809643413964</v>
      </c>
      <c r="AA1267" s="83"/>
      <c r="AB1267" s="82">
        <f ca="1"/>
        <v>3.4873530350762467E-2</v>
      </c>
      <c r="AC1267" s="82">
        <f ca="1"/>
        <v>5.4067533970765323E-2</v>
      </c>
      <c r="AD1267" s="82">
        <f ca="1"/>
        <v>-7.047850070801992E-2</v>
      </c>
      <c r="AE1267" s="83"/>
      <c r="AF1267" s="82">
        <f ca="1"/>
        <v>5.6978622800116802E-3</v>
      </c>
      <c r="AG1267" s="82">
        <f ca="1"/>
        <v>2.7197028792752424E-2</v>
      </c>
      <c r="AH1267" s="82">
        <f ca="1"/>
        <v>-3.7297835482921378E-2</v>
      </c>
      <c r="AI1267" s="83"/>
      <c r="AJ1267" s="27"/>
      <c r="AK1267" s="68"/>
      <c r="AL1267" s="68"/>
      <c r="AM1267" s="68"/>
      <c r="AN1267" s="68"/>
      <c r="AO1267" s="68"/>
      <c r="AP1267" s="68"/>
      <c r="AQ1267" s="68"/>
      <c r="AR1267" s="68"/>
      <c r="AS1267" s="68"/>
      <c r="AT1267" s="68"/>
      <c r="AU1267" s="68"/>
      <c r="AV1267" s="68"/>
      <c r="AW1267" s="68"/>
      <c r="AX1267" s="68"/>
      <c r="AY1267" s="68"/>
      <c r="AZ1267" s="68"/>
      <c r="BA1267" s="68"/>
      <c r="BB1267" s="68"/>
      <c r="BC1267" s="68"/>
      <c r="BD1267" s="68"/>
      <c r="BE1267" s="68"/>
      <c r="BF1267" s="68"/>
      <c r="BG1267" s="68"/>
      <c r="BH1267" s="68"/>
      <c r="BI1267" s="68"/>
      <c r="BJ1267" s="68"/>
      <c r="BK1267" s="68"/>
      <c r="BL1267" s="68"/>
      <c r="BM1267" s="68"/>
      <c r="BN1267" s="68"/>
      <c r="BO1267" s="68"/>
      <c r="BP1267" s="68"/>
      <c r="BQ1267" s="68"/>
    </row>
    <row r="1268" spans="1:69" ht="13.5" customHeight="1" thickBot="1" x14ac:dyDescent="0.2">
      <c r="B1268" s="246" t="s">
        <v>29</v>
      </c>
      <c r="C1268" s="227"/>
      <c r="D1268" s="102">
        <f ca="1">SUM(L1268:AI1268)</f>
        <v>1.3918768960963279</v>
      </c>
      <c r="E1268" s="192"/>
      <c r="H1268" s="5"/>
      <c r="I1268" s="225" t="s">
        <v>45</v>
      </c>
      <c r="J1268" s="226"/>
      <c r="K1268" s="227"/>
      <c r="L1268" s="134">
        <f ca="1">SUMXMY2(N$5:N$7,M1251:M1253)/2</f>
        <v>0.21580708028113277</v>
      </c>
      <c r="M1268" s="78"/>
      <c r="N1268" s="78"/>
      <c r="O1268" s="78"/>
      <c r="P1268" s="134">
        <f ca="1">SUMXMY2(R$5:R$7,Q1251:Q1253)/2</f>
        <v>0.15064400254895727</v>
      </c>
      <c r="Q1268" s="78"/>
      <c r="R1268" s="78"/>
      <c r="S1268" s="78"/>
      <c r="T1268" s="134">
        <f ca="1">SUMXMY2(V$5:V$7,U1251:U1253)/2</f>
        <v>0.24637652918119696</v>
      </c>
      <c r="U1268" s="78"/>
      <c r="V1268" s="78"/>
      <c r="W1268" s="78"/>
      <c r="X1268" s="134">
        <f ca="1">SUMXMY2(Z$5:Z$7,Y1251:Y1253)/2</f>
        <v>0.25222876048127174</v>
      </c>
      <c r="Y1268" s="78"/>
      <c r="Z1268" s="78"/>
      <c r="AA1268" s="78"/>
      <c r="AB1268" s="134">
        <f ca="1">SUMXMY2(AD$5:AD$7,AC1251:AC1253)/2</f>
        <v>0.33109108752507077</v>
      </c>
      <c r="AC1268" s="78"/>
      <c r="AD1268" s="78"/>
      <c r="AE1268" s="78"/>
      <c r="AF1268" s="134">
        <f ca="1">SUMXMY2(AH$5:AH$7,AG1251:AG1253)/2</f>
        <v>0.19572943607869839</v>
      </c>
      <c r="AG1268" s="78"/>
      <c r="AH1268" s="78"/>
      <c r="AI1268" s="78"/>
      <c r="AJ1268" s="27"/>
      <c r="AK1268" s="68"/>
      <c r="AL1268" s="68"/>
      <c r="AM1268" s="68"/>
      <c r="AN1268" s="68"/>
      <c r="AO1268" s="68"/>
      <c r="AP1268" s="68"/>
      <c r="AQ1268" s="68"/>
      <c r="AR1268" s="68"/>
      <c r="AS1268" s="68"/>
      <c r="AT1268" s="68"/>
      <c r="AU1268" s="68"/>
      <c r="AV1268" s="68"/>
      <c r="AW1268" s="68"/>
      <c r="AX1268" s="68"/>
      <c r="AY1268" s="68"/>
      <c r="AZ1268" s="68"/>
      <c r="BA1268" s="68"/>
      <c r="BB1268" s="68"/>
      <c r="BC1268" s="68"/>
      <c r="BD1268" s="68"/>
      <c r="BE1268" s="68"/>
      <c r="BF1268" s="68"/>
      <c r="BG1268" s="68"/>
      <c r="BH1268" s="68"/>
      <c r="BI1268" s="68"/>
      <c r="BJ1268" s="68"/>
      <c r="BK1268" s="68"/>
      <c r="BL1268" s="68"/>
      <c r="BM1268" s="68"/>
      <c r="BN1268" s="68"/>
      <c r="BO1268" s="68"/>
      <c r="BP1268" s="68"/>
      <c r="BQ1268" s="68"/>
    </row>
    <row r="1269" spans="1:69" ht="15.75" customHeight="1" x14ac:dyDescent="0.15">
      <c r="I1269" s="5"/>
      <c r="J1269" s="165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7"/>
      <c r="AK1269" s="5"/>
      <c r="AL1269" s="5"/>
      <c r="AM1269" s="5"/>
      <c r="AN1269" s="5"/>
      <c r="AO1269" s="5"/>
      <c r="AP1269" s="5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</row>
    <row r="1270" spans="1:69" ht="15.75" customHeight="1" x14ac:dyDescent="0.15">
      <c r="A1270" s="163"/>
      <c r="B1270" s="162">
        <f>B1240+1</f>
        <v>43</v>
      </c>
      <c r="C1270" s="163" t="s">
        <v>28</v>
      </c>
      <c r="D1270" s="189"/>
      <c r="E1270" s="189"/>
      <c r="F1270" s="189"/>
      <c r="G1270" s="189"/>
      <c r="H1270" s="163"/>
      <c r="I1270" s="167"/>
      <c r="J1270" s="163"/>
      <c r="K1270" s="163"/>
      <c r="L1270" s="163"/>
      <c r="M1270" s="163"/>
      <c r="N1270" s="163"/>
      <c r="O1270" s="163"/>
      <c r="P1270" s="163"/>
      <c r="Q1270" s="163"/>
      <c r="R1270" s="163"/>
      <c r="S1270" s="163"/>
      <c r="T1270" s="163"/>
      <c r="U1270" s="163"/>
      <c r="V1270" s="163"/>
      <c r="W1270" s="163"/>
      <c r="X1270" s="163"/>
      <c r="Y1270" s="163"/>
      <c r="Z1270" s="163"/>
      <c r="AA1270" s="163"/>
      <c r="AB1270" s="163"/>
      <c r="AC1270" s="163"/>
      <c r="AD1270" s="163"/>
      <c r="AE1270" s="163"/>
      <c r="AF1270" s="163"/>
      <c r="AG1270" s="163"/>
      <c r="AH1270" s="163"/>
      <c r="AI1270" s="163"/>
      <c r="AJ1270" s="27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</row>
    <row r="1271" spans="1:69" s="24" customFormat="1" ht="13.5" customHeight="1" thickBot="1" x14ac:dyDescent="0.2">
      <c r="A1271"/>
      <c r="D1271" s="166"/>
      <c r="E1271" s="166"/>
      <c r="F1271" s="166"/>
      <c r="G1271" s="166"/>
      <c r="H1271" s="27"/>
      <c r="I1271" s="5"/>
      <c r="J1271" s="223"/>
      <c r="K1271" s="224"/>
      <c r="L1271" s="57">
        <v>1</v>
      </c>
      <c r="M1271" s="57">
        <v>2</v>
      </c>
      <c r="N1271" s="57">
        <v>3</v>
      </c>
      <c r="O1271" s="107"/>
      <c r="P1271" s="84">
        <v>1</v>
      </c>
      <c r="Q1271" s="57">
        <v>2</v>
      </c>
      <c r="R1271" s="57">
        <v>3</v>
      </c>
      <c r="S1271" s="57"/>
      <c r="T1271" s="57">
        <v>1</v>
      </c>
      <c r="U1271" s="57">
        <v>2</v>
      </c>
      <c r="V1271" s="57">
        <v>3</v>
      </c>
      <c r="W1271" s="107"/>
      <c r="X1271" s="84">
        <v>1</v>
      </c>
      <c r="Y1271" s="57">
        <v>2</v>
      </c>
      <c r="Z1271" s="57">
        <v>3</v>
      </c>
      <c r="AA1271" s="57"/>
      <c r="AB1271" s="57">
        <v>1</v>
      </c>
      <c r="AC1271" s="57">
        <v>2</v>
      </c>
      <c r="AD1271" s="57">
        <v>3</v>
      </c>
      <c r="AE1271" s="57"/>
      <c r="AF1271" s="57">
        <v>1</v>
      </c>
      <c r="AG1271" s="57">
        <v>2</v>
      </c>
      <c r="AH1271" s="57">
        <v>3</v>
      </c>
      <c r="AI1271" s="57"/>
      <c r="AJ1271" s="27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</row>
    <row r="1272" spans="1:69" ht="13.5" customHeight="1" x14ac:dyDescent="0.15">
      <c r="B1272" t="s">
        <v>0</v>
      </c>
      <c r="G1272" s="156"/>
      <c r="H1272" s="27"/>
      <c r="I1272" s="249" t="s">
        <v>55</v>
      </c>
      <c r="J1272" s="239" t="s">
        <v>11</v>
      </c>
      <c r="K1272" s="22">
        <v>1</v>
      </c>
      <c r="L1272" s="108">
        <f t="array" aca="1" ref="L1272:L1273" ca="1">MMULT($D1274:$G1275,L$5:L$8)</f>
        <v>-2.2397206318132077</v>
      </c>
      <c r="M1272" s="50">
        <f t="array" aca="1" ref="M1272:M1273" ca="1">MMULT($D1274:$G1275,M$5:M$8)+$D1276:$D1277*L1274:L1275</f>
        <v>0.28964417027332806</v>
      </c>
      <c r="N1272" s="50"/>
      <c r="O1272" s="51"/>
      <c r="P1272" s="108">
        <f t="array" aca="1" ref="P1272:P1273" ca="1">MMULT($D1274:$G1275,P$5:P$8)</f>
        <v>-2.2397206318132077</v>
      </c>
      <c r="Q1272" s="50">
        <f t="array" aca="1" ref="Q1272:Q1273" ca="1">MMULT($D1274:$G1275,Q$5:Q$8)+$D1276:$D1277*P1274:P1275</f>
        <v>-1.4716731664027209</v>
      </c>
      <c r="R1272" s="50"/>
      <c r="S1272" s="51"/>
      <c r="T1272" s="108">
        <f t="array" aca="1" ref="T1272:T1273" ca="1">MMULT($D1274:$G1275,T$5:T$8)</f>
        <v>-1.8351712587476146</v>
      </c>
      <c r="U1272" s="50">
        <f t="array" aca="1" ref="U1272:U1273" ca="1">MMULT($D1274:$G1275,U$5:U$8)+$D1276:$D1277*T1274:T1275</f>
        <v>0.44594990905003384</v>
      </c>
      <c r="V1272" s="50"/>
      <c r="W1272" s="51"/>
      <c r="X1272" s="108">
        <f t="array" aca="1" ref="X1272:X1273" ca="1">MMULT($D1274:$G1275,X$5:X$8)</f>
        <v>-7.3853922071565492E-2</v>
      </c>
      <c r="Y1272" s="50">
        <f t="array" aca="1" ref="Y1272:Y1273" ca="1">MMULT($D1274:$G1275,Y$5:Y$8)+$D1276:$D1277*X1274:X1275</f>
        <v>-0.42092439136795301</v>
      </c>
      <c r="Z1272" s="50"/>
      <c r="AA1272" s="51"/>
      <c r="AB1272" s="108">
        <f t="array" aca="1" ref="AB1272:AB1273" ca="1">MMULT($D1274:$G1275,AB$5:AB$8)</f>
        <v>-7.3853922071565492E-2</v>
      </c>
      <c r="AC1272" s="50">
        <f t="array" aca="1" ref="AC1272:AC1273" ca="1">MMULT($D1274:$G1275,AC$5:AC$8)+$D1276:$D1277*AB1274:AB1275</f>
        <v>-1.6375018302359878E-2</v>
      </c>
      <c r="AD1272" s="50"/>
      <c r="AE1272" s="51"/>
      <c r="AF1272" s="108">
        <f t="array" aca="1" ref="AF1272:AF1273" ca="1">MMULT($D1274:$G1275,AF$5:AF$8)</f>
        <v>-1.8351712587476146</v>
      </c>
      <c r="AG1272" s="50">
        <f t="array" aca="1" ref="AG1272:AG1273" ca="1">MMULT($D1274:$G1275,AG$5:AG$8)+$D1276:$D1277*AF1274:AF1275</f>
        <v>-1.7199168006916083</v>
      </c>
      <c r="AH1272" s="50"/>
      <c r="AI1272" s="51"/>
      <c r="AJ1272" s="27"/>
      <c r="AK1272" s="19"/>
      <c r="AL1272" s="19"/>
      <c r="AM1272" s="19"/>
      <c r="AN1272" s="19"/>
      <c r="AO1272" s="19"/>
      <c r="AP1272" s="19"/>
      <c r="AQ1272" s="19"/>
      <c r="AR1272" s="19"/>
      <c r="AS1272" s="19"/>
      <c r="AT1272" s="19"/>
      <c r="AU1272" s="19"/>
      <c r="AV1272" s="19"/>
      <c r="AW1272" s="19"/>
      <c r="AX1272" s="19"/>
      <c r="AY1272" s="19"/>
      <c r="AZ1272" s="19"/>
      <c r="BA1272" s="19"/>
      <c r="BB1272" s="19"/>
      <c r="BC1272" s="19"/>
      <c r="BD1272" s="19"/>
      <c r="BE1272" s="19"/>
      <c r="BF1272" s="19"/>
      <c r="BG1272" s="19"/>
      <c r="BH1272" s="19"/>
      <c r="BI1272" s="19"/>
      <c r="BJ1272" s="19"/>
      <c r="BK1272" s="19"/>
      <c r="BL1272" s="19"/>
      <c r="BM1272" s="19"/>
      <c r="BN1272" s="19"/>
      <c r="BO1272" s="19"/>
      <c r="BP1272" s="19"/>
      <c r="BQ1272" s="19"/>
    </row>
    <row r="1273" spans="1:69" ht="13.5" customHeight="1" x14ac:dyDescent="0.15">
      <c r="B1273" s="66"/>
      <c r="C1273" s="66"/>
      <c r="D1273" s="195">
        <v>1</v>
      </c>
      <c r="E1273" s="196">
        <v>2</v>
      </c>
      <c r="F1273" s="196">
        <v>3</v>
      </c>
      <c r="G1273" s="184" t="s">
        <v>3</v>
      </c>
      <c r="H1273" s="27"/>
      <c r="I1273" s="250"/>
      <c r="J1273" s="240"/>
      <c r="K1273" s="23">
        <v>2</v>
      </c>
      <c r="L1273" s="109">
        <f ca="1"/>
        <v>-0.96455654544824343</v>
      </c>
      <c r="M1273" s="28">
        <f ca="1"/>
        <v>-1.6300769701932052</v>
      </c>
      <c r="N1273" s="28"/>
      <c r="O1273" s="40"/>
      <c r="P1273" s="109">
        <f ca="1"/>
        <v>-0.96455654544824343</v>
      </c>
      <c r="Q1273" s="28">
        <f ca="1"/>
        <v>1.718964082643486</v>
      </c>
      <c r="R1273" s="28"/>
      <c r="S1273" s="40"/>
      <c r="T1273" s="109">
        <f ca="1"/>
        <v>0.96729627558810805</v>
      </c>
      <c r="U1273" s="28">
        <f ca="1"/>
        <v>-0.40816098894163932</v>
      </c>
      <c r="V1273" s="28"/>
      <c r="W1273" s="40"/>
      <c r="X1273" s="109">
        <f ca="1"/>
        <v>-2.3817447772485831</v>
      </c>
      <c r="Y1273" s="28">
        <f ca="1"/>
        <v>-0.73419337679472263</v>
      </c>
      <c r="Z1273" s="28"/>
      <c r="AA1273" s="40"/>
      <c r="AB1273" s="109">
        <f ca="1"/>
        <v>-2.3817447772485831</v>
      </c>
      <c r="AC1273" s="28">
        <f ca="1"/>
        <v>1.1976594442416288</v>
      </c>
      <c r="AD1273" s="28"/>
      <c r="AE1273" s="40"/>
      <c r="AF1273" s="109">
        <f ca="1"/>
        <v>0.96729627558810805</v>
      </c>
      <c r="AG1273" s="28">
        <f ca="1"/>
        <v>1.0090272428587004</v>
      </c>
      <c r="AH1273" s="28"/>
      <c r="AI1273" s="40"/>
      <c r="AJ1273" s="27"/>
      <c r="AK1273" s="19"/>
      <c r="AL1273" s="19"/>
      <c r="AM1273" s="19"/>
      <c r="AN1273" s="19"/>
      <c r="AO1273" s="19"/>
      <c r="AP1273" s="19"/>
      <c r="AQ1273" s="19"/>
      <c r="AR1273" s="19"/>
      <c r="AS1273" s="19"/>
      <c r="AT1273" s="19"/>
      <c r="AU1273" s="19"/>
      <c r="AV1273" s="19"/>
      <c r="AW1273" s="19"/>
      <c r="AX1273" s="19"/>
      <c r="AY1273" s="19"/>
      <c r="AZ1273" s="19"/>
      <c r="BA1273" s="19"/>
      <c r="BB1273" s="19"/>
      <c r="BC1273" s="19"/>
      <c r="BD1273" s="19"/>
      <c r="BE1273" s="19"/>
      <c r="BF1273" s="19"/>
      <c r="BG1273" s="19"/>
      <c r="BH1273" s="19"/>
      <c r="BI1273" s="19"/>
      <c r="BJ1273" s="19"/>
      <c r="BK1273" s="19"/>
      <c r="BL1273" s="19"/>
      <c r="BM1273" s="19"/>
      <c r="BN1273" s="19"/>
      <c r="BO1273" s="19"/>
      <c r="BP1273" s="19"/>
      <c r="BQ1273" s="19"/>
    </row>
    <row r="1274" spans="1:69" ht="13.5" customHeight="1" x14ac:dyDescent="0.15">
      <c r="B1274" s="239" t="s">
        <v>7</v>
      </c>
      <c r="C1274" s="100">
        <v>1</v>
      </c>
      <c r="D1274" s="137">
        <f t="array" aca="1" ref="D1274:G1275" ca="1">D1244:G1245-$G$3*D1261:G1262</f>
        <v>1.3965168344280423</v>
      </c>
      <c r="E1274" s="138">
        <f ca="1"/>
        <v>3.5623835441696845</v>
      </c>
      <c r="F1274" s="138">
        <f ca="1"/>
        <v>1.8010662074936354</v>
      </c>
      <c r="G1274" s="139">
        <f ca="1"/>
        <v>3.63623746624125</v>
      </c>
      <c r="I1274" s="250"/>
      <c r="J1274" s="252" t="s">
        <v>12</v>
      </c>
      <c r="K1274" s="22">
        <v>1</v>
      </c>
      <c r="L1274" s="110">
        <f t="array" aca="1" ref="L1274:L1275" ca="1">1/(1+EXP(-L1272:L1273))</f>
        <v>9.6239837781106799E-2</v>
      </c>
      <c r="M1274" s="38">
        <f t="array" aca="1" ref="M1274:M1275" ca="1">1/(1+EXP(-M1272:M1273))</f>
        <v>0.57190901769218172</v>
      </c>
      <c r="N1274" s="38"/>
      <c r="O1274" s="39"/>
      <c r="P1274" s="110">
        <f t="array" aca="1" ref="P1274:P1275" ca="1">1/(1+EXP(-P1272:P1273))</f>
        <v>9.6239837781106799E-2</v>
      </c>
      <c r="Q1274" s="38">
        <f t="array" aca="1" ref="Q1274:Q1275" ca="1">1/(1+EXP(-Q1272:Q1273))</f>
        <v>0.18668843411640559</v>
      </c>
      <c r="R1274" s="38"/>
      <c r="S1274" s="39"/>
      <c r="T1274" s="110">
        <f t="array" aca="1" ref="T1274:T1275" ca="1">1/(1+EXP(-T1272:T1273))</f>
        <v>0.13762338080628808</v>
      </c>
      <c r="U1274" s="38">
        <f t="array" aca="1" ref="U1274:U1275" ca="1">1/(1+EXP(-U1272:U1273))</f>
        <v>0.60967585816659919</v>
      </c>
      <c r="V1274" s="38"/>
      <c r="W1274" s="39"/>
      <c r="X1274" s="110">
        <f t="array" aca="1" ref="X1274:X1275" ca="1">1/(1+EXP(-X1272:X1273))</f>
        <v>0.48154490717727477</v>
      </c>
      <c r="Y1274" s="38">
        <f t="array" aca="1" ref="Y1274:Y1275" ca="1">1/(1+EXP(-Y1272:Y1273))</f>
        <v>0.39629557257323345</v>
      </c>
      <c r="Z1274" s="38"/>
      <c r="AA1274" s="39"/>
      <c r="AB1274" s="110">
        <f t="array" aca="1" ref="AB1274:AB1275" ca="1">1/(1+EXP(-AB1272:AB1273))</f>
        <v>0.48154490717727477</v>
      </c>
      <c r="AC1274" s="38">
        <f t="array" aca="1" ref="AC1274:AC1275" ca="1">1/(1+EXP(-AC1272:AC1273))</f>
        <v>0.49590633689732089</v>
      </c>
      <c r="AD1274" s="38"/>
      <c r="AE1274" s="39"/>
      <c r="AF1274" s="110">
        <f t="array" aca="1" ref="AF1274:AF1275" ca="1">1/(1+EXP(-AF1272:AF1273))</f>
        <v>0.13762338080628808</v>
      </c>
      <c r="AG1274" s="38">
        <f t="array" aca="1" ref="AG1274:AG1275" ca="1">1/(1+EXP(-AG1272:AG1273))</f>
        <v>0.15188188056324198</v>
      </c>
      <c r="AH1274" s="38"/>
      <c r="AI1274" s="39"/>
      <c r="AJ1274" s="27"/>
      <c r="AK1274" s="19"/>
      <c r="AL1274" s="19"/>
      <c r="AM1274" s="19"/>
      <c r="AN1274" s="19"/>
      <c r="AO1274" s="19"/>
      <c r="AP1274" s="19"/>
      <c r="AQ1274" s="19"/>
      <c r="AR1274" s="19"/>
      <c r="AS1274" s="19"/>
      <c r="AT1274" s="19"/>
      <c r="AU1274" s="19"/>
      <c r="AV1274" s="19"/>
      <c r="AW1274" s="19"/>
      <c r="AX1274" s="19"/>
      <c r="AY1274" s="19"/>
      <c r="AZ1274" s="19"/>
      <c r="BA1274" s="19"/>
      <c r="BB1274" s="19"/>
      <c r="BC1274" s="19"/>
      <c r="BD1274" s="19"/>
      <c r="BE1274" s="19"/>
      <c r="BF1274" s="19"/>
      <c r="BG1274" s="19"/>
      <c r="BH1274" s="19"/>
      <c r="BI1274" s="19"/>
      <c r="BJ1274" s="19"/>
      <c r="BK1274" s="19"/>
      <c r="BL1274" s="19"/>
      <c r="BM1274" s="19"/>
      <c r="BN1274" s="19"/>
      <c r="BO1274" s="19"/>
      <c r="BP1274" s="19"/>
      <c r="BQ1274" s="19"/>
    </row>
    <row r="1275" spans="1:69" ht="13.5" customHeight="1" x14ac:dyDescent="0.15">
      <c r="B1275" s="244"/>
      <c r="C1275" s="74">
        <v>2</v>
      </c>
      <c r="D1275" s="140">
        <f ca="1"/>
        <v>2.1865119264467903</v>
      </c>
      <c r="E1275" s="141">
        <f ca="1"/>
        <v>0.76932369464645034</v>
      </c>
      <c r="F1275" s="141">
        <f ca="1"/>
        <v>4.1183647474831417</v>
      </c>
      <c r="G1275" s="142">
        <f ca="1"/>
        <v>3.1510684718950337</v>
      </c>
      <c r="I1275" s="250"/>
      <c r="J1275" s="253"/>
      <c r="K1275" s="54">
        <v>2</v>
      </c>
      <c r="L1275" s="109">
        <f ca="1"/>
        <v>0.27596682669710165</v>
      </c>
      <c r="M1275" s="28">
        <f ca="1"/>
        <v>0.16381981735142401</v>
      </c>
      <c r="N1275" s="28"/>
      <c r="O1275" s="40"/>
      <c r="P1275" s="109">
        <f ca="1"/>
        <v>0.27596682669710165</v>
      </c>
      <c r="Q1275" s="28">
        <f ca="1"/>
        <v>0.84799535552214556</v>
      </c>
      <c r="R1275" s="28"/>
      <c r="S1275" s="40"/>
      <c r="T1275" s="109">
        <f ca="1"/>
        <v>0.72458026027950651</v>
      </c>
      <c r="U1275" s="28">
        <f ca="1"/>
        <v>0.39935316337116816</v>
      </c>
      <c r="V1275" s="28"/>
      <c r="W1275" s="40"/>
      <c r="X1275" s="109">
        <f ca="1"/>
        <v>8.4575382961050188E-2</v>
      </c>
      <c r="Y1275" s="28">
        <f ca="1"/>
        <v>0.32427519513148018</v>
      </c>
      <c r="Z1275" s="28"/>
      <c r="AA1275" s="40"/>
      <c r="AB1275" s="109">
        <f ca="1"/>
        <v>8.4575382961050188E-2</v>
      </c>
      <c r="AC1275" s="28">
        <f ca="1"/>
        <v>0.76810814997876697</v>
      </c>
      <c r="AD1275" s="28"/>
      <c r="AE1275" s="40"/>
      <c r="AF1275" s="109">
        <f ca="1"/>
        <v>0.72458026027950651</v>
      </c>
      <c r="AG1275" s="28">
        <f ca="1"/>
        <v>0.73282973595377099</v>
      </c>
      <c r="AH1275" s="28"/>
      <c r="AI1275" s="40"/>
      <c r="AJ1275" s="27"/>
      <c r="AK1275" s="19"/>
      <c r="AL1275" s="19"/>
      <c r="AM1275" s="19"/>
      <c r="AN1275" s="19"/>
      <c r="AO1275" s="19"/>
      <c r="AP1275" s="19"/>
      <c r="AQ1275" s="19"/>
      <c r="AR1275" s="19"/>
      <c r="AS1275" s="19"/>
      <c r="AT1275" s="19"/>
      <c r="AU1275" s="19"/>
      <c r="AV1275" s="19"/>
      <c r="AW1275" s="19"/>
      <c r="AX1275" s="19"/>
      <c r="AY1275" s="19"/>
      <c r="AZ1275" s="19"/>
      <c r="BA1275" s="19"/>
      <c r="BB1275" s="19"/>
      <c r="BC1275" s="19"/>
      <c r="BD1275" s="19"/>
      <c r="BE1275" s="19"/>
      <c r="BF1275" s="19"/>
      <c r="BG1275" s="19"/>
      <c r="BH1275" s="19"/>
      <c r="BI1275" s="19"/>
      <c r="BJ1275" s="19"/>
      <c r="BK1275" s="19"/>
      <c r="BL1275" s="19"/>
      <c r="BM1275" s="19"/>
      <c r="BN1275" s="19"/>
      <c r="BO1275" s="19"/>
      <c r="BP1275" s="19"/>
      <c r="BQ1275" s="19"/>
    </row>
    <row r="1276" spans="1:69" ht="13.5" customHeight="1" x14ac:dyDescent="0.15">
      <c r="B1276" s="241" t="s">
        <v>47</v>
      </c>
      <c r="C1276" s="100" t="s">
        <v>32</v>
      </c>
      <c r="D1276" s="139">
        <f t="array" aca="1" ref="D1276:D1277" ca="1">D1246:D1247-$G$3*D1263:D1264</f>
        <v>3.7770023383835465</v>
      </c>
      <c r="E1276" s="190"/>
      <c r="F1276" s="190"/>
      <c r="I1276" s="250"/>
      <c r="J1276" s="236" t="s">
        <v>18</v>
      </c>
      <c r="K1276" s="22">
        <v>1</v>
      </c>
      <c r="L1276" s="110">
        <f t="array" aca="1" ref="L1276:L1277" ca="1">L1274:L1275*(1-L1274:L1275)</f>
        <v>8.6977731404973044E-2</v>
      </c>
      <c r="M1276" s="38">
        <f t="array" aca="1" ref="M1276:M1277" ca="1">M1274:M1275*(1-M1274:M1275)</f>
        <v>0.24482909317454549</v>
      </c>
      <c r="N1276" s="38"/>
      <c r="O1276" s="39"/>
      <c r="P1276" s="110">
        <f t="array" aca="1" ref="P1276:P1277" ca="1">P1274:P1275*(1-P1274:P1275)</f>
        <v>8.6977731404973044E-2</v>
      </c>
      <c r="Q1276" s="38">
        <f t="array" aca="1" ref="Q1276:Q1277" ca="1">Q1274:Q1275*(1-Q1274:Q1275)</f>
        <v>0.15183586268357008</v>
      </c>
      <c r="R1276" s="38"/>
      <c r="S1276" s="39"/>
      <c r="T1276" s="110">
        <f t="array" aca="1" ref="T1276:T1277" ca="1">T1274:T1275*(1-T1274:T1275)</f>
        <v>0.1186831858617355</v>
      </c>
      <c r="U1276" s="38">
        <f t="array" aca="1" ref="U1276:U1277" ca="1">U1274:U1275*(1-U1274:U1275)</f>
        <v>0.23797120613542003</v>
      </c>
      <c r="V1276" s="38"/>
      <c r="W1276" s="39"/>
      <c r="X1276" s="110">
        <f t="array" aca="1" ref="X1276:X1277" ca="1">X1274:X1275*(1-X1274:X1275)</f>
        <v>0.24965940954890456</v>
      </c>
      <c r="Y1276" s="38">
        <f t="array" aca="1" ref="Y1276:Y1277" ca="1">Y1274:Y1275*(1-Y1274:Y1275)</f>
        <v>0.2392453917320865</v>
      </c>
      <c r="Z1276" s="38"/>
      <c r="AA1276" s="39"/>
      <c r="AB1276" s="110">
        <f t="array" aca="1" ref="AB1276:AB1277" ca="1">AB1274:AB1275*(1-AB1274:AB1275)</f>
        <v>0.24965940954890456</v>
      </c>
      <c r="AC1276" s="38">
        <f t="array" aca="1" ref="AC1276:AC1277" ca="1">AC1274:AC1275*(1-AC1274:AC1275)</f>
        <v>0.24998324192240176</v>
      </c>
      <c r="AD1276" s="38"/>
      <c r="AE1276" s="39"/>
      <c r="AF1276" s="110">
        <f t="array" aca="1" ref="AF1276:AF1277" ca="1">AF1274:AF1275*(1-AF1274:AF1275)</f>
        <v>0.1186831858617355</v>
      </c>
      <c r="AG1276" s="38">
        <f t="array" aca="1" ref="AG1276:AG1277" ca="1">AG1274:AG1275*(1-AG1274:AG1275)</f>
        <v>0.12881377491981508</v>
      </c>
      <c r="AH1276" s="38"/>
      <c r="AI1276" s="39"/>
      <c r="AJ1276" s="27"/>
      <c r="AK1276" s="19"/>
      <c r="AL1276" s="19"/>
      <c r="AM1276" s="19"/>
      <c r="AN1276" s="19"/>
      <c r="AO1276" s="19"/>
      <c r="AP1276" s="19"/>
      <c r="AQ1276" s="19"/>
      <c r="AR1276" s="19"/>
      <c r="AS1276" s="19"/>
      <c r="AT1276" s="19"/>
      <c r="AU1276" s="19"/>
      <c r="AV1276" s="19"/>
      <c r="AW1276" s="19"/>
      <c r="AX1276" s="19"/>
      <c r="AY1276" s="19"/>
      <c r="AZ1276" s="19"/>
      <c r="BA1276" s="19"/>
      <c r="BB1276" s="19"/>
      <c r="BC1276" s="19"/>
      <c r="BD1276" s="19"/>
      <c r="BE1276" s="19"/>
      <c r="BF1276" s="19"/>
      <c r="BG1276" s="19"/>
      <c r="BH1276" s="19"/>
      <c r="BI1276" s="19"/>
      <c r="BJ1276" s="19"/>
      <c r="BK1276" s="19"/>
      <c r="BL1276" s="19"/>
      <c r="BM1276" s="19"/>
      <c r="BN1276" s="19"/>
      <c r="BO1276" s="19"/>
      <c r="BP1276" s="19"/>
      <c r="BQ1276" s="19"/>
    </row>
    <row r="1277" spans="1:69" ht="13.5" customHeight="1" thickBot="1" x14ac:dyDescent="0.2">
      <c r="B1277" s="243"/>
      <c r="C1277" s="74" t="s">
        <v>33</v>
      </c>
      <c r="D1277" s="142">
        <f ca="1"/>
        <v>2.7237614609396545</v>
      </c>
      <c r="F1277" s="191" t="s">
        <v>5</v>
      </c>
      <c r="I1277" s="251"/>
      <c r="J1277" s="244"/>
      <c r="K1277" s="54">
        <v>2</v>
      </c>
      <c r="L1277" s="111">
        <f ca="1"/>
        <v>0.19980913725983354</v>
      </c>
      <c r="M1277" s="41">
        <f ca="1"/>
        <v>0.13698288479437007</v>
      </c>
      <c r="N1277" s="41"/>
      <c r="O1277" s="42"/>
      <c r="P1277" s="111">
        <f ca="1"/>
        <v>0.19980913725983354</v>
      </c>
      <c r="Q1277" s="41">
        <f ca="1"/>
        <v>0.12889923253501551</v>
      </c>
      <c r="R1277" s="41"/>
      <c r="S1277" s="42"/>
      <c r="T1277" s="111">
        <f ca="1"/>
        <v>0.19956370669278911</v>
      </c>
      <c r="U1277" s="41">
        <f ca="1"/>
        <v>0.23987021427660921</v>
      </c>
      <c r="V1277" s="41"/>
      <c r="W1277" s="42"/>
      <c r="X1277" s="111">
        <f ca="1"/>
        <v>7.7422387558041886E-2</v>
      </c>
      <c r="Y1277" s="41">
        <f ca="1"/>
        <v>0.21912079295392062</v>
      </c>
      <c r="Z1277" s="41"/>
      <c r="AA1277" s="42"/>
      <c r="AB1277" s="111">
        <f ca="1"/>
        <v>7.7422387558041886E-2</v>
      </c>
      <c r="AC1277" s="41">
        <f ca="1"/>
        <v>0.17811801991496298</v>
      </c>
      <c r="AD1277" s="41"/>
      <c r="AE1277" s="42"/>
      <c r="AF1277" s="111">
        <f ca="1"/>
        <v>0.19956370669278911</v>
      </c>
      <c r="AG1277" s="41">
        <f ca="1"/>
        <v>0.19579031405569727</v>
      </c>
      <c r="AH1277" s="41"/>
      <c r="AI1277" s="42"/>
      <c r="AJ1277" s="27"/>
      <c r="AK1277" s="19"/>
      <c r="AL1277" s="19"/>
      <c r="AM1277" s="19"/>
      <c r="AN1277" s="19"/>
      <c r="AO1277" s="19"/>
      <c r="AP1277" s="19"/>
      <c r="AQ1277" s="19"/>
      <c r="AR1277" s="19"/>
      <c r="AS1277" s="19"/>
      <c r="AT1277" s="19"/>
      <c r="AU1277" s="19"/>
      <c r="AV1277" s="19"/>
      <c r="AW1277" s="19"/>
      <c r="AX1277" s="19"/>
      <c r="AY1277" s="19"/>
      <c r="AZ1277" s="19"/>
      <c r="BA1277" s="19"/>
      <c r="BB1277" s="19"/>
      <c r="BC1277" s="19"/>
      <c r="BD1277" s="19"/>
      <c r="BE1277" s="19"/>
      <c r="BF1277" s="19"/>
      <c r="BG1277" s="19"/>
      <c r="BH1277" s="19"/>
      <c r="BI1277" s="19"/>
      <c r="BJ1277" s="19"/>
      <c r="BK1277" s="19"/>
      <c r="BL1277" s="19"/>
      <c r="BM1277" s="19"/>
      <c r="BN1277" s="19"/>
      <c r="BO1277" s="19"/>
      <c r="BP1277" s="19"/>
      <c r="BQ1277" s="19"/>
    </row>
    <row r="1278" spans="1:69" ht="13.5" customHeight="1" x14ac:dyDescent="0.15">
      <c r="B1278" s="241" t="s">
        <v>4</v>
      </c>
      <c r="C1278" s="100">
        <v>1</v>
      </c>
      <c r="D1278" s="143">
        <f t="array" aca="1" ref="D1278:F1280" ca="1">D1248:F1250-$G$3*D1265:F1267</f>
        <v>5.3151708152756161</v>
      </c>
      <c r="E1278" s="144">
        <f ca="1"/>
        <v>2.8173918407602478</v>
      </c>
      <c r="F1278" s="145">
        <f ca="1"/>
        <v>4.1991581261908211</v>
      </c>
      <c r="H1278" s="26"/>
      <c r="I1278" s="228" t="s">
        <v>4</v>
      </c>
      <c r="J1278" s="231" t="s">
        <v>11</v>
      </c>
      <c r="K1278" s="161">
        <v>1</v>
      </c>
      <c r="L1278" s="112"/>
      <c r="M1278" s="30">
        <f t="array" aca="1" ref="M1278:M1280" ca="1">MMULT($D1278:$E1280,M1274:M1275)-$F1278:$F1280</f>
        <v>-0.69781938959965473</v>
      </c>
      <c r="N1278" s="30"/>
      <c r="O1278" s="31"/>
      <c r="P1278" s="112"/>
      <c r="Q1278" s="30">
        <f t="array" aca="1" ref="Q1278:Q1280" ca="1">MMULT($D1278:$E1280,Q1274:Q1275)-$F1278:$F1280</f>
        <v>-0.81774201397511881</v>
      </c>
      <c r="R1278" s="30"/>
      <c r="S1278" s="31"/>
      <c r="T1278" s="112"/>
      <c r="U1278" s="30">
        <f t="array" aca="1" ref="U1278:U1280" ca="1">MMULT($D1278:$E1280,U1274:U1275)-$F1278:$F1280</f>
        <v>0.166507545978126</v>
      </c>
      <c r="V1278" s="30"/>
      <c r="W1278" s="31"/>
      <c r="X1278" s="112"/>
      <c r="Y1278" s="30">
        <f t="array" aca="1" ref="Y1278:Y1280" ca="1">MMULT($D1278:$E1280,Y1274:Y1275)-$F1278:$F1280</f>
        <v>-1.1791691757022611</v>
      </c>
      <c r="Z1278" s="30"/>
      <c r="AA1278" s="31"/>
      <c r="AB1278" s="112"/>
      <c r="AC1278" s="30">
        <f t="array" aca="1" ref="AC1278:AC1280" ca="1">MMULT($D1278:$E1280,AC1274:AC1275)-$F1278:$F1280</f>
        <v>0.60073039736768319</v>
      </c>
      <c r="AD1278" s="30"/>
      <c r="AE1278" s="31"/>
      <c r="AF1278" s="112"/>
      <c r="AG1278" s="30">
        <f t="array" aca="1" ref="AG1278:AG1280" ca="1">MMULT($D1278:$E1280,AG1274:AG1275)-$F1278:$F1280</f>
        <v>-1.3272114685092595</v>
      </c>
      <c r="AH1278" s="30"/>
      <c r="AI1278" s="31"/>
      <c r="AJ1278" s="27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  <c r="BJ1278" s="16"/>
      <c r="BK1278" s="16"/>
      <c r="BL1278" s="16"/>
      <c r="BM1278" s="16"/>
      <c r="BN1278" s="16"/>
      <c r="BO1278" s="16"/>
      <c r="BP1278" s="16"/>
      <c r="BQ1278" s="16"/>
    </row>
    <row r="1279" spans="1:69" ht="13.5" customHeight="1" x14ac:dyDescent="0.15">
      <c r="B1279" s="242"/>
      <c r="C1279" s="72">
        <v>2</v>
      </c>
      <c r="D1279" s="146">
        <f ca="1"/>
        <v>1.9444816350368017</v>
      </c>
      <c r="E1279" s="147">
        <f ca="1"/>
        <v>4.4537060586502042</v>
      </c>
      <c r="F1279" s="148">
        <f ca="1"/>
        <v>3.7400883874961726</v>
      </c>
      <c r="H1279" s="26"/>
      <c r="I1279" s="229"/>
      <c r="J1279" s="232"/>
      <c r="K1279" s="77">
        <v>2</v>
      </c>
      <c r="L1279" s="113"/>
      <c r="M1279" s="29">
        <f ca="1"/>
        <v>-1.8984164926167808</v>
      </c>
      <c r="N1279" s="29"/>
      <c r="O1279" s="32"/>
      <c r="P1279" s="113"/>
      <c r="Q1279" s="29">
        <f ca="1"/>
        <v>0.39964589671316952</v>
      </c>
      <c r="R1279" s="29"/>
      <c r="S1279" s="32"/>
      <c r="T1279" s="113"/>
      <c r="U1279" s="29">
        <f ca="1"/>
        <v>-0.77598327471862216</v>
      </c>
      <c r="V1279" s="29"/>
      <c r="W1279" s="32"/>
      <c r="X1279" s="113"/>
      <c r="Y1279" s="29">
        <f ca="1"/>
        <v>-1.5252725233540754</v>
      </c>
      <c r="Z1279" s="29"/>
      <c r="AA1279" s="32"/>
      <c r="AB1279" s="113"/>
      <c r="AC1279" s="29">
        <f ca="1"/>
        <v>0.64512029855807507</v>
      </c>
      <c r="AD1279" s="29"/>
      <c r="AE1279" s="32"/>
      <c r="AF1279" s="113"/>
      <c r="AG1279" s="29">
        <f ca="1"/>
        <v>-0.18094862506975629</v>
      </c>
      <c r="AH1279" s="29"/>
      <c r="AI1279" s="32"/>
      <c r="AJ1279" s="27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  <c r="BA1279" s="20"/>
      <c r="BB1279" s="20"/>
      <c r="BC1279" s="20"/>
      <c r="BD1279" s="20"/>
      <c r="BE1279" s="20"/>
      <c r="BF1279" s="20"/>
      <c r="BG1279" s="20"/>
      <c r="BH1279" s="20"/>
      <c r="BI1279" s="20"/>
      <c r="BJ1279" s="20"/>
      <c r="BK1279" s="20"/>
      <c r="BL1279" s="20"/>
      <c r="BM1279" s="20"/>
      <c r="BN1279" s="20"/>
      <c r="BO1279" s="20"/>
      <c r="BP1279" s="20"/>
      <c r="BQ1279" s="20"/>
    </row>
    <row r="1280" spans="1:69" ht="13.5" customHeight="1" x14ac:dyDescent="0.15">
      <c r="B1280" s="243"/>
      <c r="C1280" s="74">
        <v>3</v>
      </c>
      <c r="D1280" s="149">
        <f ca="1"/>
        <v>1.6381911907468067</v>
      </c>
      <c r="E1280" s="150">
        <f ca="1"/>
        <v>-0.70076180210008354</v>
      </c>
      <c r="F1280" s="151">
        <f ca="1"/>
        <v>1.0179711494158306</v>
      </c>
      <c r="H1280" s="26"/>
      <c r="I1280" s="229"/>
      <c r="J1280" s="232"/>
      <c r="K1280" s="77">
        <v>3</v>
      </c>
      <c r="L1280" s="113"/>
      <c r="M1280" s="29">
        <f ca="1"/>
        <v>-0.19587350515072921</v>
      </c>
      <c r="N1280" s="29"/>
      <c r="O1280" s="32"/>
      <c r="P1280" s="113"/>
      <c r="Q1280" s="29">
        <f ca="1"/>
        <v>-1.306382554740219</v>
      </c>
      <c r="R1280" s="29"/>
      <c r="S1280" s="32"/>
      <c r="T1280" s="113"/>
      <c r="U1280" s="29">
        <f ca="1"/>
        <v>-0.29905697179465696</v>
      </c>
      <c r="V1280" s="29"/>
      <c r="W1280" s="32"/>
      <c r="X1280" s="113"/>
      <c r="Y1280" s="29">
        <f ca="1"/>
        <v>-0.59600290361108987</v>
      </c>
      <c r="Z1280" s="29"/>
      <c r="AA1280" s="32"/>
      <c r="AB1280" s="113"/>
      <c r="AC1280" s="29">
        <f ca="1"/>
        <v>-0.74384260826200332</v>
      </c>
      <c r="AD1280" s="29"/>
      <c r="AE1280" s="32"/>
      <c r="AF1280" s="113"/>
      <c r="AG1280" s="29">
        <f ca="1"/>
        <v>-1.2826986770425619</v>
      </c>
      <c r="AH1280" s="29"/>
      <c r="AI1280" s="32"/>
      <c r="AJ1280" s="27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  <c r="BA1280" s="20"/>
      <c r="BB1280" s="20"/>
      <c r="BC1280" s="20"/>
      <c r="BD1280" s="20"/>
      <c r="BE1280" s="20"/>
      <c r="BF1280" s="20"/>
      <c r="BG1280" s="20"/>
      <c r="BH1280" s="20"/>
      <c r="BI1280" s="20"/>
      <c r="BJ1280" s="20"/>
      <c r="BK1280" s="20"/>
      <c r="BL1280" s="20"/>
      <c r="BM1280" s="20"/>
      <c r="BN1280" s="20"/>
      <c r="BO1280" s="20"/>
      <c r="BP1280" s="20"/>
      <c r="BQ1280" s="20"/>
    </row>
    <row r="1281" spans="2:69" ht="13.5" customHeight="1" x14ac:dyDescent="0.15">
      <c r="H1281" s="5"/>
      <c r="I1281" s="229"/>
      <c r="J1281" s="233" t="s">
        <v>16</v>
      </c>
      <c r="K1281" s="53">
        <v>1</v>
      </c>
      <c r="L1281" s="114"/>
      <c r="M1281" s="43">
        <f t="array" aca="1" ref="M1281:M1283" ca="1">1/(1+EXP(-M1278:M1280))</f>
        <v>0.33229587441593439</v>
      </c>
      <c r="N1281" s="43"/>
      <c r="O1281" s="44"/>
      <c r="P1281" s="114"/>
      <c r="Q1281" s="43">
        <f t="array" aca="1" ref="Q1281:Q1283" ca="1">1/(1+EXP(-Q1278:Q1280))</f>
        <v>0.3062431777574221</v>
      </c>
      <c r="R1281" s="43"/>
      <c r="S1281" s="44"/>
      <c r="T1281" s="114"/>
      <c r="U1281" s="43">
        <f t="array" aca="1" ref="U1281:U1283" ca="1">1/(1+EXP(-U1278:U1280))</f>
        <v>0.54153097776069981</v>
      </c>
      <c r="V1281" s="43"/>
      <c r="W1281" s="44"/>
      <c r="X1281" s="114"/>
      <c r="Y1281" s="43">
        <f t="array" aca="1" ref="Y1281:Y1283" ca="1">1/(1+EXP(-Y1278:Y1280))</f>
        <v>0.23520161353792504</v>
      </c>
      <c r="Z1281" s="43"/>
      <c r="AA1281" s="44"/>
      <c r="AB1281" s="114"/>
      <c r="AC1281" s="43">
        <f t="array" aca="1" ref="AC1281:AC1283" ca="1">1/(1+EXP(-AC1278:AC1280))</f>
        <v>0.645823391849629</v>
      </c>
      <c r="AD1281" s="43"/>
      <c r="AE1281" s="44"/>
      <c r="AF1281" s="114"/>
      <c r="AG1281" s="43">
        <f t="array" aca="1" ref="AG1281:AG1283" ca="1">1/(1+EXP(-AG1278:AG1280))</f>
        <v>0.20962099510874682</v>
      </c>
      <c r="AH1281" s="43"/>
      <c r="AI1281" s="44"/>
      <c r="AJ1281" s="27"/>
      <c r="AK1281" s="68"/>
      <c r="AL1281" s="68"/>
      <c r="AM1281" s="68"/>
      <c r="AN1281" s="68"/>
      <c r="AO1281" s="68"/>
      <c r="AP1281" s="68"/>
      <c r="AQ1281" s="68"/>
      <c r="AR1281" s="68"/>
      <c r="AS1281" s="68"/>
      <c r="AT1281" s="68"/>
      <c r="AU1281" s="68"/>
      <c r="AV1281" s="68"/>
      <c r="AW1281" s="68"/>
      <c r="AX1281" s="68"/>
      <c r="AY1281" s="68"/>
      <c r="AZ1281" s="68"/>
      <c r="BA1281" s="68"/>
      <c r="BB1281" s="68"/>
      <c r="BC1281" s="68"/>
      <c r="BD1281" s="68"/>
      <c r="BE1281" s="68"/>
      <c r="BF1281" s="68"/>
      <c r="BG1281" s="68"/>
      <c r="BH1281" s="68"/>
      <c r="BI1281" s="68"/>
      <c r="BJ1281" s="68"/>
      <c r="BK1281" s="68"/>
      <c r="BL1281" s="68"/>
      <c r="BM1281" s="68"/>
      <c r="BN1281" s="68"/>
      <c r="BO1281" s="68"/>
      <c r="BP1281" s="68"/>
      <c r="BQ1281" s="68"/>
    </row>
    <row r="1282" spans="2:69" ht="13.5" customHeight="1" x14ac:dyDescent="0.15">
      <c r="I1282" s="229"/>
      <c r="J1282" s="234"/>
      <c r="K1282" s="23">
        <v>2</v>
      </c>
      <c r="L1282" s="113"/>
      <c r="M1282" s="29">
        <f ca="1"/>
        <v>0.13028780113804983</v>
      </c>
      <c r="N1282" s="29"/>
      <c r="O1282" s="32"/>
      <c r="P1282" s="113"/>
      <c r="Q1282" s="29">
        <f ca="1"/>
        <v>0.59860258002040068</v>
      </c>
      <c r="R1282" s="29"/>
      <c r="S1282" s="32"/>
      <c r="T1282" s="113"/>
      <c r="U1282" s="29">
        <f ca="1"/>
        <v>0.31518622729898976</v>
      </c>
      <c r="V1282" s="29"/>
      <c r="W1282" s="32"/>
      <c r="X1282" s="113"/>
      <c r="Y1282" s="29">
        <f ca="1"/>
        <v>0.1786864252868576</v>
      </c>
      <c r="Z1282" s="29"/>
      <c r="AA1282" s="32"/>
      <c r="AB1282" s="113"/>
      <c r="AC1282" s="29">
        <f ca="1"/>
        <v>0.65590999214813028</v>
      </c>
      <c r="AD1282" s="29"/>
      <c r="AE1282" s="32"/>
      <c r="AF1282" s="113"/>
      <c r="AG1282" s="29">
        <f ca="1"/>
        <v>0.45488587203132747</v>
      </c>
      <c r="AH1282" s="29"/>
      <c r="AI1282" s="32"/>
      <c r="AJ1282" s="27"/>
      <c r="AK1282" s="68"/>
      <c r="AL1282" s="68"/>
      <c r="AM1282" s="68"/>
      <c r="AN1282" s="68"/>
      <c r="AO1282" s="68"/>
      <c r="AP1282" s="68"/>
      <c r="AQ1282" s="68"/>
      <c r="AR1282" s="68"/>
      <c r="AS1282" s="68"/>
      <c r="AT1282" s="68"/>
      <c r="AU1282" s="68"/>
      <c r="AV1282" s="68"/>
      <c r="AW1282" s="68"/>
      <c r="AX1282" s="68"/>
      <c r="AY1282" s="68"/>
      <c r="AZ1282" s="68"/>
      <c r="BA1282" s="68"/>
      <c r="BB1282" s="68"/>
      <c r="BC1282" s="68"/>
      <c r="BD1282" s="68"/>
      <c r="BE1282" s="68"/>
      <c r="BF1282" s="68"/>
      <c r="BG1282" s="68"/>
      <c r="BH1282" s="68"/>
      <c r="BI1282" s="68"/>
      <c r="BJ1282" s="68"/>
      <c r="BK1282" s="68"/>
      <c r="BL1282" s="68"/>
      <c r="BM1282" s="68"/>
      <c r="BN1282" s="68"/>
      <c r="BO1282" s="68"/>
      <c r="BP1282" s="68"/>
      <c r="BQ1282" s="68"/>
    </row>
    <row r="1283" spans="2:69" ht="13.5" customHeight="1" x14ac:dyDescent="0.15">
      <c r="H1283" s="5"/>
      <c r="I1283" s="229"/>
      <c r="J1283" s="235"/>
      <c r="K1283" s="54">
        <v>3</v>
      </c>
      <c r="L1283" s="113"/>
      <c r="M1283" s="29">
        <f ca="1"/>
        <v>0.45118758717866442</v>
      </c>
      <c r="N1283" s="29"/>
      <c r="O1283" s="32"/>
      <c r="P1283" s="113"/>
      <c r="Q1283" s="29">
        <f ca="1"/>
        <v>0.21309280318734272</v>
      </c>
      <c r="R1283" s="29"/>
      <c r="S1283" s="32"/>
      <c r="T1283" s="113"/>
      <c r="U1283" s="29">
        <f ca="1"/>
        <v>0.42578803043894858</v>
      </c>
      <c r="V1283" s="29"/>
      <c r="W1283" s="32"/>
      <c r="X1283" s="113"/>
      <c r="Y1283" s="29">
        <f ca="1"/>
        <v>0.35525869793486159</v>
      </c>
      <c r="Z1283" s="29"/>
      <c r="AA1283" s="32"/>
      <c r="AB1283" s="113"/>
      <c r="AC1283" s="29">
        <f ca="1"/>
        <v>0.32216444326873733</v>
      </c>
      <c r="AD1283" s="29"/>
      <c r="AE1283" s="32"/>
      <c r="AF1283" s="113"/>
      <c r="AG1283" s="29">
        <f ca="1"/>
        <v>0.21709119920491146</v>
      </c>
      <c r="AH1283" s="29"/>
      <c r="AI1283" s="32"/>
      <c r="AJ1283" s="27"/>
      <c r="AK1283" s="68"/>
      <c r="AL1283" s="68"/>
      <c r="AM1283" s="68"/>
      <c r="AN1283" s="68"/>
      <c r="AO1283" s="68"/>
      <c r="AP1283" s="68"/>
      <c r="AQ1283" s="68"/>
      <c r="AR1283" s="68"/>
      <c r="AS1283" s="68"/>
      <c r="AT1283" s="68"/>
      <c r="AU1283" s="68"/>
      <c r="AV1283" s="68"/>
      <c r="AW1283" s="68"/>
      <c r="AX1283" s="68"/>
      <c r="AY1283" s="68"/>
      <c r="AZ1283" s="68"/>
      <c r="BA1283" s="68"/>
      <c r="BB1283" s="68"/>
      <c r="BC1283" s="68"/>
      <c r="BD1283" s="68"/>
      <c r="BE1283" s="68"/>
      <c r="BF1283" s="68"/>
      <c r="BG1283" s="68"/>
      <c r="BH1283" s="68"/>
      <c r="BI1283" s="68"/>
      <c r="BJ1283" s="68"/>
      <c r="BK1283" s="68"/>
      <c r="BL1283" s="68"/>
      <c r="BM1283" s="68"/>
      <c r="BN1283" s="68"/>
      <c r="BO1283" s="68"/>
      <c r="BP1283" s="68"/>
      <c r="BQ1283" s="68"/>
    </row>
    <row r="1284" spans="2:69" ht="13.5" customHeight="1" x14ac:dyDescent="0.15">
      <c r="H1284" s="5"/>
      <c r="I1284" s="229"/>
      <c r="J1284" s="236" t="s">
        <v>18</v>
      </c>
      <c r="K1284" s="53">
        <v>1</v>
      </c>
      <c r="L1284" s="114"/>
      <c r="M1284" s="43">
        <f t="array" aca="1" ref="M1284:M1286" ca="1">M1281:M1283*(1-M1281:M1283)</f>
        <v>0.22187532626208398</v>
      </c>
      <c r="N1284" s="43"/>
      <c r="O1284" s="44"/>
      <c r="P1284" s="114"/>
      <c r="Q1284" s="43">
        <f t="array" aca="1" ref="Q1284:Q1286" ca="1">Q1281:Q1283*(1-Q1281:Q1283)</f>
        <v>0.21245829383445805</v>
      </c>
      <c r="R1284" s="43"/>
      <c r="S1284" s="44"/>
      <c r="T1284" s="114"/>
      <c r="U1284" s="43">
        <f t="array" aca="1" ref="U1284:U1286" ca="1">U1281:U1283*(1-U1281:U1283)</f>
        <v>0.24827517788624026</v>
      </c>
      <c r="V1284" s="43"/>
      <c r="W1284" s="44"/>
      <c r="X1284" s="114"/>
      <c r="Y1284" s="43">
        <f t="array" aca="1" ref="Y1284:Y1286" ca="1">Y1281:Y1283*(1-Y1281:Y1283)</f>
        <v>0.1798818145270816</v>
      </c>
      <c r="Z1284" s="43"/>
      <c r="AA1284" s="44"/>
      <c r="AB1284" s="114"/>
      <c r="AC1284" s="43">
        <f t="array" aca="1" ref="AC1284:AC1286" ca="1">AC1281:AC1283*(1-AC1281:AC1283)</f>
        <v>0.22873553838946956</v>
      </c>
      <c r="AD1284" s="43"/>
      <c r="AE1284" s="44"/>
      <c r="AF1284" s="114"/>
      <c r="AG1284" s="43">
        <f t="array" aca="1" ref="AG1284:AG1286" ca="1">AG1281:AG1283*(1-AG1281:AG1283)</f>
        <v>0.16568003351836555</v>
      </c>
      <c r="AH1284" s="43"/>
      <c r="AI1284" s="44"/>
      <c r="AJ1284" s="27"/>
      <c r="AK1284" s="68"/>
      <c r="AL1284" s="68"/>
      <c r="AM1284" s="68"/>
      <c r="AN1284" s="68"/>
      <c r="AO1284" s="68"/>
      <c r="AP1284" s="68"/>
      <c r="AQ1284" s="68"/>
      <c r="AR1284" s="68"/>
      <c r="AS1284" s="68"/>
      <c r="AT1284" s="68"/>
      <c r="AU1284" s="68"/>
      <c r="AV1284" s="68"/>
      <c r="AW1284" s="68"/>
      <c r="AX1284" s="68"/>
      <c r="AY1284" s="68"/>
      <c r="AZ1284" s="68"/>
      <c r="BA1284" s="68"/>
      <c r="BB1284" s="68"/>
      <c r="BC1284" s="68"/>
      <c r="BD1284" s="68"/>
      <c r="BE1284" s="68"/>
      <c r="BF1284" s="68"/>
      <c r="BG1284" s="68"/>
      <c r="BH1284" s="68"/>
      <c r="BI1284" s="68"/>
      <c r="BJ1284" s="68"/>
      <c r="BK1284" s="68"/>
      <c r="BL1284" s="68"/>
      <c r="BM1284" s="68"/>
      <c r="BN1284" s="68"/>
      <c r="BO1284" s="68"/>
      <c r="BP1284" s="68"/>
      <c r="BQ1284" s="68"/>
    </row>
    <row r="1285" spans="2:69" ht="13.5" customHeight="1" x14ac:dyDescent="0.15">
      <c r="H1285" s="5"/>
      <c r="I1285" s="229"/>
      <c r="J1285" s="237"/>
      <c r="K1285" s="23">
        <v>2</v>
      </c>
      <c r="L1285" s="113"/>
      <c r="M1285" s="29">
        <f ca="1"/>
        <v>0.11331289001266182</v>
      </c>
      <c r="N1285" s="29"/>
      <c r="O1285" s="32"/>
      <c r="P1285" s="113"/>
      <c r="Q1285" s="29">
        <f ca="1"/>
        <v>0.24027753121332049</v>
      </c>
      <c r="R1285" s="29"/>
      <c r="S1285" s="32"/>
      <c r="T1285" s="113"/>
      <c r="U1285" s="29">
        <f ca="1"/>
        <v>0.21584386942001932</v>
      </c>
      <c r="V1285" s="29"/>
      <c r="W1285" s="32"/>
      <c r="X1285" s="113"/>
      <c r="Y1285" s="29">
        <f ca="1"/>
        <v>0.14675758670506187</v>
      </c>
      <c r="Z1285" s="29"/>
      <c r="AA1285" s="32"/>
      <c r="AB1285" s="113"/>
      <c r="AC1285" s="29">
        <f ca="1"/>
        <v>0.22569207434836996</v>
      </c>
      <c r="AD1285" s="29"/>
      <c r="AE1285" s="32"/>
      <c r="AF1285" s="113"/>
      <c r="AG1285" s="29">
        <f ca="1"/>
        <v>0.24796471545762624</v>
      </c>
      <c r="AH1285" s="29"/>
      <c r="AI1285" s="32"/>
      <c r="AJ1285" s="27"/>
      <c r="AK1285" s="68"/>
      <c r="AL1285" s="68"/>
      <c r="AM1285" s="68"/>
      <c r="AN1285" s="68"/>
      <c r="AO1285" s="68"/>
      <c r="AP1285" s="68"/>
      <c r="AQ1285" s="68"/>
      <c r="AR1285" s="68"/>
      <c r="AS1285" s="68"/>
      <c r="AT1285" s="68"/>
      <c r="AU1285" s="68"/>
      <c r="AV1285" s="68"/>
      <c r="AW1285" s="68"/>
      <c r="AX1285" s="68"/>
      <c r="AY1285" s="68"/>
      <c r="AZ1285" s="68"/>
      <c r="BA1285" s="68"/>
      <c r="BB1285" s="68"/>
      <c r="BC1285" s="68"/>
      <c r="BD1285" s="68"/>
      <c r="BE1285" s="68"/>
      <c r="BF1285" s="68"/>
      <c r="BG1285" s="68"/>
      <c r="BH1285" s="68"/>
      <c r="BI1285" s="68"/>
      <c r="BJ1285" s="68"/>
      <c r="BK1285" s="68"/>
      <c r="BL1285" s="68"/>
      <c r="BM1285" s="68"/>
      <c r="BN1285" s="68"/>
      <c r="BO1285" s="68"/>
      <c r="BP1285" s="68"/>
      <c r="BQ1285" s="68"/>
    </row>
    <row r="1286" spans="2:69" ht="13.5" customHeight="1" thickBot="1" x14ac:dyDescent="0.2">
      <c r="H1286" s="5"/>
      <c r="I1286" s="230"/>
      <c r="J1286" s="238"/>
      <c r="K1286" s="54">
        <v>3</v>
      </c>
      <c r="L1286" s="115"/>
      <c r="M1286" s="33">
        <f ca="1"/>
        <v>0.24761734835455954</v>
      </c>
      <c r="N1286" s="33"/>
      <c r="O1286" s="34"/>
      <c r="P1286" s="115"/>
      <c r="Q1286" s="33">
        <f ca="1"/>
        <v>0.16768426041710316</v>
      </c>
      <c r="R1286" s="33"/>
      <c r="S1286" s="34"/>
      <c r="T1286" s="115"/>
      <c r="U1286" s="33">
        <f ca="1"/>
        <v>0.2444925835738696</v>
      </c>
      <c r="V1286" s="33"/>
      <c r="W1286" s="34"/>
      <c r="X1286" s="115"/>
      <c r="Y1286" s="33">
        <f ca="1"/>
        <v>0.22904995547648838</v>
      </c>
      <c r="Z1286" s="33"/>
      <c r="AA1286" s="34"/>
      <c r="AB1286" s="115"/>
      <c r="AC1286" s="33">
        <f ca="1"/>
        <v>0.21837451476208183</v>
      </c>
      <c r="AD1286" s="33"/>
      <c r="AE1286" s="34"/>
      <c r="AF1286" s="115"/>
      <c r="AG1286" s="33">
        <f ca="1"/>
        <v>0.1699626104326849</v>
      </c>
      <c r="AH1286" s="33"/>
      <c r="AI1286" s="34"/>
      <c r="AJ1286" s="27"/>
      <c r="AK1286" s="68"/>
      <c r="AL1286" s="68"/>
      <c r="AM1286" s="68"/>
      <c r="AN1286" s="68"/>
      <c r="AO1286" s="68"/>
      <c r="AP1286" s="68"/>
      <c r="AQ1286" s="68"/>
      <c r="AR1286" s="68"/>
      <c r="AS1286" s="68"/>
      <c r="AT1286" s="68"/>
      <c r="AU1286" s="68"/>
      <c r="AV1286" s="68"/>
      <c r="AW1286" s="68"/>
      <c r="AX1286" s="68"/>
      <c r="AY1286" s="68"/>
      <c r="AZ1286" s="68"/>
      <c r="BA1286" s="68"/>
      <c r="BB1286" s="68"/>
      <c r="BC1286" s="68"/>
      <c r="BD1286" s="68"/>
      <c r="BE1286" s="68"/>
      <c r="BF1286" s="68"/>
      <c r="BG1286" s="68"/>
      <c r="BH1286" s="68"/>
      <c r="BI1286" s="68"/>
      <c r="BJ1286" s="68"/>
      <c r="BK1286" s="68"/>
      <c r="BL1286" s="68"/>
      <c r="BM1286" s="68"/>
      <c r="BN1286" s="68"/>
      <c r="BO1286" s="68"/>
      <c r="BP1286" s="68"/>
      <c r="BQ1286" s="68"/>
    </row>
    <row r="1287" spans="2:69" ht="15.75" customHeight="1" x14ac:dyDescent="0.15">
      <c r="H1287" s="5"/>
      <c r="I1287" s="95" t="s">
        <v>26</v>
      </c>
      <c r="J1287" s="91"/>
      <c r="K1287" s="125" t="s">
        <v>17</v>
      </c>
      <c r="L1287" s="116" t="s">
        <v>57</v>
      </c>
      <c r="M1287" s="87" t="s">
        <v>58</v>
      </c>
      <c r="N1287" s="87" t="s">
        <v>59</v>
      </c>
      <c r="O1287" s="31"/>
      <c r="P1287" s="116" t="s">
        <v>57</v>
      </c>
      <c r="Q1287" s="87" t="s">
        <v>58</v>
      </c>
      <c r="R1287" s="87" t="s">
        <v>59</v>
      </c>
      <c r="S1287" s="31"/>
      <c r="T1287" s="116" t="s">
        <v>57</v>
      </c>
      <c r="U1287" s="87" t="s">
        <v>58</v>
      </c>
      <c r="V1287" s="87" t="s">
        <v>59</v>
      </c>
      <c r="W1287" s="31"/>
      <c r="X1287" s="116" t="s">
        <v>57</v>
      </c>
      <c r="Y1287" s="87" t="s">
        <v>58</v>
      </c>
      <c r="Z1287" s="87" t="s">
        <v>59</v>
      </c>
      <c r="AA1287" s="31"/>
      <c r="AB1287" s="116" t="s">
        <v>57</v>
      </c>
      <c r="AC1287" s="87" t="s">
        <v>58</v>
      </c>
      <c r="AD1287" s="87" t="s">
        <v>59</v>
      </c>
      <c r="AE1287" s="31"/>
      <c r="AF1287" s="116" t="s">
        <v>57</v>
      </c>
      <c r="AG1287" s="87" t="s">
        <v>58</v>
      </c>
      <c r="AH1287" s="87" t="s">
        <v>59</v>
      </c>
      <c r="AI1287" s="31"/>
      <c r="AJ1287" s="27"/>
      <c r="AK1287" s="68"/>
      <c r="AL1287" s="68"/>
      <c r="AM1287" s="68"/>
      <c r="AN1287" s="68"/>
      <c r="AO1287" s="68"/>
      <c r="AP1287" s="68"/>
      <c r="AQ1287" s="68"/>
      <c r="AR1287" s="68"/>
      <c r="AS1287" s="68"/>
      <c r="AT1287" s="68"/>
      <c r="AU1287" s="68"/>
      <c r="AV1287" s="68"/>
      <c r="AW1287" s="68"/>
      <c r="AX1287" s="68"/>
      <c r="AY1287" s="68"/>
      <c r="AZ1287" s="68"/>
      <c r="BA1287" s="68"/>
      <c r="BB1287" s="68"/>
      <c r="BC1287" s="68"/>
      <c r="BD1287" s="68"/>
      <c r="BE1287" s="68"/>
      <c r="BF1287" s="68"/>
      <c r="BG1287" s="68"/>
      <c r="BH1287" s="68"/>
      <c r="BI1287" s="68"/>
      <c r="BJ1287" s="68"/>
      <c r="BK1287" s="68"/>
      <c r="BL1287" s="68"/>
      <c r="BM1287" s="68"/>
      <c r="BN1287" s="68"/>
      <c r="BO1287" s="68"/>
      <c r="BP1287" s="68"/>
      <c r="BQ1287" s="68"/>
    </row>
    <row r="1288" spans="2:69" ht="13.5" customHeight="1" x14ac:dyDescent="0.15">
      <c r="H1288" s="5"/>
      <c r="I1288" s="117"/>
      <c r="J1288" s="76"/>
      <c r="K1288" s="53">
        <v>1</v>
      </c>
      <c r="L1288" s="113">
        <f t="array" aca="1" ref="L1288:L1289" ca="1">M1288:M1289*$D1276:$D1277*L1276:L1277</f>
        <v>1.5922129829135118E-2</v>
      </c>
      <c r="M1288" s="29">
        <f t="array" aca="1" ref="M1288:M1289" ca="1">MMULT(TRANSPOSE($D1278:$E1280),N1288:N1290)*M1276:M1277</f>
        <v>4.8466965677159531E-2</v>
      </c>
      <c r="N1288" s="29">
        <f t="array" aca="1" ref="N1288:N1290" ca="1">(M1281:M1283-N$5:N$7)*M1284:M1286</f>
        <v>7.3728255551579927E-2</v>
      </c>
      <c r="O1288" s="32"/>
      <c r="P1288" s="113">
        <f t="array" aca="1" ref="P1288:P1289" ca="1">Q1288:Q1289*$D1276:$D1277*P1276:P1277</f>
        <v>1.081521796430005E-2</v>
      </c>
      <c r="Q1288" s="29">
        <f t="array" aca="1" ref="Q1288:Q1289" ca="1">MMULT(TRANSPOSE($D1278:$E1280),R1288:R1290)*Q1276:Q1277</f>
        <v>3.2921525166033826E-2</v>
      </c>
      <c r="R1288" s="29">
        <f t="array" aca="1" ref="R1288:R1290" ca="1">(Q1281:Q1283-R$5:R$7)*Q1284:Q1286</f>
        <v>6.5063903044784557E-2</v>
      </c>
      <c r="S1288" s="32"/>
      <c r="T1288" s="113">
        <f t="array" aca="1" ref="T1288:T1289" ca="1">U1288:U1289*$D1276:$D1277*T1276:T1277</f>
        <v>-3.2235250393085529E-2</v>
      </c>
      <c r="U1288" s="29">
        <f t="array" aca="1" ref="U1288:U1289" ca="1">MMULT(TRANSPOSE($D1278:$E1280),V1288:V1290)*U1276:U1277</f>
        <v>-7.191087919880014E-2</v>
      </c>
      <c r="V1288" s="29">
        <f t="array" aca="1" ref="V1288:V1290" ca="1">(U1281:U1283-V$5:V$7)*U1284:U1286</f>
        <v>-0.1138264780517929</v>
      </c>
      <c r="W1288" s="32"/>
      <c r="X1288" s="113">
        <f t="array" aca="1" ref="X1288:X1289" ca="1">Y1288:Y1289*$D1276:$D1277*X1276:X1277</f>
        <v>7.657627599401454E-3</v>
      </c>
      <c r="Y1288" s="29">
        <f t="array" aca="1" ref="Y1288:Y1289" ca="1">MMULT(TRANSPOSE($D1278:$E1280),Z1288:Z1290)*Y1276:Y1277</f>
        <v>8.1208043881808162E-3</v>
      </c>
      <c r="Z1288" s="29">
        <f t="array" aca="1" ref="Z1288:Z1290" ca="1">(Y1281:Y1283-Z$5:Z$7)*Y1284:Y1286</f>
        <v>4.2308493022899359E-2</v>
      </c>
      <c r="AA1288" s="32"/>
      <c r="AB1288" s="113">
        <f t="array" aca="1" ref="AB1288:AB1289" ca="1">AC1288:AC1289*$D1276:$D1277*AB1276:AB1277</f>
        <v>-6.4817632008587469E-3</v>
      </c>
      <c r="AC1288" s="29">
        <f t="array" aca="1" ref="AC1288:AC1289" ca="1">MMULT(TRANSPOSE($D1278:$E1280),AD1288:AD1290)*AC1276:AC1277</f>
        <v>-6.8738170355524915E-3</v>
      </c>
      <c r="AD1288" s="29">
        <f t="array" aca="1" ref="AD1288:AD1290" ca="1">(AC1281:AC1283-AD$5:AD$7)*AC1284:AC1286</f>
        <v>-8.1012777150231308E-2</v>
      </c>
      <c r="AE1288" s="32"/>
      <c r="AF1288" s="113">
        <f t="array" aca="1" ref="AF1288:AF1289" ca="1">AG1288:AG1289*$D1276:$D1277*AF1276:AF1277</f>
        <v>-1.0274108707661264E-3</v>
      </c>
      <c r="AG1288" s="29">
        <f t="array" aca="1" ref="AG1288:AG1289" ca="1">MMULT(TRANSPOSE($D1278:$E1280),AH1288:AH1290)*AG1276:AG1277</f>
        <v>-2.2919635527647304E-3</v>
      </c>
      <c r="AH1288" s="29">
        <f t="array" aca="1" ref="AH1288:AH1290" ca="1">(AG1281:AG1283-AH$5:AH$7)*AG1284:AG1286</f>
        <v>3.4730013495770318E-2</v>
      </c>
      <c r="AI1288" s="32"/>
      <c r="AJ1288" s="27"/>
      <c r="AK1288" s="68"/>
      <c r="AL1288" s="68"/>
      <c r="AM1288" s="68"/>
      <c r="AN1288" s="68"/>
      <c r="AO1288" s="68"/>
      <c r="AP1288" s="68"/>
      <c r="AQ1288" s="68"/>
      <c r="AR1288" s="68"/>
      <c r="AS1288" s="68"/>
      <c r="AT1288" s="68"/>
      <c r="AU1288" s="68"/>
      <c r="AV1288" s="68"/>
      <c r="AW1288" s="68"/>
      <c r="AX1288" s="68"/>
      <c r="AY1288" s="68"/>
      <c r="AZ1288" s="68"/>
      <c r="BA1288" s="68"/>
      <c r="BB1288" s="68"/>
      <c r="BC1288" s="68"/>
      <c r="BD1288" s="68"/>
      <c r="BE1288" s="68"/>
      <c r="BF1288" s="68"/>
      <c r="BG1288" s="68"/>
      <c r="BH1288" s="68"/>
      <c r="BI1288" s="68"/>
      <c r="BJ1288" s="68"/>
      <c r="BK1288" s="68"/>
      <c r="BL1288" s="68"/>
      <c r="BM1288" s="68"/>
      <c r="BN1288" s="68"/>
      <c r="BO1288" s="68"/>
      <c r="BP1288" s="68"/>
      <c r="BQ1288" s="68"/>
    </row>
    <row r="1289" spans="2:69" ht="13.5" customHeight="1" x14ac:dyDescent="0.15">
      <c r="H1289" s="5"/>
      <c r="I1289" s="97"/>
      <c r="J1289" s="76"/>
      <c r="K1289" s="23">
        <v>2</v>
      </c>
      <c r="L1289" s="113">
        <f ca="1"/>
        <v>2.7487009650160741E-2</v>
      </c>
      <c r="M1289" s="29">
        <f ca="1"/>
        <v>5.0506012239609314E-2</v>
      </c>
      <c r="N1289" s="29">
        <f ca="1"/>
        <v>1.4763287280347395E-2</v>
      </c>
      <c r="O1289" s="32"/>
      <c r="P1289" s="113">
        <f ca="1"/>
        <v>-1.9030246980055957E-2</v>
      </c>
      <c r="Q1289" s="29">
        <f ca="1"/>
        <v>-3.4967131715321891E-2</v>
      </c>
      <c r="R1289" s="29">
        <f ca="1"/>
        <v>-9.6446781108094487E-2</v>
      </c>
      <c r="S1289" s="32"/>
      <c r="T1289" s="113">
        <f ca="1"/>
        <v>-1.1819950783905159E-2</v>
      </c>
      <c r="U1289" s="29">
        <f ca="1"/>
        <v>-2.1745281575835735E-2</v>
      </c>
      <c r="V1289" s="29">
        <f ca="1"/>
        <v>6.8031014888111668E-2</v>
      </c>
      <c r="W1289" s="32"/>
      <c r="X1289" s="113">
        <f ca="1"/>
        <v>1.5686712108763667E-2</v>
      </c>
      <c r="Y1289" s="29">
        <f ca="1"/>
        <v>7.4386871781137814E-2</v>
      </c>
      <c r="Z1289" s="29">
        <f ca="1"/>
        <v>2.6223588552053565E-2</v>
      </c>
      <c r="AA1289" s="32"/>
      <c r="AB1289" s="113">
        <f ca="1"/>
        <v>1.4339250488170259E-2</v>
      </c>
      <c r="AC1289" s="29">
        <f ca="1"/>
        <v>6.7997167290731006E-2</v>
      </c>
      <c r="AD1289" s="29">
        <f ca="1"/>
        <v>0.14803368671373457</v>
      </c>
      <c r="AE1289" s="32"/>
      <c r="AF1289" s="113">
        <f ca="1"/>
        <v>-5.6406239963537885E-2</v>
      </c>
      <c r="AG1289" s="29">
        <f ca="1"/>
        <v>-0.10377112333762588</v>
      </c>
      <c r="AH1289" s="29">
        <f ca="1"/>
        <v>-0.13516906963368394</v>
      </c>
      <c r="AI1289" s="32"/>
      <c r="AJ1289" s="27"/>
      <c r="AK1289" s="68"/>
      <c r="AL1289" s="68"/>
      <c r="AM1289" s="68"/>
      <c r="AN1289" s="68"/>
      <c r="AO1289" s="68"/>
      <c r="AP1289" s="68"/>
      <c r="AQ1289" s="68"/>
      <c r="AR1289" s="68"/>
      <c r="AS1289" s="68"/>
      <c r="AT1289" s="68"/>
      <c r="AU1289" s="68"/>
      <c r="AV1289" s="68"/>
      <c r="AW1289" s="68"/>
      <c r="AX1289" s="68"/>
      <c r="AY1289" s="68"/>
      <c r="AZ1289" s="68"/>
      <c r="BA1289" s="68"/>
      <c r="BB1289" s="68"/>
      <c r="BC1289" s="68"/>
      <c r="BD1289" s="68"/>
      <c r="BE1289" s="68"/>
      <c r="BF1289" s="68"/>
      <c r="BG1289" s="68"/>
      <c r="BH1289" s="68"/>
      <c r="BI1289" s="68"/>
      <c r="BJ1289" s="68"/>
      <c r="BK1289" s="68"/>
      <c r="BL1289" s="68"/>
      <c r="BM1289" s="68"/>
      <c r="BN1289" s="68"/>
      <c r="BO1289" s="68"/>
      <c r="BP1289" s="68"/>
      <c r="BQ1289" s="68"/>
    </row>
    <row r="1290" spans="2:69" ht="13.5" customHeight="1" thickBot="1" x14ac:dyDescent="0.2">
      <c r="B1290" s="135" t="s">
        <v>19</v>
      </c>
      <c r="C1290" s="136"/>
      <c r="D1290" s="195">
        <v>1</v>
      </c>
      <c r="E1290" s="196">
        <v>2</v>
      </c>
      <c r="F1290" s="196">
        <v>3</v>
      </c>
      <c r="G1290" s="184" t="s">
        <v>3</v>
      </c>
      <c r="H1290" s="5"/>
      <c r="I1290" s="93"/>
      <c r="J1290" s="88"/>
      <c r="K1290" s="54">
        <v>3</v>
      </c>
      <c r="L1290" s="132"/>
      <c r="M1290" s="133"/>
      <c r="N1290" s="33">
        <f ca="1"/>
        <v>-0.13589547440688701</v>
      </c>
      <c r="O1290" s="34"/>
      <c r="P1290" s="132"/>
      <c r="Q1290" s="133"/>
      <c r="R1290" s="33">
        <f ca="1"/>
        <v>3.5732309102676885E-2</v>
      </c>
      <c r="S1290" s="34"/>
      <c r="T1290" s="132"/>
      <c r="U1290" s="133"/>
      <c r="V1290" s="33">
        <f ca="1"/>
        <v>0.10410201561684797</v>
      </c>
      <c r="W1290" s="34"/>
      <c r="X1290" s="132"/>
      <c r="Y1290" s="133"/>
      <c r="Z1290" s="33">
        <f ca="1"/>
        <v>-0.14767796653187309</v>
      </c>
      <c r="AA1290" s="34"/>
      <c r="AB1290" s="132"/>
      <c r="AC1290" s="133"/>
      <c r="AD1290" s="33">
        <f ca="1"/>
        <v>7.0352503972406763E-2</v>
      </c>
      <c r="AE1290" s="34"/>
      <c r="AF1290" s="132"/>
      <c r="AG1290" s="133"/>
      <c r="AH1290" s="33">
        <f ca="1"/>
        <v>3.689738691882876E-2</v>
      </c>
      <c r="AI1290" s="34"/>
      <c r="AJ1290" s="27"/>
      <c r="AK1290" s="68"/>
      <c r="AL1290" s="68"/>
      <c r="AM1290" s="68"/>
      <c r="AN1290" s="68"/>
      <c r="AO1290" s="68"/>
      <c r="AP1290" s="68"/>
      <c r="AQ1290" s="68"/>
      <c r="AR1290" s="68"/>
      <c r="AS1290" s="68"/>
      <c r="AT1290" s="68"/>
      <c r="AU1290" s="68"/>
      <c r="AV1290" s="68"/>
      <c r="AW1290" s="68"/>
      <c r="AX1290" s="68"/>
      <c r="AY1290" s="68"/>
      <c r="AZ1290" s="68"/>
      <c r="BA1290" s="68"/>
      <c r="BB1290" s="68"/>
      <c r="BC1290" s="68"/>
      <c r="BD1290" s="68"/>
      <c r="BE1290" s="68"/>
      <c r="BF1290" s="68"/>
      <c r="BG1290" s="68"/>
      <c r="BH1290" s="68"/>
      <c r="BI1290" s="68"/>
      <c r="BJ1290" s="68"/>
      <c r="BK1290" s="68"/>
      <c r="BL1290" s="68"/>
      <c r="BM1290" s="68"/>
      <c r="BN1290" s="68"/>
      <c r="BO1290" s="68"/>
      <c r="BP1290" s="68"/>
      <c r="BQ1290" s="68"/>
    </row>
    <row r="1291" spans="2:69" ht="13.5" customHeight="1" x14ac:dyDescent="0.15">
      <c r="B1291" s="241" t="s">
        <v>35</v>
      </c>
      <c r="C1291" s="100">
        <v>1</v>
      </c>
      <c r="D1291" s="152">
        <f t="array" aca="1" ref="D1291:G1292" ca="1">L1291:O1292+P1291:S1292+T1291:W1292+X1291:AA1292+AB1291:AE1292+AF1291:AI1292</f>
        <v>3.2566188628851252E-2</v>
      </c>
      <c r="E1291" s="153">
        <f ca="1"/>
        <v>-2.2268049123097905E-2</v>
      </c>
      <c r="F1291" s="153">
        <f ca="1"/>
        <v>-7.2149531333703214E-3</v>
      </c>
      <c r="G1291" s="154">
        <f ca="1"/>
        <v>-3.0831863723830332E-3</v>
      </c>
      <c r="H1291" s="7"/>
      <c r="I1291" s="239" t="s">
        <v>19</v>
      </c>
      <c r="J1291" s="217" t="s">
        <v>13</v>
      </c>
      <c r="K1291" s="218"/>
      <c r="L1291" s="176">
        <f t="array" aca="1" ref="L1291:O1292" ca="1">MMULT(L1288:M1289,TRANSPOSE(L$5:M$8))</f>
        <v>1.5922129829135118E-2</v>
      </c>
      <c r="M1291" s="176">
        <f ca="1"/>
        <v>4.8466965677159531E-2</v>
      </c>
      <c r="N1291" s="79">
        <f ca="1"/>
        <v>0</v>
      </c>
      <c r="O1291" s="80">
        <f ca="1"/>
        <v>-6.4389095506294652E-2</v>
      </c>
      <c r="P1291" s="176">
        <f t="array" aca="1" ref="P1291:S1292" ca="1">MMULT(P1288:Q1289,TRANSPOSE(P$5:Q$8))</f>
        <v>1.081521796430005E-2</v>
      </c>
      <c r="Q1291" s="176">
        <f ca="1"/>
        <v>0</v>
      </c>
      <c r="R1291" s="79">
        <f ca="1"/>
        <v>3.2921525166033826E-2</v>
      </c>
      <c r="S1291" s="80">
        <f ca="1"/>
        <v>-4.3736743130333877E-2</v>
      </c>
      <c r="T1291" s="176">
        <f t="array" aca="1" ref="T1291:W1292" ca="1">MMULT(T1288:U1289,TRANSPOSE(T$5:U$8))</f>
        <v>0</v>
      </c>
      <c r="U1291" s="176">
        <f ca="1"/>
        <v>-7.191087919880014E-2</v>
      </c>
      <c r="V1291" s="79">
        <f ca="1"/>
        <v>-3.2235250393085529E-2</v>
      </c>
      <c r="W1291" s="80">
        <f ca="1"/>
        <v>0.10414612959188567</v>
      </c>
      <c r="X1291" s="176">
        <f t="array" aca="1" ref="X1291:AA1292" ca="1">MMULT(X1288:Y1289,TRANSPOSE(X$5:Y$8))</f>
        <v>8.1208043881808162E-3</v>
      </c>
      <c r="Y1291" s="176">
        <f ca="1"/>
        <v>7.657627599401454E-3</v>
      </c>
      <c r="Z1291" s="79">
        <f ca="1"/>
        <v>0</v>
      </c>
      <c r="AA1291" s="80">
        <f ca="1"/>
        <v>-1.5778431987582268E-2</v>
      </c>
      <c r="AB1291" s="176">
        <f t="array" aca="1" ref="AB1291:AE1292" ca="1">MMULT(AB1288:AC1289,TRANSPOSE(AB$5:AC$8))</f>
        <v>0</v>
      </c>
      <c r="AC1291" s="176">
        <f ca="1"/>
        <v>-6.4817632008587469E-3</v>
      </c>
      <c r="AD1291" s="79">
        <f ca="1"/>
        <v>-6.8738170355524915E-3</v>
      </c>
      <c r="AE1291" s="80">
        <f ca="1"/>
        <v>1.3355580236411238E-2</v>
      </c>
      <c r="AF1291" s="176">
        <f t="array" aca="1" ref="AF1291:AI1292" ca="1">MMULT(AF1288:AG1289,TRANSPOSE(AF$5:AG$8))</f>
        <v>-2.2919635527647304E-3</v>
      </c>
      <c r="AG1291" s="176">
        <f ca="1"/>
        <v>0</v>
      </c>
      <c r="AH1291" s="79">
        <f ca="1"/>
        <v>-1.0274108707661264E-3</v>
      </c>
      <c r="AI1291" s="80">
        <f ca="1"/>
        <v>3.319374423530857E-3</v>
      </c>
      <c r="AJ1291" s="27"/>
      <c r="AK1291" s="68"/>
      <c r="AL1291" s="68"/>
      <c r="AM1291" s="68"/>
      <c r="AN1291" s="68"/>
      <c r="AO1291" s="68"/>
      <c r="AP1291" s="68"/>
      <c r="AQ1291" s="68"/>
      <c r="AR1291" s="68"/>
      <c r="AS1291" s="68"/>
      <c r="AT1291" s="68"/>
      <c r="AU1291" s="68"/>
      <c r="AV1291" s="68"/>
      <c r="AW1291" s="68"/>
      <c r="AX1291" s="68"/>
      <c r="AY1291" s="68"/>
      <c r="AZ1291" s="68"/>
      <c r="BA1291" s="68"/>
      <c r="BB1291" s="68"/>
      <c r="BC1291" s="68"/>
      <c r="BD1291" s="68"/>
      <c r="BE1291" s="68"/>
      <c r="BF1291" s="68"/>
      <c r="BG1291" s="68"/>
      <c r="BH1291" s="68"/>
      <c r="BI1291" s="68"/>
      <c r="BJ1291" s="68"/>
      <c r="BK1291" s="68"/>
      <c r="BL1291" s="68"/>
      <c r="BM1291" s="68"/>
      <c r="BN1291" s="68"/>
      <c r="BO1291" s="68"/>
      <c r="BP1291" s="68"/>
      <c r="BQ1291" s="68"/>
    </row>
    <row r="1292" spans="2:69" ht="13.5" customHeight="1" x14ac:dyDescent="0.15">
      <c r="B1292" s="243"/>
      <c r="C1292" s="74">
        <v>2</v>
      </c>
      <c r="D1292" s="155">
        <f ca="1"/>
        <v>-2.092748888638328E-2</v>
      </c>
      <c r="E1292" s="156">
        <f ca="1"/>
        <v>5.8786693260707505E-2</v>
      </c>
      <c r="F1292" s="156">
        <f ca="1"/>
        <v>-3.5196155172033929E-2</v>
      </c>
      <c r="G1292" s="157">
        <f ca="1"/>
        <v>-2.6630492022902963E-3</v>
      </c>
      <c r="H1292" s="5"/>
      <c r="I1292" s="240"/>
      <c r="J1292" s="219"/>
      <c r="K1292" s="220"/>
      <c r="L1292" s="156">
        <f ca="1"/>
        <v>2.7487009650160741E-2</v>
      </c>
      <c r="M1292" s="156">
        <f ca="1"/>
        <v>5.0506012239609314E-2</v>
      </c>
      <c r="N1292" s="89">
        <f ca="1"/>
        <v>0</v>
      </c>
      <c r="O1292" s="90">
        <f ca="1"/>
        <v>-7.7993021889770059E-2</v>
      </c>
      <c r="P1292" s="156">
        <f ca="1"/>
        <v>-1.9030246980055957E-2</v>
      </c>
      <c r="Q1292" s="156">
        <f ca="1"/>
        <v>0</v>
      </c>
      <c r="R1292" s="89">
        <f ca="1"/>
        <v>-3.4967131715321891E-2</v>
      </c>
      <c r="S1292" s="90">
        <f ca="1"/>
        <v>5.3997378695377851E-2</v>
      </c>
      <c r="T1292" s="156">
        <f ca="1"/>
        <v>0</v>
      </c>
      <c r="U1292" s="156">
        <f ca="1"/>
        <v>-2.1745281575835735E-2</v>
      </c>
      <c r="V1292" s="89">
        <f ca="1"/>
        <v>-1.1819950783905159E-2</v>
      </c>
      <c r="W1292" s="90">
        <f ca="1"/>
        <v>3.356523235974089E-2</v>
      </c>
      <c r="X1292" s="156">
        <f ca="1"/>
        <v>7.4386871781137814E-2</v>
      </c>
      <c r="Y1292" s="156">
        <f ca="1"/>
        <v>1.5686712108763667E-2</v>
      </c>
      <c r="Z1292" s="89">
        <f ca="1"/>
        <v>0</v>
      </c>
      <c r="AA1292" s="90">
        <f ca="1"/>
        <v>-9.0073583889901485E-2</v>
      </c>
      <c r="AB1292" s="156">
        <f ca="1"/>
        <v>0</v>
      </c>
      <c r="AC1292" s="156">
        <f ca="1"/>
        <v>1.4339250488170259E-2</v>
      </c>
      <c r="AD1292" s="89">
        <f ca="1"/>
        <v>6.7997167290731006E-2</v>
      </c>
      <c r="AE1292" s="90">
        <f ca="1"/>
        <v>-8.2336417778901272E-2</v>
      </c>
      <c r="AF1292" s="156">
        <f ca="1"/>
        <v>-0.10377112333762588</v>
      </c>
      <c r="AG1292" s="156">
        <f ca="1"/>
        <v>0</v>
      </c>
      <c r="AH1292" s="89">
        <f ca="1"/>
        <v>-5.6406239963537885E-2</v>
      </c>
      <c r="AI1292" s="90">
        <f ca="1"/>
        <v>0.16017736330116378</v>
      </c>
      <c r="AJ1292" s="27"/>
      <c r="AK1292" s="68"/>
      <c r="AL1292" s="68"/>
      <c r="AM1292" s="68"/>
      <c r="AN1292" s="68"/>
      <c r="AO1292" s="68"/>
      <c r="AP1292" s="68"/>
      <c r="AQ1292" s="68"/>
      <c r="AR1292" s="68"/>
      <c r="AS1292" s="68"/>
      <c r="AT1292" s="68"/>
      <c r="AU1292" s="68"/>
      <c r="AV1292" s="68"/>
      <c r="AW1292" s="68"/>
      <c r="AX1292" s="68"/>
      <c r="AY1292" s="68"/>
      <c r="AZ1292" s="68"/>
      <c r="BA1292" s="68"/>
      <c r="BB1292" s="68"/>
      <c r="BC1292" s="68"/>
      <c r="BD1292" s="68"/>
      <c r="BE1292" s="68"/>
      <c r="BF1292" s="68"/>
      <c r="BG1292" s="68"/>
      <c r="BH1292" s="68"/>
      <c r="BI1292" s="68"/>
      <c r="BJ1292" s="68"/>
      <c r="BK1292" s="68"/>
      <c r="BL1292" s="68"/>
      <c r="BM1292" s="68"/>
      <c r="BN1292" s="68"/>
      <c r="BO1292" s="68"/>
      <c r="BP1292" s="68"/>
      <c r="BQ1292" s="68"/>
    </row>
    <row r="1293" spans="2:69" ht="13.5" customHeight="1" x14ac:dyDescent="0.15">
      <c r="B1293" s="241" t="s">
        <v>47</v>
      </c>
      <c r="C1293" s="100" t="s">
        <v>32</v>
      </c>
      <c r="D1293" s="158">
        <f t="array" aca="1" ref="D1293:D1294" ca="1">L1293:L1294+P1293:P1294+T1293:T1294+X1293:X1294+AB1293:AB1294+AF1293:AF1294</f>
        <v>-1.7787505199370606E-3</v>
      </c>
      <c r="E1293" s="10"/>
      <c r="F1293" s="10"/>
      <c r="G1293" s="153"/>
      <c r="H1293" s="5"/>
      <c r="I1293" s="240"/>
      <c r="J1293" s="217" t="s">
        <v>46</v>
      </c>
      <c r="K1293" s="218"/>
      <c r="L1293" s="85">
        <f t="array" aca="1" ref="L1293:L1294" ca="1">M1288:M1289*L1274:L1275</f>
        <v>4.6644529145123039E-3</v>
      </c>
      <c r="M1293" s="85"/>
      <c r="N1293" s="85"/>
      <c r="O1293" s="96"/>
      <c r="P1293" s="85">
        <f t="array" aca="1" ref="P1293:P1294" ca="1">Q1288:Q1289*P1274:P1275</f>
        <v>3.1683622414857204E-3</v>
      </c>
      <c r="Q1293" s="85"/>
      <c r="R1293" s="85"/>
      <c r="S1293" s="96"/>
      <c r="T1293" s="85">
        <f t="array" aca="1" ref="T1293:T1294" ca="1">U1288:U1289*T1274:T1275</f>
        <v>-9.8966183120914528E-3</v>
      </c>
      <c r="U1293" s="85"/>
      <c r="V1293" s="85"/>
      <c r="W1293" s="96"/>
      <c r="X1293" s="85">
        <f t="array" aca="1" ref="X1293:X1294" ca="1">Y1288:Y1289*X1274:X1275</f>
        <v>3.9105319953113369E-3</v>
      </c>
      <c r="Y1293" s="85"/>
      <c r="Z1293" s="85"/>
      <c r="AA1293" s="96"/>
      <c r="AB1293" s="85">
        <f t="array" aca="1" ref="AB1293:AB1294" ca="1">AC1288:AC1289*AB1274:AB1275</f>
        <v>-3.3100515863386947E-3</v>
      </c>
      <c r="AC1293" s="85"/>
      <c r="AD1293" s="85"/>
      <c r="AE1293" s="96"/>
      <c r="AF1293" s="85">
        <f t="array" aca="1" ref="AF1293:AF1294" ca="1">AG1288:AG1289*AF1274:AF1275</f>
        <v>-3.1542777281627345E-4</v>
      </c>
      <c r="AG1293" s="85"/>
      <c r="AH1293" s="85"/>
      <c r="AI1293" s="96"/>
      <c r="AJ1293" s="27"/>
      <c r="AK1293" s="68"/>
      <c r="AL1293" s="68"/>
      <c r="AM1293" s="68"/>
      <c r="AN1293" s="68"/>
      <c r="AO1293" s="68"/>
      <c r="AP1293" s="68"/>
      <c r="AQ1293" s="68"/>
      <c r="AR1293" s="68"/>
      <c r="AS1293" s="68"/>
      <c r="AT1293" s="68"/>
      <c r="AU1293" s="68"/>
      <c r="AV1293" s="68"/>
      <c r="AW1293" s="68"/>
      <c r="AX1293" s="68"/>
      <c r="AY1293" s="68"/>
      <c r="AZ1293" s="68"/>
      <c r="BA1293" s="68"/>
      <c r="BB1293" s="68"/>
      <c r="BC1293" s="68"/>
      <c r="BD1293" s="68"/>
      <c r="BE1293" s="68"/>
      <c r="BF1293" s="68"/>
      <c r="BG1293" s="68"/>
      <c r="BH1293" s="68"/>
      <c r="BI1293" s="68"/>
      <c r="BJ1293" s="68"/>
      <c r="BK1293" s="68"/>
      <c r="BL1293" s="68"/>
      <c r="BM1293" s="68"/>
      <c r="BN1293" s="68"/>
      <c r="BO1293" s="68"/>
      <c r="BP1293" s="68"/>
      <c r="BQ1293" s="68"/>
    </row>
    <row r="1294" spans="2:69" ht="13.5" customHeight="1" x14ac:dyDescent="0.15">
      <c r="B1294" s="243"/>
      <c r="C1294" s="74" t="s">
        <v>33</v>
      </c>
      <c r="D1294" s="159">
        <f ca="1"/>
        <v>-7.4616309160786515E-2</v>
      </c>
      <c r="E1294" s="10"/>
      <c r="F1294" s="191" t="s">
        <v>5</v>
      </c>
      <c r="G1294" s="10"/>
      <c r="H1294" s="5"/>
      <c r="I1294" s="240"/>
      <c r="J1294" s="219"/>
      <c r="K1294" s="220"/>
      <c r="L1294" s="89">
        <f ca="1"/>
        <v>1.3937983926889958E-2</v>
      </c>
      <c r="M1294" s="89"/>
      <c r="N1294" s="89"/>
      <c r="O1294" s="90"/>
      <c r="P1294" s="89">
        <f ca="1"/>
        <v>-9.6497683781769632E-3</v>
      </c>
      <c r="Q1294" s="89"/>
      <c r="R1294" s="89"/>
      <c r="S1294" s="90"/>
      <c r="T1294" s="89">
        <f ca="1"/>
        <v>-1.5756201784070216E-2</v>
      </c>
      <c r="U1294" s="89"/>
      <c r="V1294" s="89"/>
      <c r="W1294" s="90"/>
      <c r="X1294" s="89">
        <f ca="1"/>
        <v>6.291298168164268E-3</v>
      </c>
      <c r="Y1294" s="89"/>
      <c r="Z1294" s="89"/>
      <c r="AA1294" s="90"/>
      <c r="AB1294" s="89">
        <f ca="1"/>
        <v>5.7508864638801706E-3</v>
      </c>
      <c r="AC1294" s="89"/>
      <c r="AD1294" s="89"/>
      <c r="AE1294" s="90"/>
      <c r="AF1294" s="89">
        <f ca="1"/>
        <v>-7.5190507557473737E-2</v>
      </c>
      <c r="AG1294" s="89"/>
      <c r="AH1294" s="89"/>
      <c r="AI1294" s="90"/>
      <c r="AJ1294" s="27"/>
      <c r="AK1294" s="68"/>
      <c r="AL1294" s="68"/>
      <c r="AM1294" s="68"/>
      <c r="AN1294" s="68"/>
      <c r="AO1294" s="68"/>
      <c r="AP1294" s="68"/>
      <c r="AQ1294" s="68"/>
      <c r="AR1294" s="68"/>
      <c r="AS1294" s="68"/>
      <c r="AT1294" s="68"/>
      <c r="AU1294" s="68"/>
      <c r="AV1294" s="68"/>
      <c r="AW1294" s="68"/>
      <c r="AX1294" s="68"/>
      <c r="AY1294" s="68"/>
      <c r="AZ1294" s="68"/>
      <c r="BA1294" s="68"/>
      <c r="BB1294" s="68"/>
      <c r="BC1294" s="68"/>
      <c r="BD1294" s="68"/>
      <c r="BE1294" s="68"/>
      <c r="BF1294" s="68"/>
      <c r="BG1294" s="68"/>
      <c r="BH1294" s="68"/>
      <c r="BI1294" s="68"/>
      <c r="BJ1294" s="68"/>
      <c r="BK1294" s="68"/>
      <c r="BL1294" s="68"/>
      <c r="BM1294" s="68"/>
      <c r="BN1294" s="68"/>
      <c r="BO1294" s="68"/>
      <c r="BP1294" s="68"/>
      <c r="BQ1294" s="68"/>
    </row>
    <row r="1295" spans="2:69" ht="13.5" customHeight="1" x14ac:dyDescent="0.15">
      <c r="B1295" s="241" t="s">
        <v>4</v>
      </c>
      <c r="C1295" s="100">
        <v>1</v>
      </c>
      <c r="D1295" s="152">
        <f t="array" aca="1" ref="D1295:F1297" ca="1">L1295:N1297+P1295:R1297+T1295:V1297+X1295:Z1297+AB1295:AD1297+AF1295:AH1297</f>
        <v>-3.3217944632218978E-2</v>
      </c>
      <c r="E1295" s="154">
        <f ca="1"/>
        <v>-1.2607200641733818E-3</v>
      </c>
      <c r="F1295" s="153">
        <f ca="1"/>
        <v>-2.0991409913009962E-2</v>
      </c>
      <c r="G1295" s="160"/>
      <c r="H1295" s="5"/>
      <c r="I1295" s="240"/>
      <c r="J1295" s="217" t="s">
        <v>4</v>
      </c>
      <c r="K1295" s="218"/>
      <c r="L1295" s="78">
        <f t="array" aca="1" ref="L1295:L1297" ca="1">M1274*N1288:N1290</f>
        <v>4.2165854208662222E-2</v>
      </c>
      <c r="M1295" s="78">
        <f t="array" aca="1" ref="M1295:M1297" ca="1">M1275*N1288:N1290</f>
        <v>1.2078149358098937E-2</v>
      </c>
      <c r="N1295" s="78">
        <f t="array" aca="1" ref="N1295:N1297" ca="1">-1*N1288:N1290</f>
        <v>-7.3728255551579927E-2</v>
      </c>
      <c r="O1295" s="81"/>
      <c r="P1295" s="78">
        <f t="array" aca="1" ref="P1295:P1297" ca="1">Q1274*R1288:R1290</f>
        <v>1.2146678176932463E-2</v>
      </c>
      <c r="Q1295" s="78">
        <f t="array" aca="1" ref="Q1295:Q1297" ca="1">Q1275*R1288:R1290</f>
        <v>5.5173887594120487E-2</v>
      </c>
      <c r="R1295" s="78">
        <f t="array" aca="1" ref="R1295:R1297" ca="1">-1*R1288:R1290</f>
        <v>-6.5063903044784557E-2</v>
      </c>
      <c r="S1295" s="81"/>
      <c r="T1295" s="78">
        <f t="array" aca="1" ref="T1295:T1297" ca="1">U1274*V1288:V1290</f>
        <v>-6.9397255688308401E-2</v>
      </c>
      <c r="U1295" s="78">
        <f t="array" aca="1" ref="U1295:U1297" ca="1">U1275*V1288:V1290</f>
        <v>-4.5456964085382336E-2</v>
      </c>
      <c r="V1295" s="78">
        <f t="array" aca="1" ref="V1295:V1297" ca="1">-1*V1288:V1290</f>
        <v>0.1138264780517929</v>
      </c>
      <c r="W1295" s="81"/>
      <c r="X1295" s="78">
        <f t="array" aca="1" ref="X1295:X1297" ca="1">Y1274*Z1288:Z1290</f>
        <v>1.6766668467220552E-2</v>
      </c>
      <c r="Y1295" s="78">
        <f t="array" aca="1" ref="Y1295:Y1297" ca="1">Y1275*Z1288:Z1290</f>
        <v>1.3719594830719557E-2</v>
      </c>
      <c r="Z1295" s="78">
        <f t="array" aca="1" ref="Z1295:Z1297" ca="1">-1*Z1288:Z1290</f>
        <v>-4.2308493022899359E-2</v>
      </c>
      <c r="AA1295" s="81"/>
      <c r="AB1295" s="78">
        <f t="array" aca="1" ref="AB1295:AB1297" ca="1">AC1274*AD1288:AD1290</f>
        <v>-4.0174749558450185E-2</v>
      </c>
      <c r="AC1295" s="78">
        <f t="array" aca="1" ref="AC1295:AC1297" ca="1">AC1275*AD1288:AD1290</f>
        <v>-6.2226574381506299E-2</v>
      </c>
      <c r="AD1295" s="78">
        <f t="array" aca="1" ref="AD1295:AD1297" ca="1">-1*AD1288:AD1290</f>
        <v>8.1012777150231308E-2</v>
      </c>
      <c r="AE1295" s="81"/>
      <c r="AF1295" s="78">
        <f t="array" aca="1" ref="AF1295:AF1297" ca="1">AG1274*AH1288:AH1290</f>
        <v>5.2748597617243691E-3</v>
      </c>
      <c r="AG1295" s="78">
        <f t="array" aca="1" ref="AG1295:AG1297" ca="1">AG1275*AH1288:AH1290</f>
        <v>2.5451186619776266E-2</v>
      </c>
      <c r="AH1295" s="78">
        <f t="array" aca="1" ref="AH1295:AH1297" ca="1">-1*AH1288:AH1290</f>
        <v>-3.4730013495770318E-2</v>
      </c>
      <c r="AI1295" s="81"/>
      <c r="AJ1295" s="27"/>
      <c r="AK1295" s="68"/>
      <c r="AL1295" s="68"/>
      <c r="AM1295" s="68"/>
      <c r="AN1295" s="68"/>
      <c r="AO1295" s="68"/>
      <c r="AP1295" s="68"/>
      <c r="AQ1295" s="68"/>
      <c r="AR1295" s="68"/>
      <c r="AS1295" s="68"/>
      <c r="AT1295" s="68"/>
      <c r="AU1295" s="68"/>
      <c r="AV1295" s="68"/>
      <c r="AW1295" s="68"/>
      <c r="AX1295" s="68"/>
      <c r="AY1295" s="68"/>
      <c r="AZ1295" s="68"/>
      <c r="BA1295" s="68"/>
      <c r="BB1295" s="68"/>
      <c r="BC1295" s="68"/>
      <c r="BD1295" s="68"/>
      <c r="BE1295" s="68"/>
      <c r="BF1295" s="68"/>
      <c r="BG1295" s="68"/>
      <c r="BH1295" s="68"/>
      <c r="BI1295" s="68"/>
      <c r="BJ1295" s="68"/>
      <c r="BK1295" s="68"/>
      <c r="BL1295" s="68"/>
      <c r="BM1295" s="68"/>
      <c r="BN1295" s="68"/>
      <c r="BO1295" s="68"/>
      <c r="BP1295" s="68"/>
      <c r="BQ1295" s="68"/>
    </row>
    <row r="1296" spans="2:69" ht="13.5" customHeight="1" x14ac:dyDescent="0.15">
      <c r="B1296" s="242"/>
      <c r="C1296" s="72">
        <v>2</v>
      </c>
      <c r="D1296" s="160">
        <f ca="1"/>
        <v>9.5188028835454186E-2</v>
      </c>
      <c r="E1296" s="164">
        <f ca="1"/>
        <v>-2.9045875483815223E-2</v>
      </c>
      <c r="F1296" s="10">
        <f ca="1"/>
        <v>-2.5435726692468769E-2</v>
      </c>
      <c r="G1296" s="160"/>
      <c r="H1296" s="5"/>
      <c r="I1296" s="240"/>
      <c r="J1296" s="221"/>
      <c r="K1296" s="222"/>
      <c r="L1296" s="78">
        <f ca="1"/>
        <v>8.443257126410959E-3</v>
      </c>
      <c r="M1296" s="78">
        <f ca="1"/>
        <v>2.4185190257731116E-3</v>
      </c>
      <c r="N1296" s="78">
        <f ca="1"/>
        <v>-1.4763287280347395E-2</v>
      </c>
      <c r="O1296" s="81"/>
      <c r="P1296" s="78">
        <f ca="1"/>
        <v>-1.800549854063789E-2</v>
      </c>
      <c r="Q1296" s="78">
        <f ca="1"/>
        <v>-8.1786422434725142E-2</v>
      </c>
      <c r="R1296" s="78">
        <f ca="1"/>
        <v>9.6446781108094487E-2</v>
      </c>
      <c r="S1296" s="81"/>
      <c r="T1296" s="78">
        <f ca="1"/>
        <v>4.1476867383854164E-2</v>
      </c>
      <c r="U1296" s="78">
        <f ca="1"/>
        <v>2.7168401002918431E-2</v>
      </c>
      <c r="V1296" s="78">
        <f ca="1"/>
        <v>-6.8031014888111668E-2</v>
      </c>
      <c r="W1296" s="81"/>
      <c r="X1296" s="78">
        <f ca="1"/>
        <v>1.0392292040160957E-2</v>
      </c>
      <c r="Y1296" s="78">
        <f ca="1"/>
        <v>8.5036592947648187E-3</v>
      </c>
      <c r="Z1296" s="78">
        <f ca="1"/>
        <v>-2.6223588552053565E-2</v>
      </c>
      <c r="AA1296" s="81"/>
      <c r="AB1296" s="78">
        <f ca="1"/>
        <v>7.3410843315613705E-2</v>
      </c>
      <c r="AC1296" s="78">
        <f ca="1"/>
        <v>0.11370588123622304</v>
      </c>
      <c r="AD1296" s="78">
        <f ca="1"/>
        <v>-0.14803368671373457</v>
      </c>
      <c r="AE1296" s="81"/>
      <c r="AF1296" s="78">
        <f ca="1"/>
        <v>-2.0529732489947723E-2</v>
      </c>
      <c r="AG1296" s="78">
        <f ca="1"/>
        <v>-9.9055913608769489E-2</v>
      </c>
      <c r="AH1296" s="78">
        <f ca="1"/>
        <v>0.13516906963368394</v>
      </c>
      <c r="AI1296" s="81"/>
      <c r="AJ1296" s="27"/>
      <c r="AK1296" s="68"/>
      <c r="AL1296" s="68"/>
      <c r="AM1296" s="68"/>
      <c r="AN1296" s="68"/>
      <c r="AO1296" s="68"/>
      <c r="AP1296" s="68"/>
      <c r="AQ1296" s="68"/>
      <c r="AR1296" s="68"/>
      <c r="AS1296" s="68"/>
      <c r="AT1296" s="68"/>
      <c r="AU1296" s="68"/>
      <c r="AV1296" s="68"/>
      <c r="AW1296" s="68"/>
      <c r="AX1296" s="68"/>
      <c r="AY1296" s="68"/>
      <c r="AZ1296" s="68"/>
      <c r="BA1296" s="68"/>
      <c r="BB1296" s="68"/>
      <c r="BC1296" s="68"/>
      <c r="BD1296" s="68"/>
      <c r="BE1296" s="68"/>
      <c r="BF1296" s="68"/>
      <c r="BG1296" s="68"/>
      <c r="BH1296" s="68"/>
      <c r="BI1296" s="68"/>
      <c r="BJ1296" s="68"/>
      <c r="BK1296" s="68"/>
      <c r="BL1296" s="68"/>
      <c r="BM1296" s="68"/>
      <c r="BN1296" s="68"/>
      <c r="BO1296" s="68"/>
      <c r="BP1296" s="68"/>
      <c r="BQ1296" s="68"/>
    </row>
    <row r="1297" spans="1:69" ht="13.5" customHeight="1" thickBot="1" x14ac:dyDescent="0.2">
      <c r="B1297" s="243"/>
      <c r="C1297" s="74">
        <v>3</v>
      </c>
      <c r="D1297" s="160">
        <f ca="1"/>
        <v>-2.5612379988626876E-2</v>
      </c>
      <c r="E1297" s="157">
        <f ca="1"/>
        <v>8.2801462186818595E-2</v>
      </c>
      <c r="F1297" s="156">
        <f ca="1"/>
        <v>3.6489225327999718E-2</v>
      </c>
      <c r="G1297" s="160"/>
      <c r="H1297" s="5"/>
      <c r="I1297" s="245"/>
      <c r="J1297" s="219"/>
      <c r="K1297" s="220"/>
      <c r="L1297" s="82">
        <f ca="1"/>
        <v>-7.7719847276855769E-2</v>
      </c>
      <c r="M1297" s="82">
        <f ca="1"/>
        <v>-2.2262371796221345E-2</v>
      </c>
      <c r="N1297" s="82">
        <f ca="1"/>
        <v>0.13589547440688701</v>
      </c>
      <c r="O1297" s="83"/>
      <c r="P1297" s="82">
        <f ca="1"/>
        <v>6.6708088337421338E-3</v>
      </c>
      <c r="Q1297" s="82">
        <f ca="1"/>
        <v>3.0300832161151682E-2</v>
      </c>
      <c r="R1297" s="82">
        <f ca="1"/>
        <v>-3.5732309102676885E-2</v>
      </c>
      <c r="S1297" s="83"/>
      <c r="T1297" s="82">
        <f ca="1"/>
        <v>6.3468485708074493E-2</v>
      </c>
      <c r="U1297" s="82">
        <f ca="1"/>
        <v>4.1573469249902989E-2</v>
      </c>
      <c r="V1297" s="82">
        <f ca="1"/>
        <v>-0.10410201561684797</v>
      </c>
      <c r="W1297" s="83"/>
      <c r="X1297" s="82">
        <f ca="1"/>
        <v>-5.8524124303199455E-2</v>
      </c>
      <c r="Y1297" s="82">
        <f ca="1"/>
        <v>-4.7888301413743346E-2</v>
      </c>
      <c r="Z1297" s="82">
        <f ca="1"/>
        <v>0.14767796653187309</v>
      </c>
      <c r="AA1297" s="83"/>
      <c r="AB1297" s="82">
        <f ca="1"/>
        <v>3.4888252536510456E-2</v>
      </c>
      <c r="AC1297" s="82">
        <f ca="1"/>
        <v>5.4038331672619212E-2</v>
      </c>
      <c r="AD1297" s="82">
        <f ca="1"/>
        <v>-7.0352503972406763E-2</v>
      </c>
      <c r="AE1297" s="83"/>
      <c r="AF1297" s="82">
        <f ca="1"/>
        <v>5.6040445131012766E-3</v>
      </c>
      <c r="AG1297" s="82">
        <f ca="1"/>
        <v>2.7039502313109403E-2</v>
      </c>
      <c r="AH1297" s="82">
        <f ca="1"/>
        <v>-3.689738691882876E-2</v>
      </c>
      <c r="AI1297" s="83"/>
      <c r="AJ1297" s="27"/>
      <c r="AK1297" s="68"/>
      <c r="AL1297" s="68"/>
      <c r="AM1297" s="68"/>
      <c r="AN1297" s="68"/>
      <c r="AO1297" s="68"/>
      <c r="AP1297" s="68"/>
      <c r="AQ1297" s="68"/>
      <c r="AR1297" s="68"/>
      <c r="AS1297" s="68"/>
      <c r="AT1297" s="68"/>
      <c r="AU1297" s="68"/>
      <c r="AV1297" s="68"/>
      <c r="AW1297" s="68"/>
      <c r="AX1297" s="68"/>
      <c r="AY1297" s="68"/>
      <c r="AZ1297" s="68"/>
      <c r="BA1297" s="68"/>
      <c r="BB1297" s="68"/>
      <c r="BC1297" s="68"/>
      <c r="BD1297" s="68"/>
      <c r="BE1297" s="68"/>
      <c r="BF1297" s="68"/>
      <c r="BG1297" s="68"/>
      <c r="BH1297" s="68"/>
      <c r="BI1297" s="68"/>
      <c r="BJ1297" s="68"/>
      <c r="BK1297" s="68"/>
      <c r="BL1297" s="68"/>
      <c r="BM1297" s="68"/>
      <c r="BN1297" s="68"/>
      <c r="BO1297" s="68"/>
      <c r="BP1297" s="68"/>
      <c r="BQ1297" s="68"/>
    </row>
    <row r="1298" spans="1:69" ht="13.5" customHeight="1" thickBot="1" x14ac:dyDescent="0.2">
      <c r="B1298" s="246" t="s">
        <v>29</v>
      </c>
      <c r="C1298" s="227"/>
      <c r="D1298" s="102">
        <f ca="1">SUM(L1298:AI1298)</f>
        <v>1.3851716757124337</v>
      </c>
      <c r="E1298" s="192"/>
      <c r="H1298" s="5"/>
      <c r="I1298" s="225" t="s">
        <v>45</v>
      </c>
      <c r="J1298" s="226"/>
      <c r="K1298" s="227"/>
      <c r="L1298" s="134">
        <f ca="1">SUMXMY2(N$5:N$7,M1281:M1283)/2</f>
        <v>0.21429526187300729</v>
      </c>
      <c r="M1298" s="78"/>
      <c r="N1298" s="78"/>
      <c r="O1298" s="78"/>
      <c r="P1298" s="134">
        <f ca="1">SUMXMY2(R$5:R$7,Q1281:Q1283)/2</f>
        <v>0.15015665772974124</v>
      </c>
      <c r="Q1298" s="78"/>
      <c r="R1298" s="78"/>
      <c r="S1298" s="78"/>
      <c r="T1298" s="134">
        <f ca="1">SUMXMY2(V$5:V$7,U1281:U1283)/2</f>
        <v>0.24541582454855471</v>
      </c>
      <c r="U1298" s="78"/>
      <c r="V1298" s="78"/>
      <c r="W1298" s="78"/>
      <c r="X1298" s="134">
        <f ca="1">SUMXMY2(Z$5:Z$7,Y1281:Y1283)/2</f>
        <v>0.25146999209064469</v>
      </c>
      <c r="Y1298" s="78"/>
      <c r="Z1298" s="78"/>
      <c r="AA1298" s="78"/>
      <c r="AB1298" s="134">
        <f ca="1">SUMXMY2(AD$5:AD$7,AC1281:AC1283)/2</f>
        <v>0.32972445803365863</v>
      </c>
      <c r="AC1298" s="78"/>
      <c r="AD1298" s="78"/>
      <c r="AE1298" s="78"/>
      <c r="AF1298" s="134">
        <f ca="1">SUMXMY2(AH$5:AH$7,AG1281:AG1283)/2</f>
        <v>0.19410948143682705</v>
      </c>
      <c r="AG1298" s="78"/>
      <c r="AH1298" s="78"/>
      <c r="AI1298" s="78"/>
      <c r="AJ1298" s="27"/>
      <c r="AK1298" s="68"/>
      <c r="AL1298" s="68"/>
      <c r="AM1298" s="68"/>
      <c r="AN1298" s="68"/>
      <c r="AO1298" s="68"/>
      <c r="AP1298" s="68"/>
      <c r="AQ1298" s="68"/>
      <c r="AR1298" s="68"/>
      <c r="AS1298" s="68"/>
      <c r="AT1298" s="68"/>
      <c r="AU1298" s="68"/>
      <c r="AV1298" s="68"/>
      <c r="AW1298" s="68"/>
      <c r="AX1298" s="68"/>
      <c r="AY1298" s="68"/>
      <c r="AZ1298" s="68"/>
      <c r="BA1298" s="68"/>
      <c r="BB1298" s="68"/>
      <c r="BC1298" s="68"/>
      <c r="BD1298" s="68"/>
      <c r="BE1298" s="68"/>
      <c r="BF1298" s="68"/>
      <c r="BG1298" s="68"/>
      <c r="BH1298" s="68"/>
      <c r="BI1298" s="68"/>
      <c r="BJ1298" s="68"/>
      <c r="BK1298" s="68"/>
      <c r="BL1298" s="68"/>
      <c r="BM1298" s="68"/>
      <c r="BN1298" s="68"/>
      <c r="BO1298" s="68"/>
      <c r="BP1298" s="68"/>
      <c r="BQ1298" s="68"/>
    </row>
    <row r="1299" spans="1:69" ht="15.75" customHeight="1" x14ac:dyDescent="0.15">
      <c r="I1299" s="5"/>
      <c r="J1299" s="165"/>
      <c r="K1299" s="24"/>
      <c r="L1299" s="24"/>
      <c r="M1299" s="24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7"/>
      <c r="AK1299" s="5"/>
      <c r="AL1299" s="5"/>
      <c r="AM1299" s="5"/>
      <c r="AN1299" s="5"/>
      <c r="AO1299" s="5"/>
      <c r="AP1299" s="5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</row>
    <row r="1300" spans="1:69" ht="15.75" customHeight="1" x14ac:dyDescent="0.15">
      <c r="A1300" s="163"/>
      <c r="B1300" s="162">
        <f>B1270+1</f>
        <v>44</v>
      </c>
      <c r="C1300" s="163" t="s">
        <v>28</v>
      </c>
      <c r="D1300" s="189"/>
      <c r="E1300" s="189"/>
      <c r="F1300" s="189"/>
      <c r="G1300" s="189"/>
      <c r="H1300" s="163"/>
      <c r="I1300" s="167"/>
      <c r="J1300" s="163"/>
      <c r="K1300" s="163"/>
      <c r="L1300" s="163"/>
      <c r="M1300" s="163"/>
      <c r="N1300" s="163"/>
      <c r="O1300" s="163"/>
      <c r="P1300" s="163"/>
      <c r="Q1300" s="163"/>
      <c r="R1300" s="163"/>
      <c r="S1300" s="163"/>
      <c r="T1300" s="163"/>
      <c r="U1300" s="163"/>
      <c r="V1300" s="163"/>
      <c r="W1300" s="163"/>
      <c r="X1300" s="163"/>
      <c r="Y1300" s="163"/>
      <c r="Z1300" s="163"/>
      <c r="AA1300" s="163"/>
      <c r="AB1300" s="163"/>
      <c r="AC1300" s="163"/>
      <c r="AD1300" s="163"/>
      <c r="AE1300" s="163"/>
      <c r="AF1300" s="163"/>
      <c r="AG1300" s="163"/>
      <c r="AH1300" s="163"/>
      <c r="AI1300" s="163"/>
      <c r="AJ1300" s="27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</row>
    <row r="1301" spans="1:69" s="24" customFormat="1" ht="13.5" customHeight="1" thickBot="1" x14ac:dyDescent="0.2">
      <c r="A1301"/>
      <c r="D1301" s="166"/>
      <c r="E1301" s="166"/>
      <c r="F1301" s="166"/>
      <c r="G1301" s="166"/>
      <c r="H1301" s="27"/>
      <c r="I1301" s="5"/>
      <c r="J1301" s="223"/>
      <c r="K1301" s="224"/>
      <c r="L1301" s="57">
        <v>1</v>
      </c>
      <c r="M1301" s="57">
        <v>2</v>
      </c>
      <c r="N1301" s="57">
        <v>3</v>
      </c>
      <c r="O1301" s="107"/>
      <c r="P1301" s="84">
        <v>1</v>
      </c>
      <c r="Q1301" s="57">
        <v>2</v>
      </c>
      <c r="R1301" s="57">
        <v>3</v>
      </c>
      <c r="S1301" s="57"/>
      <c r="T1301" s="57">
        <v>1</v>
      </c>
      <c r="U1301" s="57">
        <v>2</v>
      </c>
      <c r="V1301" s="57">
        <v>3</v>
      </c>
      <c r="W1301" s="107"/>
      <c r="X1301" s="84">
        <v>1</v>
      </c>
      <c r="Y1301" s="57">
        <v>2</v>
      </c>
      <c r="Z1301" s="57">
        <v>3</v>
      </c>
      <c r="AA1301" s="57"/>
      <c r="AB1301" s="57">
        <v>1</v>
      </c>
      <c r="AC1301" s="57">
        <v>2</v>
      </c>
      <c r="AD1301" s="57">
        <v>3</v>
      </c>
      <c r="AE1301" s="57"/>
      <c r="AF1301" s="57">
        <v>1</v>
      </c>
      <c r="AG1301" s="57">
        <v>2</v>
      </c>
      <c r="AH1301" s="57">
        <v>3</v>
      </c>
      <c r="AI1301" s="57"/>
      <c r="AJ1301" s="27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</row>
    <row r="1302" spans="1:69" ht="13.5" customHeight="1" x14ac:dyDescent="0.15">
      <c r="B1302" t="s">
        <v>0</v>
      </c>
      <c r="G1302" s="156"/>
      <c r="H1302" s="27"/>
      <c r="I1302" s="249" t="s">
        <v>55</v>
      </c>
      <c r="J1302" s="239" t="s">
        <v>11</v>
      </c>
      <c r="K1302" s="22">
        <v>1</v>
      </c>
      <c r="L1302" s="108">
        <f t="array" aca="1" ref="L1302:L1303" ca="1">MMULT($D1304:$G1305,L$5:L$8)</f>
        <v>-2.2468505068134546</v>
      </c>
      <c r="M1302" s="50">
        <f t="array" aca="1" ref="M1302:M1303" ca="1">MMULT($D1304:$G1305,M$5:M$8)+$D1306:$D1307*L1304:L1305</f>
        <v>0.2911796219593521</v>
      </c>
      <c r="N1302" s="50"/>
      <c r="O1302" s="51"/>
      <c r="P1302" s="108">
        <f t="array" aca="1" ref="P1302:P1303" ca="1">MMULT($D1304:$G1305,P$5:P$8)</f>
        <v>-2.2468505068134546</v>
      </c>
      <c r="Q1302" s="50">
        <f t="array" aca="1" ref="Q1302:Q1303" ca="1">MMULT($D1304:$G1305,Q$5:Q$8)+$D1306:$D1307*P1304:P1305</f>
        <v>-1.4731483339146425</v>
      </c>
      <c r="R1302" s="50"/>
      <c r="S1302" s="51"/>
      <c r="T1302" s="108">
        <f t="array" aca="1" ref="T1302:T1303" ca="1">MMULT($D1304:$G1305,T$5:T$8)</f>
        <v>-1.8343449053954173</v>
      </c>
      <c r="U1302" s="50">
        <f t="array" aca="1" ref="U1302:U1303" ca="1">MMULT($D1304:$G1305,U$5:U$8)+$D1306:$D1307*T1304:T1305</f>
        <v>0.45020641363527047</v>
      </c>
      <c r="V1302" s="50"/>
      <c r="W1302" s="51"/>
      <c r="X1302" s="108">
        <f t="array" aca="1" ref="X1302:X1303" ca="1">MMULT($D1304:$G1305,X$5:X$8)</f>
        <v>-7.0016949521422678E-2</v>
      </c>
      <c r="Y1302" s="50">
        <f t="array" aca="1" ref="Y1302:Y1303" ca="1">MMULT($D1304:$G1305,Y$5:Y$8)+$D1306:$D1307*X1304:X1305</f>
        <v>-0.42426423647333178</v>
      </c>
      <c r="Z1302" s="50"/>
      <c r="AA1302" s="51"/>
      <c r="AB1302" s="108">
        <f t="array" aca="1" ref="AB1302:AB1303" ca="1">MMULT($D1304:$G1305,AB$5:AB$8)</f>
        <v>-7.0016949521422678E-2</v>
      </c>
      <c r="AC1302" s="50">
        <f t="array" aca="1" ref="AC1302:AC1303" ca="1">MMULT($D1304:$G1305,AC$5:AC$8)+$D1306:$D1307*AB1304:AB1305</f>
        <v>-1.1758635055294508E-2</v>
      </c>
      <c r="AD1302" s="50"/>
      <c r="AE1302" s="51"/>
      <c r="AF1302" s="108">
        <f t="array" aca="1" ref="AF1302:AF1303" ca="1">MMULT($D1304:$G1305,AF$5:AF$8)</f>
        <v>-1.8343449053954173</v>
      </c>
      <c r="AG1302" s="50">
        <f t="array" aca="1" ref="AG1302:AG1303" ca="1">MMULT($D1304:$G1305,AG$5:AG$8)+$D1306:$D1307*AF1304:AF1305</f>
        <v>-1.7266271436567613</v>
      </c>
      <c r="AH1302" s="50"/>
      <c r="AI1302" s="51"/>
      <c r="AJ1302" s="27"/>
      <c r="AK1302" s="19"/>
      <c r="AL1302" s="19"/>
      <c r="AM1302" s="19"/>
      <c r="AN1302" s="19"/>
      <c r="AO1302" s="19"/>
      <c r="AP1302" s="19"/>
      <c r="AQ1302" s="19"/>
      <c r="AR1302" s="19"/>
      <c r="AS1302" s="19"/>
      <c r="AT1302" s="19"/>
      <c r="AU1302" s="19"/>
      <c r="AV1302" s="19"/>
      <c r="AW1302" s="19"/>
      <c r="AX1302" s="19"/>
      <c r="AY1302" s="19"/>
      <c r="AZ1302" s="19"/>
      <c r="BA1302" s="19"/>
      <c r="BB1302" s="19"/>
      <c r="BC1302" s="19"/>
      <c r="BD1302" s="19"/>
      <c r="BE1302" s="19"/>
      <c r="BF1302" s="19"/>
      <c r="BG1302" s="19"/>
      <c r="BH1302" s="19"/>
      <c r="BI1302" s="19"/>
      <c r="BJ1302" s="19"/>
      <c r="BK1302" s="19"/>
      <c r="BL1302" s="19"/>
      <c r="BM1302" s="19"/>
      <c r="BN1302" s="19"/>
      <c r="BO1302" s="19"/>
      <c r="BP1302" s="19"/>
      <c r="BQ1302" s="19"/>
    </row>
    <row r="1303" spans="1:69" ht="13.5" customHeight="1" x14ac:dyDescent="0.15">
      <c r="B1303" s="66"/>
      <c r="C1303" s="66"/>
      <c r="D1303" s="195">
        <v>1</v>
      </c>
      <c r="E1303" s="196">
        <v>2</v>
      </c>
      <c r="F1303" s="196">
        <v>3</v>
      </c>
      <c r="G1303" s="184" t="s">
        <v>3</v>
      </c>
      <c r="H1303" s="27"/>
      <c r="I1303" s="250"/>
      <c r="J1303" s="240"/>
      <c r="K1303" s="23">
        <v>2</v>
      </c>
      <c r="L1303" s="109">
        <f ca="1"/>
        <v>-0.96090365751142448</v>
      </c>
      <c r="M1303" s="28">
        <f ca="1"/>
        <v>-1.6362480462487967</v>
      </c>
      <c r="N1303" s="28"/>
      <c r="O1303" s="40"/>
      <c r="P1303" s="109">
        <f ca="1"/>
        <v>-0.96090365751142448</v>
      </c>
      <c r="Q1303" s="28">
        <f ca="1"/>
        <v>1.7315895762744427</v>
      </c>
      <c r="R1303" s="28"/>
      <c r="S1303" s="40"/>
      <c r="T1303" s="109">
        <f ca="1"/>
        <v>0.97380289678205667</v>
      </c>
      <c r="U1303" s="28">
        <f ca="1"/>
        <v>-0.40608689561571976</v>
      </c>
      <c r="V1303" s="28"/>
      <c r="W1303" s="40"/>
      <c r="X1303" s="109">
        <f ca="1"/>
        <v>-2.3940347257411827</v>
      </c>
      <c r="Y1303" s="28">
        <f ca="1"/>
        <v>-0.73187098431129405</v>
      </c>
      <c r="Z1303" s="28"/>
      <c r="AA1303" s="40"/>
      <c r="AB1303" s="109">
        <f ca="1"/>
        <v>-2.3940347257411827</v>
      </c>
      <c r="AC1303" s="28">
        <f ca="1"/>
        <v>1.2028355699821871</v>
      </c>
      <c r="AD1303" s="28"/>
      <c r="AE1303" s="40"/>
      <c r="AF1303" s="109">
        <f ca="1"/>
        <v>0.97380289678205667</v>
      </c>
      <c r="AG1303" s="28">
        <f ca="1"/>
        <v>1.0270441726140385</v>
      </c>
      <c r="AH1303" s="28"/>
      <c r="AI1303" s="40"/>
      <c r="AJ1303" s="27"/>
      <c r="AK1303" s="19"/>
      <c r="AL1303" s="19"/>
      <c r="AM1303" s="19"/>
      <c r="AN1303" s="19"/>
      <c r="AO1303" s="19"/>
      <c r="AP1303" s="19"/>
      <c r="AQ1303" s="19"/>
      <c r="AR1303" s="19"/>
      <c r="AS1303" s="19"/>
      <c r="AT1303" s="19"/>
      <c r="AU1303" s="19"/>
      <c r="AV1303" s="19"/>
      <c r="AW1303" s="19"/>
      <c r="AX1303" s="19"/>
      <c r="AY1303" s="19"/>
      <c r="AZ1303" s="19"/>
      <c r="BA1303" s="19"/>
      <c r="BB1303" s="19"/>
      <c r="BC1303" s="19"/>
      <c r="BD1303" s="19"/>
      <c r="BE1303" s="19"/>
      <c r="BF1303" s="19"/>
      <c r="BG1303" s="19"/>
      <c r="BH1303" s="19"/>
      <c r="BI1303" s="19"/>
      <c r="BJ1303" s="19"/>
      <c r="BK1303" s="19"/>
      <c r="BL1303" s="19"/>
      <c r="BM1303" s="19"/>
      <c r="BN1303" s="19"/>
      <c r="BO1303" s="19"/>
      <c r="BP1303" s="19"/>
      <c r="BQ1303" s="19"/>
    </row>
    <row r="1304" spans="1:69" ht="13.5" customHeight="1" x14ac:dyDescent="0.15">
      <c r="B1304" s="239" t="s">
        <v>7</v>
      </c>
      <c r="C1304" s="100">
        <v>1</v>
      </c>
      <c r="D1304" s="137">
        <f t="array" aca="1" ref="D1304:G1305" ca="1">D1274:G1275-$G$3*D1291:G1292</f>
        <v>1.3900035967022721</v>
      </c>
      <c r="E1304" s="138">
        <f ca="1"/>
        <v>3.566837153994304</v>
      </c>
      <c r="F1304" s="138">
        <f ca="1"/>
        <v>1.8025091981203094</v>
      </c>
      <c r="G1304" s="139">
        <f ca="1"/>
        <v>3.6368541035157267</v>
      </c>
      <c r="I1304" s="250"/>
      <c r="J1304" s="252" t="s">
        <v>12</v>
      </c>
      <c r="K1304" s="22">
        <v>1</v>
      </c>
      <c r="L1304" s="110">
        <f t="array" aca="1" ref="L1304:L1305" ca="1">1/(1+EXP(-L1302:L1303))</f>
        <v>9.5621480150800062E-2</v>
      </c>
      <c r="M1304" s="38">
        <f t="array" aca="1" ref="M1304:M1305" ca="1">1/(1+EXP(-M1302:M1303))</f>
        <v>0.57228489936007987</v>
      </c>
      <c r="N1304" s="38"/>
      <c r="O1304" s="39"/>
      <c r="P1304" s="110">
        <f t="array" aca="1" ref="P1304:P1305" ca="1">1/(1+EXP(-P1302:P1303))</f>
        <v>9.5621480150800062E-2</v>
      </c>
      <c r="Q1304" s="38">
        <f t="array" aca="1" ref="Q1304:Q1305" ca="1">1/(1+EXP(-Q1302:Q1303))</f>
        <v>0.18646455429957987</v>
      </c>
      <c r="R1304" s="38"/>
      <c r="S1304" s="39"/>
      <c r="T1304" s="110">
        <f t="array" aca="1" ref="T1304:T1305" ca="1">1/(1+EXP(-T1302:T1303))</f>
        <v>0.13772148442643209</v>
      </c>
      <c r="U1304" s="38">
        <f t="array" aca="1" ref="U1304:U1305" ca="1">1/(1+EXP(-U1302:U1303))</f>
        <v>0.61068830951952036</v>
      </c>
      <c r="V1304" s="38"/>
      <c r="W1304" s="39"/>
      <c r="X1304" s="110">
        <f t="array" aca="1" ref="X1304:X1305" ca="1">1/(1+EXP(-X1302:X1303))</f>
        <v>0.48250291014106428</v>
      </c>
      <c r="Y1304" s="38">
        <f t="array" aca="1" ref="Y1304:Y1305" ca="1">1/(1+EXP(-Y1302:Y1303))</f>
        <v>0.39549680742284338</v>
      </c>
      <c r="Z1304" s="38"/>
      <c r="AA1304" s="39"/>
      <c r="AB1304" s="110">
        <f t="array" aca="1" ref="AB1304:AB1305" ca="1">1/(1+EXP(-AB1302:AB1303))</f>
        <v>0.48250291014106428</v>
      </c>
      <c r="AC1304" s="38">
        <f t="array" aca="1" ref="AC1304:AC1305" ca="1">1/(1+EXP(-AC1302:AC1303))</f>
        <v>0.49706037510682333</v>
      </c>
      <c r="AD1304" s="38"/>
      <c r="AE1304" s="39"/>
      <c r="AF1304" s="110">
        <f t="array" aca="1" ref="AF1304:AF1305" ca="1">1/(1+EXP(-AF1302:AF1303))</f>
        <v>0.13772148442643209</v>
      </c>
      <c r="AG1304" s="38">
        <f t="array" aca="1" ref="AG1304:AG1305" ca="1">1/(1+EXP(-AG1302:AG1303))</f>
        <v>0.15101951367296426</v>
      </c>
      <c r="AH1304" s="38"/>
      <c r="AI1304" s="39"/>
      <c r="AJ1304" s="27"/>
      <c r="AK1304" s="19"/>
      <c r="AL1304" s="19"/>
      <c r="AM1304" s="19"/>
      <c r="AN1304" s="19"/>
      <c r="AO1304" s="19"/>
      <c r="AP1304" s="19"/>
      <c r="AQ1304" s="19"/>
      <c r="AR1304" s="19"/>
      <c r="AS1304" s="19"/>
      <c r="AT1304" s="19"/>
      <c r="AU1304" s="19"/>
      <c r="AV1304" s="19"/>
      <c r="AW1304" s="19"/>
      <c r="AX1304" s="19"/>
      <c r="AY1304" s="19"/>
      <c r="AZ1304" s="19"/>
      <c r="BA1304" s="19"/>
      <c r="BB1304" s="19"/>
      <c r="BC1304" s="19"/>
      <c r="BD1304" s="19"/>
      <c r="BE1304" s="19"/>
      <c r="BF1304" s="19"/>
      <c r="BG1304" s="19"/>
      <c r="BH1304" s="19"/>
      <c r="BI1304" s="19"/>
      <c r="BJ1304" s="19"/>
      <c r="BK1304" s="19"/>
      <c r="BL1304" s="19"/>
      <c r="BM1304" s="19"/>
      <c r="BN1304" s="19"/>
      <c r="BO1304" s="19"/>
      <c r="BP1304" s="19"/>
      <c r="BQ1304" s="19"/>
    </row>
    <row r="1305" spans="1:69" ht="13.5" customHeight="1" x14ac:dyDescent="0.15">
      <c r="B1305" s="244"/>
      <c r="C1305" s="74">
        <v>2</v>
      </c>
      <c r="D1305" s="140">
        <f ca="1"/>
        <v>2.1906974242240671</v>
      </c>
      <c r="E1305" s="141">
        <f ca="1"/>
        <v>0.75756635599430888</v>
      </c>
      <c r="F1305" s="141">
        <f ca="1"/>
        <v>4.1254039785175483</v>
      </c>
      <c r="G1305" s="142">
        <f ca="1"/>
        <v>3.1516010817354916</v>
      </c>
      <c r="I1305" s="250"/>
      <c r="J1305" s="253"/>
      <c r="K1305" s="54">
        <v>2</v>
      </c>
      <c r="L1305" s="109">
        <f ca="1"/>
        <v>0.27669730407136206</v>
      </c>
      <c r="M1305" s="28">
        <f ca="1"/>
        <v>0.16297623831172445</v>
      </c>
      <c r="N1305" s="28"/>
      <c r="O1305" s="40"/>
      <c r="P1305" s="109">
        <f ca="1"/>
        <v>0.27669730407136206</v>
      </c>
      <c r="Q1305" s="28">
        <f ca="1"/>
        <v>0.84961563157237241</v>
      </c>
      <c r="R1305" s="28"/>
      <c r="S1305" s="40"/>
      <c r="T1305" s="109">
        <f ca="1"/>
        <v>0.72587684650077899</v>
      </c>
      <c r="U1305" s="28">
        <f ca="1"/>
        <v>0.39985078028129001</v>
      </c>
      <c r="V1305" s="28"/>
      <c r="W1305" s="40"/>
      <c r="X1305" s="109">
        <f ca="1"/>
        <v>8.3628710999755912E-2</v>
      </c>
      <c r="Y1305" s="28">
        <f ca="1"/>
        <v>0.32478428714663554</v>
      </c>
      <c r="Z1305" s="28"/>
      <c r="AA1305" s="40"/>
      <c r="AB1305" s="109">
        <f ca="1"/>
        <v>8.3628710999755912E-2</v>
      </c>
      <c r="AC1305" s="28">
        <f ca="1"/>
        <v>0.76902883150453893</v>
      </c>
      <c r="AD1305" s="28"/>
      <c r="AE1305" s="40"/>
      <c r="AF1305" s="109">
        <f ca="1"/>
        <v>0.72587684650077899</v>
      </c>
      <c r="AG1305" s="28">
        <f ca="1"/>
        <v>0.73634244588166631</v>
      </c>
      <c r="AH1305" s="28"/>
      <c r="AI1305" s="40"/>
      <c r="AJ1305" s="27"/>
      <c r="AK1305" s="19"/>
      <c r="AL1305" s="19"/>
      <c r="AM1305" s="19"/>
      <c r="AN1305" s="19"/>
      <c r="AO1305" s="19"/>
      <c r="AP1305" s="19"/>
      <c r="AQ1305" s="19"/>
      <c r="AR1305" s="19"/>
      <c r="AS1305" s="19"/>
      <c r="AT1305" s="19"/>
      <c r="AU1305" s="19"/>
      <c r="AV1305" s="19"/>
      <c r="AW1305" s="19"/>
      <c r="AX1305" s="19"/>
      <c r="AY1305" s="19"/>
      <c r="AZ1305" s="19"/>
      <c r="BA1305" s="19"/>
      <c r="BB1305" s="19"/>
      <c r="BC1305" s="19"/>
      <c r="BD1305" s="19"/>
      <c r="BE1305" s="19"/>
      <c r="BF1305" s="19"/>
      <c r="BG1305" s="19"/>
      <c r="BH1305" s="19"/>
      <c r="BI1305" s="19"/>
      <c r="BJ1305" s="19"/>
      <c r="BK1305" s="19"/>
      <c r="BL1305" s="19"/>
      <c r="BM1305" s="19"/>
      <c r="BN1305" s="19"/>
      <c r="BO1305" s="19"/>
      <c r="BP1305" s="19"/>
      <c r="BQ1305" s="19"/>
    </row>
    <row r="1306" spans="1:69" ht="13.5" customHeight="1" x14ac:dyDescent="0.15">
      <c r="B1306" s="241" t="s">
        <v>47</v>
      </c>
      <c r="C1306" s="100" t="s">
        <v>32</v>
      </c>
      <c r="D1306" s="139">
        <f t="array" aca="1" ref="D1306:D1307" ca="1">D1276:D1277-$G$3*D1293:D1294</f>
        <v>3.7773580884875337</v>
      </c>
      <c r="E1306" s="190"/>
      <c r="F1306" s="190"/>
      <c r="I1306" s="250"/>
      <c r="J1306" s="236" t="s">
        <v>18</v>
      </c>
      <c r="K1306" s="22">
        <v>1</v>
      </c>
      <c r="L1306" s="110">
        <f t="array" aca="1" ref="L1306:L1307" ca="1">L1304:L1305*(1-L1304:L1305)</f>
        <v>8.6478012684570213E-2</v>
      </c>
      <c r="M1306" s="38">
        <f t="array" aca="1" ref="M1306:M1307" ca="1">M1304:M1305*(1-M1304:M1305)</f>
        <v>0.24477489332450311</v>
      </c>
      <c r="N1306" s="38"/>
      <c r="O1306" s="39"/>
      <c r="P1306" s="110">
        <f t="array" aca="1" ref="P1306:P1307" ca="1">P1304:P1305*(1-P1304:P1305)</f>
        <v>8.6478012684570213E-2</v>
      </c>
      <c r="Q1306" s="38">
        <f t="array" aca="1" ref="Q1306:Q1307" ca="1">Q1304:Q1305*(1-Q1304:Q1305)</f>
        <v>0.15169552428943889</v>
      </c>
      <c r="R1306" s="38"/>
      <c r="S1306" s="39"/>
      <c r="T1306" s="110">
        <f t="array" aca="1" ref="T1306:T1307" ca="1">T1304:T1305*(1-T1304:T1305)</f>
        <v>0.11875427715381212</v>
      </c>
      <c r="U1306" s="38">
        <f t="array" aca="1" ref="U1306:U1307" ca="1">U1304:U1305*(1-U1304:U1305)</f>
        <v>0.23774809813571085</v>
      </c>
      <c r="V1306" s="38"/>
      <c r="W1306" s="39"/>
      <c r="X1306" s="110">
        <f t="array" aca="1" ref="X1306:X1307" ca="1">X1304:X1305*(1-X1304:X1305)</f>
        <v>0.24969385184646833</v>
      </c>
      <c r="Y1306" s="38">
        <f t="array" aca="1" ref="Y1306:Y1307" ca="1">Y1304:Y1305*(1-Y1304:Y1305)</f>
        <v>0.23907908274118173</v>
      </c>
      <c r="Z1306" s="38"/>
      <c r="AA1306" s="39"/>
      <c r="AB1306" s="110">
        <f t="array" aca="1" ref="AB1306:AB1307" ca="1">AB1304:AB1305*(1-AB1304:AB1305)</f>
        <v>0.24969385184646833</v>
      </c>
      <c r="AC1306" s="38">
        <f t="array" aca="1" ref="AC1306:AC1307" ca="1">AC1304:AC1305*(1-AC1304:AC1305)</f>
        <v>0.24999135860548741</v>
      </c>
      <c r="AD1306" s="38"/>
      <c r="AE1306" s="39"/>
      <c r="AF1306" s="110">
        <f t="array" aca="1" ref="AF1306:AF1307" ca="1">AF1304:AF1305*(1-AF1304:AF1305)</f>
        <v>0.11875427715381212</v>
      </c>
      <c r="AG1306" s="38">
        <f t="array" aca="1" ref="AG1306:AG1307" ca="1">AG1304:AG1305*(1-AG1304:AG1305)</f>
        <v>0.12821262016294563</v>
      </c>
      <c r="AH1306" s="38"/>
      <c r="AI1306" s="39"/>
      <c r="AJ1306" s="27"/>
      <c r="AK1306" s="19"/>
      <c r="AL1306" s="19"/>
      <c r="AM1306" s="19"/>
      <c r="AN1306" s="19"/>
      <c r="AO1306" s="19"/>
      <c r="AP1306" s="19"/>
      <c r="AQ1306" s="19"/>
      <c r="AR1306" s="19"/>
      <c r="AS1306" s="19"/>
      <c r="AT1306" s="19"/>
      <c r="AU1306" s="19"/>
      <c r="AV1306" s="19"/>
      <c r="AW1306" s="19"/>
      <c r="AX1306" s="19"/>
      <c r="AY1306" s="19"/>
      <c r="AZ1306" s="19"/>
      <c r="BA1306" s="19"/>
      <c r="BB1306" s="19"/>
      <c r="BC1306" s="19"/>
      <c r="BD1306" s="19"/>
      <c r="BE1306" s="19"/>
      <c r="BF1306" s="19"/>
      <c r="BG1306" s="19"/>
      <c r="BH1306" s="19"/>
      <c r="BI1306" s="19"/>
      <c r="BJ1306" s="19"/>
      <c r="BK1306" s="19"/>
      <c r="BL1306" s="19"/>
      <c r="BM1306" s="19"/>
      <c r="BN1306" s="19"/>
      <c r="BO1306" s="19"/>
      <c r="BP1306" s="19"/>
      <c r="BQ1306" s="19"/>
    </row>
    <row r="1307" spans="1:69" ht="13.5" customHeight="1" thickBot="1" x14ac:dyDescent="0.2">
      <c r="B1307" s="243"/>
      <c r="C1307" s="74" t="s">
        <v>33</v>
      </c>
      <c r="D1307" s="142">
        <f ca="1"/>
        <v>2.7386847227718119</v>
      </c>
      <c r="F1307" s="191" t="s">
        <v>5</v>
      </c>
      <c r="I1307" s="251"/>
      <c r="J1307" s="244"/>
      <c r="K1307" s="54">
        <v>2</v>
      </c>
      <c r="L1307" s="111">
        <f ca="1"/>
        <v>0.20013590599100226</v>
      </c>
      <c r="M1307" s="41">
        <f ca="1"/>
        <v>0.13641498405748445</v>
      </c>
      <c r="N1307" s="41"/>
      <c r="O1307" s="42"/>
      <c r="P1307" s="111">
        <f ca="1"/>
        <v>0.20013590599100226</v>
      </c>
      <c r="Q1307" s="41">
        <f ca="1"/>
        <v>0.12776891016025116</v>
      </c>
      <c r="R1307" s="41"/>
      <c r="S1307" s="42"/>
      <c r="T1307" s="111">
        <f ca="1"/>
        <v>0.19897965021486352</v>
      </c>
      <c r="U1307" s="41">
        <f ca="1"/>
        <v>0.23997013378973353</v>
      </c>
      <c r="V1307" s="41"/>
      <c r="W1307" s="42"/>
      <c r="X1307" s="111">
        <f ca="1"/>
        <v>7.6634949696275212E-2</v>
      </c>
      <c r="Y1307" s="41">
        <f ca="1"/>
        <v>0.21929945396928732</v>
      </c>
      <c r="Z1307" s="41"/>
      <c r="AA1307" s="42"/>
      <c r="AB1307" s="111">
        <f ca="1"/>
        <v>7.6634949696275212E-2</v>
      </c>
      <c r="AC1307" s="41">
        <f ca="1"/>
        <v>0.1776234878193024</v>
      </c>
      <c r="AD1307" s="41"/>
      <c r="AE1307" s="42"/>
      <c r="AF1307" s="111">
        <f ca="1"/>
        <v>0.19897965021486352</v>
      </c>
      <c r="AG1307" s="41">
        <f ca="1"/>
        <v>0.19414224827467164</v>
      </c>
      <c r="AH1307" s="41"/>
      <c r="AI1307" s="42"/>
      <c r="AJ1307" s="27"/>
      <c r="AK1307" s="19"/>
      <c r="AL1307" s="19"/>
      <c r="AM1307" s="19"/>
      <c r="AN1307" s="19"/>
      <c r="AO1307" s="19"/>
      <c r="AP1307" s="19"/>
      <c r="AQ1307" s="19"/>
      <c r="AR1307" s="19"/>
      <c r="AS1307" s="19"/>
      <c r="AT1307" s="19"/>
      <c r="AU1307" s="19"/>
      <c r="AV1307" s="19"/>
      <c r="AW1307" s="19"/>
      <c r="AX1307" s="19"/>
      <c r="AY1307" s="19"/>
      <c r="AZ1307" s="19"/>
      <c r="BA1307" s="19"/>
      <c r="BB1307" s="19"/>
      <c r="BC1307" s="19"/>
      <c r="BD1307" s="19"/>
      <c r="BE1307" s="19"/>
      <c r="BF1307" s="19"/>
      <c r="BG1307" s="19"/>
      <c r="BH1307" s="19"/>
      <c r="BI1307" s="19"/>
      <c r="BJ1307" s="19"/>
      <c r="BK1307" s="19"/>
      <c r="BL1307" s="19"/>
      <c r="BM1307" s="19"/>
      <c r="BN1307" s="19"/>
      <c r="BO1307" s="19"/>
      <c r="BP1307" s="19"/>
      <c r="BQ1307" s="19"/>
    </row>
    <row r="1308" spans="1:69" ht="13.5" customHeight="1" x14ac:dyDescent="0.15">
      <c r="B1308" s="241" t="s">
        <v>4</v>
      </c>
      <c r="C1308" s="100">
        <v>1</v>
      </c>
      <c r="D1308" s="143">
        <f t="array" aca="1" ref="D1308:F1310" ca="1">D1278:F1280-$G$3*D1295:F1297</f>
        <v>5.3218144042020601</v>
      </c>
      <c r="E1308" s="144">
        <f ca="1"/>
        <v>2.8176439847730825</v>
      </c>
      <c r="F1308" s="145">
        <f ca="1"/>
        <v>4.2033564081734234</v>
      </c>
      <c r="H1308" s="26"/>
      <c r="I1308" s="228" t="s">
        <v>4</v>
      </c>
      <c r="J1308" s="231" t="s">
        <v>11</v>
      </c>
      <c r="K1308" s="161">
        <v>1</v>
      </c>
      <c r="L1308" s="112"/>
      <c r="M1308" s="30">
        <f t="array" aca="1" ref="M1308:M1310" ca="1">MMULT($D1308:$E1310,M1304:M1305)-$F1308:$F1310</f>
        <v>-0.69855336991164929</v>
      </c>
      <c r="N1308" s="30"/>
      <c r="O1308" s="31"/>
      <c r="P1308" s="112"/>
      <c r="Q1308" s="30">
        <f t="array" aca="1" ref="Q1308:Q1310" ca="1">MMULT($D1308:$E1310,Q1304:Q1305)-$F1308:$F1310</f>
        <v>-0.81711228355972354</v>
      </c>
      <c r="R1308" s="30"/>
      <c r="S1308" s="31"/>
      <c r="T1308" s="112"/>
      <c r="U1308" s="30">
        <f t="array" aca="1" ref="U1308:U1310" ca="1">MMULT($D1308:$E1310,U1304:U1305)-$F1308:$F1310</f>
        <v>0.17325057977176606</v>
      </c>
      <c r="V1308" s="30"/>
      <c r="W1308" s="31"/>
      <c r="X1308" s="112"/>
      <c r="Y1308" s="30">
        <f t="array" aca="1" ref="Y1308:Y1310" ca="1">MMULT($D1308:$E1310,Y1304:Y1305)-$F1308:$F1310</f>
        <v>-1.183469308587076</v>
      </c>
      <c r="Z1308" s="30"/>
      <c r="AA1308" s="31"/>
      <c r="AB1308" s="112"/>
      <c r="AC1308" s="30">
        <f t="array" aca="1" ref="AC1308:AC1310" ca="1">MMULT($D1308:$E1310,AC1304:AC1305)-$F1308:$F1310</f>
        <v>0.6087561170339848</v>
      </c>
      <c r="AD1308" s="30"/>
      <c r="AE1308" s="31"/>
      <c r="AF1308" s="112"/>
      <c r="AG1308" s="30">
        <f t="array" aca="1" ref="AG1308:AG1310" ca="1">MMULT($D1308:$E1310,AG1304:AG1305)-$F1308:$F1310</f>
        <v>-1.324907721621476</v>
      </c>
      <c r="AH1308" s="30"/>
      <c r="AI1308" s="31"/>
      <c r="AJ1308" s="27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  <c r="BJ1308" s="16"/>
      <c r="BK1308" s="16"/>
      <c r="BL1308" s="16"/>
      <c r="BM1308" s="16"/>
      <c r="BN1308" s="16"/>
      <c r="BO1308" s="16"/>
      <c r="BP1308" s="16"/>
      <c r="BQ1308" s="16"/>
    </row>
    <row r="1309" spans="1:69" ht="13.5" customHeight="1" x14ac:dyDescent="0.15">
      <c r="B1309" s="242"/>
      <c r="C1309" s="72">
        <v>2</v>
      </c>
      <c r="D1309" s="146">
        <f ca="1"/>
        <v>1.9254440292697108</v>
      </c>
      <c r="E1309" s="147">
        <f ca="1"/>
        <v>4.4595152337469672</v>
      </c>
      <c r="F1309" s="148">
        <f ca="1"/>
        <v>3.7451755328346663</v>
      </c>
      <c r="H1309" s="26"/>
      <c r="I1309" s="229"/>
      <c r="J1309" s="232"/>
      <c r="K1309" s="77">
        <v>2</v>
      </c>
      <c r="L1309" s="113"/>
      <c r="M1309" s="29">
        <f ca="1"/>
        <v>-1.916477972830672</v>
      </c>
      <c r="N1309" s="29"/>
      <c r="O1309" s="32"/>
      <c r="P1309" s="113"/>
      <c r="Q1309" s="29">
        <f ca="1"/>
        <v>0.4027253817384433</v>
      </c>
      <c r="R1309" s="29"/>
      <c r="S1309" s="32"/>
      <c r="T1309" s="113"/>
      <c r="U1309" s="29">
        <f ca="1"/>
        <v>-0.78618872763546843</v>
      </c>
      <c r="V1309" s="29"/>
      <c r="W1309" s="32"/>
      <c r="X1309" s="113"/>
      <c r="Y1309" s="29">
        <f ca="1"/>
        <v>-1.5352880901750496</v>
      </c>
      <c r="Z1309" s="29"/>
      <c r="AA1309" s="32"/>
      <c r="AB1309" s="113"/>
      <c r="AC1309" s="29">
        <f ca="1"/>
        <v>0.64138218788645007</v>
      </c>
      <c r="AD1309" s="29"/>
      <c r="AE1309" s="32"/>
      <c r="AF1309" s="113"/>
      <c r="AG1309" s="29">
        <f ca="1"/>
        <v>-0.17066555726604893</v>
      </c>
      <c r="AH1309" s="29"/>
      <c r="AI1309" s="32"/>
      <c r="AJ1309" s="27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  <c r="BA1309" s="20"/>
      <c r="BB1309" s="20"/>
      <c r="BC1309" s="20"/>
      <c r="BD1309" s="20"/>
      <c r="BE1309" s="20"/>
      <c r="BF1309" s="20"/>
      <c r="BG1309" s="20"/>
      <c r="BH1309" s="20"/>
      <c r="BI1309" s="20"/>
      <c r="BJ1309" s="20"/>
      <c r="BK1309" s="20"/>
      <c r="BL1309" s="20"/>
      <c r="BM1309" s="20"/>
      <c r="BN1309" s="20"/>
      <c r="BO1309" s="20"/>
      <c r="BP1309" s="20"/>
      <c r="BQ1309" s="20"/>
    </row>
    <row r="1310" spans="1:69" ht="13.5" customHeight="1" x14ac:dyDescent="0.15">
      <c r="B1310" s="243"/>
      <c r="C1310" s="74">
        <v>3</v>
      </c>
      <c r="D1310" s="149">
        <f ca="1"/>
        <v>1.6433136667445321</v>
      </c>
      <c r="E1310" s="150">
        <f ca="1"/>
        <v>-0.71732209453744722</v>
      </c>
      <c r="F1310" s="151">
        <f ca="1"/>
        <v>1.0106733043502305</v>
      </c>
      <c r="H1310" s="26"/>
      <c r="I1310" s="229"/>
      <c r="J1310" s="232"/>
      <c r="K1310" s="77">
        <v>3</v>
      </c>
      <c r="L1310" s="113"/>
      <c r="M1310" s="29">
        <f ca="1"/>
        <v>-0.18713616458589244</v>
      </c>
      <c r="N1310" s="29"/>
      <c r="O1310" s="32"/>
      <c r="P1310" s="113"/>
      <c r="Q1310" s="29">
        <f ca="1"/>
        <v>-1.3137016182975532</v>
      </c>
      <c r="R1310" s="29"/>
      <c r="S1310" s="32"/>
      <c r="T1310" s="113"/>
      <c r="U1310" s="29">
        <f ca="1"/>
        <v>-0.29394265840949529</v>
      </c>
      <c r="V1310" s="29"/>
      <c r="W1310" s="32"/>
      <c r="X1310" s="113"/>
      <c r="Y1310" s="29">
        <f ca="1"/>
        <v>-0.59372294068731801</v>
      </c>
      <c r="Z1310" s="29"/>
      <c r="AA1310" s="32"/>
      <c r="AB1310" s="113"/>
      <c r="AC1310" s="29">
        <f ca="1"/>
        <v>-0.74548856891454562</v>
      </c>
      <c r="AD1310" s="29"/>
      <c r="AE1310" s="32"/>
      <c r="AF1310" s="113"/>
      <c r="AG1310" s="29">
        <f ca="1"/>
        <v>-1.2906955791629993</v>
      </c>
      <c r="AH1310" s="29"/>
      <c r="AI1310" s="32"/>
      <c r="AJ1310" s="27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  <c r="BA1310" s="20"/>
      <c r="BB1310" s="20"/>
      <c r="BC1310" s="20"/>
      <c r="BD1310" s="20"/>
      <c r="BE1310" s="20"/>
      <c r="BF1310" s="20"/>
      <c r="BG1310" s="20"/>
      <c r="BH1310" s="20"/>
      <c r="BI1310" s="20"/>
      <c r="BJ1310" s="20"/>
      <c r="BK1310" s="20"/>
      <c r="BL1310" s="20"/>
      <c r="BM1310" s="20"/>
      <c r="BN1310" s="20"/>
      <c r="BO1310" s="20"/>
      <c r="BP1310" s="20"/>
      <c r="BQ1310" s="20"/>
    </row>
    <row r="1311" spans="1:69" ht="13.5" customHeight="1" x14ac:dyDescent="0.15">
      <c r="H1311" s="5"/>
      <c r="I1311" s="229"/>
      <c r="J1311" s="233" t="s">
        <v>16</v>
      </c>
      <c r="K1311" s="53">
        <v>1</v>
      </c>
      <c r="L1311" s="114"/>
      <c r="M1311" s="43">
        <f t="array" aca="1" ref="M1311:M1313" ca="1">1/(1+EXP(-M1308:M1310))</f>
        <v>0.33213304234529895</v>
      </c>
      <c r="N1311" s="43"/>
      <c r="O1311" s="44"/>
      <c r="P1311" s="114"/>
      <c r="Q1311" s="43">
        <f t="array" aca="1" ref="Q1311:Q1313" ca="1">1/(1+EXP(-Q1308:Q1310))</f>
        <v>0.30637698552912768</v>
      </c>
      <c r="R1311" s="43"/>
      <c r="S1311" s="44"/>
      <c r="T1311" s="114"/>
      <c r="U1311" s="43">
        <f t="array" aca="1" ref="U1311:U1313" ca="1">1/(1+EXP(-U1308:U1310))</f>
        <v>0.54320463063601021</v>
      </c>
      <c r="V1311" s="43"/>
      <c r="W1311" s="44"/>
      <c r="X1311" s="114"/>
      <c r="Y1311" s="43">
        <f t="array" aca="1" ref="Y1311:Y1313" ca="1">1/(1+EXP(-Y1308:Y1310))</f>
        <v>0.23442897879711935</v>
      </c>
      <c r="Z1311" s="43"/>
      <c r="AA1311" s="44"/>
      <c r="AB1311" s="114"/>
      <c r="AC1311" s="43">
        <f t="array" aca="1" ref="AC1311:AC1313" ca="1">1/(1+EXP(-AC1308:AC1310))</f>
        <v>0.6476570033716067</v>
      </c>
      <c r="AD1311" s="43"/>
      <c r="AE1311" s="44"/>
      <c r="AF1311" s="114"/>
      <c r="AG1311" s="43">
        <f t="array" aca="1" ref="AG1311:AG1313" ca="1">1/(1+EXP(-AG1308:AG1310))</f>
        <v>0.21000293530402114</v>
      </c>
      <c r="AH1311" s="43"/>
      <c r="AI1311" s="44"/>
      <c r="AJ1311" s="27"/>
      <c r="AK1311" s="68"/>
      <c r="AL1311" s="68"/>
      <c r="AM1311" s="68"/>
      <c r="AN1311" s="68"/>
      <c r="AO1311" s="68"/>
      <c r="AP1311" s="68"/>
      <c r="AQ1311" s="68"/>
      <c r="AR1311" s="68"/>
      <c r="AS1311" s="68"/>
      <c r="AT1311" s="68"/>
      <c r="AU1311" s="68"/>
      <c r="AV1311" s="68"/>
      <c r="AW1311" s="68"/>
      <c r="AX1311" s="68"/>
      <c r="AY1311" s="68"/>
      <c r="AZ1311" s="68"/>
      <c r="BA1311" s="68"/>
      <c r="BB1311" s="68"/>
      <c r="BC1311" s="68"/>
      <c r="BD1311" s="68"/>
      <c r="BE1311" s="68"/>
      <c r="BF1311" s="68"/>
      <c r="BG1311" s="68"/>
      <c r="BH1311" s="68"/>
      <c r="BI1311" s="68"/>
      <c r="BJ1311" s="68"/>
      <c r="BK1311" s="68"/>
      <c r="BL1311" s="68"/>
      <c r="BM1311" s="68"/>
      <c r="BN1311" s="68"/>
      <c r="BO1311" s="68"/>
      <c r="BP1311" s="68"/>
      <c r="BQ1311" s="68"/>
    </row>
    <row r="1312" spans="1:69" ht="13.5" customHeight="1" x14ac:dyDescent="0.15">
      <c r="I1312" s="229"/>
      <c r="J1312" s="234"/>
      <c r="K1312" s="23">
        <v>2</v>
      </c>
      <c r="L1312" s="113"/>
      <c r="M1312" s="29">
        <f ca="1"/>
        <v>0.12825483312720107</v>
      </c>
      <c r="N1312" s="29"/>
      <c r="O1312" s="32"/>
      <c r="P1312" s="113"/>
      <c r="Q1312" s="29">
        <f ca="1"/>
        <v>0.59934228588700267</v>
      </c>
      <c r="R1312" s="29"/>
      <c r="S1312" s="32"/>
      <c r="T1312" s="113"/>
      <c r="U1312" s="29">
        <f ca="1"/>
        <v>0.31298760876717391</v>
      </c>
      <c r="V1312" s="29"/>
      <c r="W1312" s="32"/>
      <c r="X1312" s="113"/>
      <c r="Y1312" s="29">
        <f ca="1"/>
        <v>0.17722129211829929</v>
      </c>
      <c r="Z1312" s="29"/>
      <c r="AA1312" s="32"/>
      <c r="AB1312" s="113"/>
      <c r="AC1312" s="29">
        <f ca="1"/>
        <v>0.65506583919971462</v>
      </c>
      <c r="AD1312" s="29"/>
      <c r="AE1312" s="32"/>
      <c r="AF1312" s="113"/>
      <c r="AG1312" s="29">
        <f ca="1"/>
        <v>0.45743687097257146</v>
      </c>
      <c r="AH1312" s="29"/>
      <c r="AI1312" s="32"/>
      <c r="AJ1312" s="27"/>
      <c r="AK1312" s="68"/>
      <c r="AL1312" s="68"/>
      <c r="AM1312" s="68"/>
      <c r="AN1312" s="68"/>
      <c r="AO1312" s="68"/>
      <c r="AP1312" s="68"/>
      <c r="AQ1312" s="68"/>
      <c r="AR1312" s="68"/>
      <c r="AS1312" s="68"/>
      <c r="AT1312" s="68"/>
      <c r="AU1312" s="68"/>
      <c r="AV1312" s="68"/>
      <c r="AW1312" s="68"/>
      <c r="AX1312" s="68"/>
      <c r="AY1312" s="68"/>
      <c r="AZ1312" s="68"/>
      <c r="BA1312" s="68"/>
      <c r="BB1312" s="68"/>
      <c r="BC1312" s="68"/>
      <c r="BD1312" s="68"/>
      <c r="BE1312" s="68"/>
      <c r="BF1312" s="68"/>
      <c r="BG1312" s="68"/>
      <c r="BH1312" s="68"/>
      <c r="BI1312" s="68"/>
      <c r="BJ1312" s="68"/>
      <c r="BK1312" s="68"/>
      <c r="BL1312" s="68"/>
      <c r="BM1312" s="68"/>
      <c r="BN1312" s="68"/>
      <c r="BO1312" s="68"/>
      <c r="BP1312" s="68"/>
      <c r="BQ1312" s="68"/>
    </row>
    <row r="1313" spans="2:69" ht="13.5" customHeight="1" x14ac:dyDescent="0.15">
      <c r="H1313" s="5"/>
      <c r="I1313" s="229"/>
      <c r="J1313" s="235"/>
      <c r="K1313" s="54">
        <v>3</v>
      </c>
      <c r="L1313" s="113"/>
      <c r="M1313" s="29">
        <f ca="1"/>
        <v>0.45335201361914873</v>
      </c>
      <c r="N1313" s="29"/>
      <c r="O1313" s="32"/>
      <c r="P1313" s="113"/>
      <c r="Q1313" s="29">
        <f ca="1"/>
        <v>0.21186808866321866</v>
      </c>
      <c r="R1313" s="29"/>
      <c r="S1313" s="32"/>
      <c r="T1313" s="113"/>
      <c r="U1313" s="29">
        <f ca="1"/>
        <v>0.42703891416966444</v>
      </c>
      <c r="V1313" s="29"/>
      <c r="W1313" s="32"/>
      <c r="X1313" s="113"/>
      <c r="Y1313" s="29">
        <f ca="1"/>
        <v>0.35578109550845233</v>
      </c>
      <c r="Z1313" s="29"/>
      <c r="AA1313" s="32"/>
      <c r="AB1313" s="113"/>
      <c r="AC1313" s="29">
        <f ca="1"/>
        <v>0.3218051126708229</v>
      </c>
      <c r="AD1313" s="29"/>
      <c r="AE1313" s="32"/>
      <c r="AF1313" s="113"/>
      <c r="AG1313" s="29">
        <f ca="1"/>
        <v>0.21573510010252556</v>
      </c>
      <c r="AH1313" s="29"/>
      <c r="AI1313" s="32"/>
      <c r="AJ1313" s="27"/>
      <c r="AK1313" s="68"/>
      <c r="AL1313" s="68"/>
      <c r="AM1313" s="68"/>
      <c r="AN1313" s="68"/>
      <c r="AO1313" s="68"/>
      <c r="AP1313" s="68"/>
      <c r="AQ1313" s="68"/>
      <c r="AR1313" s="68"/>
      <c r="AS1313" s="68"/>
      <c r="AT1313" s="68"/>
      <c r="AU1313" s="68"/>
      <c r="AV1313" s="68"/>
      <c r="AW1313" s="68"/>
      <c r="AX1313" s="68"/>
      <c r="AY1313" s="68"/>
      <c r="AZ1313" s="68"/>
      <c r="BA1313" s="68"/>
      <c r="BB1313" s="68"/>
      <c r="BC1313" s="68"/>
      <c r="BD1313" s="68"/>
      <c r="BE1313" s="68"/>
      <c r="BF1313" s="68"/>
      <c r="BG1313" s="68"/>
      <c r="BH1313" s="68"/>
      <c r="BI1313" s="68"/>
      <c r="BJ1313" s="68"/>
      <c r="BK1313" s="68"/>
      <c r="BL1313" s="68"/>
      <c r="BM1313" s="68"/>
      <c r="BN1313" s="68"/>
      <c r="BO1313" s="68"/>
      <c r="BP1313" s="68"/>
      <c r="BQ1313" s="68"/>
    </row>
    <row r="1314" spans="2:69" ht="13.5" customHeight="1" x14ac:dyDescent="0.15">
      <c r="H1314" s="5"/>
      <c r="I1314" s="229"/>
      <c r="J1314" s="236" t="s">
        <v>18</v>
      </c>
      <c r="K1314" s="53">
        <v>1</v>
      </c>
      <c r="L1314" s="114"/>
      <c r="M1314" s="43">
        <f t="array" aca="1" ref="M1314:M1316" ca="1">M1311:M1313*(1-M1311:M1313)</f>
        <v>0.2218206845277548</v>
      </c>
      <c r="N1314" s="43"/>
      <c r="O1314" s="44"/>
      <c r="P1314" s="114"/>
      <c r="Q1314" s="43">
        <f t="array" aca="1" ref="Q1314:Q1316" ca="1">Q1311:Q1313*(1-Q1311:Q1313)</f>
        <v>0.21251012826721238</v>
      </c>
      <c r="R1314" s="43"/>
      <c r="S1314" s="44"/>
      <c r="T1314" s="114"/>
      <c r="U1314" s="43">
        <f t="array" aca="1" ref="U1314:U1316" ca="1">U1311:U1313*(1-U1311:U1313)</f>
        <v>0.24813335989160593</v>
      </c>
      <c r="V1314" s="43"/>
      <c r="W1314" s="44"/>
      <c r="X1314" s="114"/>
      <c r="Y1314" s="43">
        <f t="array" aca="1" ref="Y1314:Y1316" ca="1">Y1311:Y1313*(1-Y1311:Y1313)</f>
        <v>0.17947203269725912</v>
      </c>
      <c r="Z1314" s="43"/>
      <c r="AA1314" s="44"/>
      <c r="AB1314" s="114"/>
      <c r="AC1314" s="43">
        <f t="array" aca="1" ref="AC1314:AC1316" ca="1">AC1311:AC1313*(1-AC1311:AC1313)</f>
        <v>0.22819740935531732</v>
      </c>
      <c r="AD1314" s="43"/>
      <c r="AE1314" s="44"/>
      <c r="AF1314" s="114"/>
      <c r="AG1314" s="43">
        <f t="array" aca="1" ref="AG1314:AG1316" ca="1">AG1311:AG1313*(1-AG1311:AG1313)</f>
        <v>0.16590170246771627</v>
      </c>
      <c r="AH1314" s="43"/>
      <c r="AI1314" s="44"/>
      <c r="AJ1314" s="27"/>
      <c r="AK1314" s="68"/>
      <c r="AL1314" s="68"/>
      <c r="AM1314" s="68"/>
      <c r="AN1314" s="68"/>
      <c r="AO1314" s="68"/>
      <c r="AP1314" s="68"/>
      <c r="AQ1314" s="68"/>
      <c r="AR1314" s="68"/>
      <c r="AS1314" s="68"/>
      <c r="AT1314" s="68"/>
      <c r="AU1314" s="68"/>
      <c r="AV1314" s="68"/>
      <c r="AW1314" s="68"/>
      <c r="AX1314" s="68"/>
      <c r="AY1314" s="68"/>
      <c r="AZ1314" s="68"/>
      <c r="BA1314" s="68"/>
      <c r="BB1314" s="68"/>
      <c r="BC1314" s="68"/>
      <c r="BD1314" s="68"/>
      <c r="BE1314" s="68"/>
      <c r="BF1314" s="68"/>
      <c r="BG1314" s="68"/>
      <c r="BH1314" s="68"/>
      <c r="BI1314" s="68"/>
      <c r="BJ1314" s="68"/>
      <c r="BK1314" s="68"/>
      <c r="BL1314" s="68"/>
      <c r="BM1314" s="68"/>
      <c r="BN1314" s="68"/>
      <c r="BO1314" s="68"/>
      <c r="BP1314" s="68"/>
      <c r="BQ1314" s="68"/>
    </row>
    <row r="1315" spans="2:69" ht="13.5" customHeight="1" x14ac:dyDescent="0.15">
      <c r="H1315" s="5"/>
      <c r="I1315" s="229"/>
      <c r="J1315" s="237"/>
      <c r="K1315" s="23">
        <v>2</v>
      </c>
      <c r="L1315" s="113"/>
      <c r="M1315" s="29">
        <f ca="1"/>
        <v>0.11180553090671487</v>
      </c>
      <c r="N1315" s="29"/>
      <c r="O1315" s="32"/>
      <c r="P1315" s="113"/>
      <c r="Q1315" s="29">
        <f ca="1"/>
        <v>0.24013111023474504</v>
      </c>
      <c r="R1315" s="29"/>
      <c r="S1315" s="32"/>
      <c r="T1315" s="113"/>
      <c r="U1315" s="29">
        <f ca="1"/>
        <v>0.2150263655253804</v>
      </c>
      <c r="V1315" s="29"/>
      <c r="W1315" s="32"/>
      <c r="X1315" s="113"/>
      <c r="Y1315" s="29">
        <f ca="1"/>
        <v>0.14581390573821973</v>
      </c>
      <c r="Z1315" s="29"/>
      <c r="AA1315" s="32"/>
      <c r="AB1315" s="113"/>
      <c r="AC1315" s="29">
        <f ca="1"/>
        <v>0.22595458551328826</v>
      </c>
      <c r="AD1315" s="29"/>
      <c r="AE1315" s="32"/>
      <c r="AF1315" s="113"/>
      <c r="AG1315" s="29">
        <f ca="1"/>
        <v>0.24818838004739446</v>
      </c>
      <c r="AH1315" s="29"/>
      <c r="AI1315" s="32"/>
      <c r="AJ1315" s="27"/>
      <c r="AK1315" s="68"/>
      <c r="AL1315" s="68"/>
      <c r="AM1315" s="68"/>
      <c r="AN1315" s="68"/>
      <c r="AO1315" s="68"/>
      <c r="AP1315" s="68"/>
      <c r="AQ1315" s="68"/>
      <c r="AR1315" s="68"/>
      <c r="AS1315" s="68"/>
      <c r="AT1315" s="68"/>
      <c r="AU1315" s="68"/>
      <c r="AV1315" s="68"/>
      <c r="AW1315" s="68"/>
      <c r="AX1315" s="68"/>
      <c r="AY1315" s="68"/>
      <c r="AZ1315" s="68"/>
      <c r="BA1315" s="68"/>
      <c r="BB1315" s="68"/>
      <c r="BC1315" s="68"/>
      <c r="BD1315" s="68"/>
      <c r="BE1315" s="68"/>
      <c r="BF1315" s="68"/>
      <c r="BG1315" s="68"/>
      <c r="BH1315" s="68"/>
      <c r="BI1315" s="68"/>
      <c r="BJ1315" s="68"/>
      <c r="BK1315" s="68"/>
      <c r="BL1315" s="68"/>
      <c r="BM1315" s="68"/>
      <c r="BN1315" s="68"/>
      <c r="BO1315" s="68"/>
      <c r="BP1315" s="68"/>
      <c r="BQ1315" s="68"/>
    </row>
    <row r="1316" spans="2:69" ht="13.5" customHeight="1" thickBot="1" x14ac:dyDescent="0.2">
      <c r="H1316" s="5"/>
      <c r="I1316" s="230"/>
      <c r="J1316" s="238"/>
      <c r="K1316" s="54">
        <v>3</v>
      </c>
      <c r="L1316" s="115"/>
      <c r="M1316" s="33">
        <f ca="1"/>
        <v>0.24782396536661194</v>
      </c>
      <c r="N1316" s="33"/>
      <c r="O1316" s="34"/>
      <c r="P1316" s="115"/>
      <c r="Q1316" s="33">
        <f ca="1"/>
        <v>0.16698000166941315</v>
      </c>
      <c r="R1316" s="33"/>
      <c r="S1316" s="34"/>
      <c r="T1316" s="115"/>
      <c r="U1316" s="33">
        <f ca="1"/>
        <v>0.24467667995445841</v>
      </c>
      <c r="V1316" s="33"/>
      <c r="W1316" s="34"/>
      <c r="X1316" s="115"/>
      <c r="Y1316" s="33">
        <f ca="1"/>
        <v>0.22920090758725783</v>
      </c>
      <c r="Z1316" s="33"/>
      <c r="AA1316" s="34"/>
      <c r="AB1316" s="115"/>
      <c r="AC1316" s="33">
        <f ca="1"/>
        <v>0.21824658212974188</v>
      </c>
      <c r="AD1316" s="33"/>
      <c r="AE1316" s="34"/>
      <c r="AF1316" s="115"/>
      <c r="AG1316" s="33">
        <f ca="1"/>
        <v>0.16919346668627883</v>
      </c>
      <c r="AH1316" s="33"/>
      <c r="AI1316" s="34"/>
      <c r="AJ1316" s="27"/>
      <c r="AK1316" s="68"/>
      <c r="AL1316" s="68"/>
      <c r="AM1316" s="68"/>
      <c r="AN1316" s="68"/>
      <c r="AO1316" s="68"/>
      <c r="AP1316" s="68"/>
      <c r="AQ1316" s="68"/>
      <c r="AR1316" s="68"/>
      <c r="AS1316" s="68"/>
      <c r="AT1316" s="68"/>
      <c r="AU1316" s="68"/>
      <c r="AV1316" s="68"/>
      <c r="AW1316" s="68"/>
      <c r="AX1316" s="68"/>
      <c r="AY1316" s="68"/>
      <c r="AZ1316" s="68"/>
      <c r="BA1316" s="68"/>
      <c r="BB1316" s="68"/>
      <c r="BC1316" s="68"/>
      <c r="BD1316" s="68"/>
      <c r="BE1316" s="68"/>
      <c r="BF1316" s="68"/>
      <c r="BG1316" s="68"/>
      <c r="BH1316" s="68"/>
      <c r="BI1316" s="68"/>
      <c r="BJ1316" s="68"/>
      <c r="BK1316" s="68"/>
      <c r="BL1316" s="68"/>
      <c r="BM1316" s="68"/>
      <c r="BN1316" s="68"/>
      <c r="BO1316" s="68"/>
      <c r="BP1316" s="68"/>
      <c r="BQ1316" s="68"/>
    </row>
    <row r="1317" spans="2:69" ht="15.75" customHeight="1" x14ac:dyDescent="0.15">
      <c r="H1317" s="5"/>
      <c r="I1317" s="95" t="s">
        <v>26</v>
      </c>
      <c r="J1317" s="91"/>
      <c r="K1317" s="125" t="s">
        <v>17</v>
      </c>
      <c r="L1317" s="116" t="s">
        <v>57</v>
      </c>
      <c r="M1317" s="87" t="s">
        <v>58</v>
      </c>
      <c r="N1317" s="87" t="s">
        <v>59</v>
      </c>
      <c r="O1317" s="31"/>
      <c r="P1317" s="116" t="s">
        <v>57</v>
      </c>
      <c r="Q1317" s="87" t="s">
        <v>58</v>
      </c>
      <c r="R1317" s="87" t="s">
        <v>59</v>
      </c>
      <c r="S1317" s="31"/>
      <c r="T1317" s="116" t="s">
        <v>57</v>
      </c>
      <c r="U1317" s="87" t="s">
        <v>58</v>
      </c>
      <c r="V1317" s="87" t="s">
        <v>59</v>
      </c>
      <c r="W1317" s="31"/>
      <c r="X1317" s="116" t="s">
        <v>57</v>
      </c>
      <c r="Y1317" s="87" t="s">
        <v>58</v>
      </c>
      <c r="Z1317" s="87" t="s">
        <v>59</v>
      </c>
      <c r="AA1317" s="31"/>
      <c r="AB1317" s="116" t="s">
        <v>57</v>
      </c>
      <c r="AC1317" s="87" t="s">
        <v>58</v>
      </c>
      <c r="AD1317" s="87" t="s">
        <v>59</v>
      </c>
      <c r="AE1317" s="31"/>
      <c r="AF1317" s="116" t="s">
        <v>57</v>
      </c>
      <c r="AG1317" s="87" t="s">
        <v>58</v>
      </c>
      <c r="AH1317" s="87" t="s">
        <v>59</v>
      </c>
      <c r="AI1317" s="31"/>
      <c r="AJ1317" s="27"/>
      <c r="AK1317" s="68"/>
      <c r="AL1317" s="68"/>
      <c r="AM1317" s="68"/>
      <c r="AN1317" s="68"/>
      <c r="AO1317" s="68"/>
      <c r="AP1317" s="68"/>
      <c r="AQ1317" s="68"/>
      <c r="AR1317" s="68"/>
      <c r="AS1317" s="68"/>
      <c r="AT1317" s="68"/>
      <c r="AU1317" s="68"/>
      <c r="AV1317" s="68"/>
      <c r="AW1317" s="68"/>
      <c r="AX1317" s="68"/>
      <c r="AY1317" s="68"/>
      <c r="AZ1317" s="68"/>
      <c r="BA1317" s="68"/>
      <c r="BB1317" s="68"/>
      <c r="BC1317" s="68"/>
      <c r="BD1317" s="68"/>
      <c r="BE1317" s="68"/>
      <c r="BF1317" s="68"/>
      <c r="BG1317" s="68"/>
      <c r="BH1317" s="68"/>
      <c r="BI1317" s="68"/>
      <c r="BJ1317" s="68"/>
      <c r="BK1317" s="68"/>
      <c r="BL1317" s="68"/>
      <c r="BM1317" s="68"/>
      <c r="BN1317" s="68"/>
      <c r="BO1317" s="68"/>
      <c r="BP1317" s="68"/>
      <c r="BQ1317" s="68"/>
    </row>
    <row r="1318" spans="2:69" ht="13.5" customHeight="1" x14ac:dyDescent="0.15">
      <c r="H1318" s="5"/>
      <c r="I1318" s="117"/>
      <c r="J1318" s="76"/>
      <c r="K1318" s="53">
        <v>1</v>
      </c>
      <c r="L1318" s="113">
        <f t="array" aca="1" ref="L1318:L1319" ca="1">M1318:M1319*$D1306:$D1307*L1306:L1307</f>
        <v>1.5756925839043083E-2</v>
      </c>
      <c r="M1318" s="29">
        <f t="array" aca="1" ref="M1318:M1319" ca="1">MMULT(TRANSPOSE($D1308:$E1310),N1318:N1320)*M1306:M1307</f>
        <v>4.8236704891124492E-2</v>
      </c>
      <c r="N1318" s="29">
        <f t="array" aca="1" ref="N1318:N1320" ca="1">(M1311:M1313-N$5:N$7)*M1314:M1316</f>
        <v>7.367397880731999E-2</v>
      </c>
      <c r="O1318" s="32"/>
      <c r="P1318" s="113">
        <f t="array" aca="1" ref="P1318:P1319" ca="1">Q1318:Q1319*$D1306:$D1307*P1306:P1307</f>
        <v>1.0870994169511565E-2</v>
      </c>
      <c r="Q1318" s="29">
        <f t="array" aca="1" ref="Q1318:Q1319" ca="1">MMULT(TRANSPOSE($D1308:$E1310),R1318:R1320)*Q1306:Q1307</f>
        <v>3.3279393644700304E-2</v>
      </c>
      <c r="R1318" s="29">
        <f t="array" aca="1" ref="R1318:R1320" ca="1">(Q1311:Q1313-R$5:R$7)*Q1314:Q1316</f>
        <v>6.5108212492916789E-2</v>
      </c>
      <c r="S1318" s="32"/>
      <c r="T1318" s="113">
        <f t="array" aca="1" ref="T1318:T1319" ca="1">U1318:U1319*$D1306:$D1307*T1306:T1307</f>
        <v>-3.2199265390244251E-2</v>
      </c>
      <c r="U1318" s="29">
        <f t="array" aca="1" ref="U1318:U1319" ca="1">MMULT(TRANSPOSE($D1308:$E1310),V1318:V1320)*U1306:U1307</f>
        <v>-7.1780841574980297E-2</v>
      </c>
      <c r="V1318" s="29">
        <f t="array" aca="1" ref="V1318:V1320" ca="1">(U1311:U1313-V$5:V$7)*U1314:U1316</f>
        <v>-0.11334616978321393</v>
      </c>
      <c r="W1318" s="32"/>
      <c r="X1318" s="113">
        <f t="array" aca="1" ref="X1318:X1319" ca="1">Y1318:Y1319*$D1306:$D1307*X1306:X1307</f>
        <v>6.9945734458410416E-3</v>
      </c>
      <c r="Y1318" s="29">
        <f t="array" aca="1" ref="Y1318:Y1319" ca="1">MMULT(TRANSPOSE($D1308:$E1310),Z1318:Z1320)*Y1306:Y1307</f>
        <v>7.4159232848780444E-3</v>
      </c>
      <c r="Z1318" s="29">
        <f t="array" aca="1" ref="Z1318:Z1320" ca="1">(Y1311:Y1313-Z$5:Z$7)*Y1314:Y1316</f>
        <v>4.2073445347861671E-2</v>
      </c>
      <c r="AA1318" s="32"/>
      <c r="AB1318" s="113">
        <f t="array" aca="1" ref="AB1318:AB1319" ca="1">AC1318:AC1319*$D1306:$D1307*AB1306:AB1307</f>
        <v>-6.4804827092655283E-3</v>
      </c>
      <c r="AC1318" s="29">
        <f t="array" aca="1" ref="AC1318:AC1319" ca="1">MMULT(TRANSPOSE($D1308:$E1310),AD1318:AD1320)*AC1306:AC1307</f>
        <v>-6.8708639623288863E-3</v>
      </c>
      <c r="AD1318" s="29">
        <f t="array" aca="1" ref="AD1318:AD1320" ca="1">(AC1311:AC1313-AD$5:AD$7)*AC1314:AC1316</f>
        <v>-8.0403759035088659E-2</v>
      </c>
      <c r="AE1318" s="32"/>
      <c r="AF1318" s="113">
        <f t="array" aca="1" ref="AF1318:AF1319" ca="1">AG1318:AG1319*$D1306:$D1307*AF1306:AF1307</f>
        <v>-7.9842546145950219E-4</v>
      </c>
      <c r="AG1318" s="29">
        <f t="array" aca="1" ref="AG1318:AG1319" ca="1">MMULT(TRANSPOSE($D1308:$E1310),AH1318:AH1320)*AG1306:AG1307</f>
        <v>-1.7799055619392911E-3</v>
      </c>
      <c r="AH1318" s="29">
        <f t="array" aca="1" ref="AH1318:AH1320" ca="1">(AG1311:AG1313-AH$5:AH$7)*AG1314:AG1316</f>
        <v>3.4839844490154787E-2</v>
      </c>
      <c r="AI1318" s="32"/>
      <c r="AJ1318" s="27"/>
      <c r="AK1318" s="68"/>
      <c r="AL1318" s="68"/>
      <c r="AM1318" s="68"/>
      <c r="AN1318" s="68"/>
      <c r="AO1318" s="68"/>
      <c r="AP1318" s="68"/>
      <c r="AQ1318" s="68"/>
      <c r="AR1318" s="68"/>
      <c r="AS1318" s="68"/>
      <c r="AT1318" s="68"/>
      <c r="AU1318" s="68"/>
      <c r="AV1318" s="68"/>
      <c r="AW1318" s="68"/>
      <c r="AX1318" s="68"/>
      <c r="AY1318" s="68"/>
      <c r="AZ1318" s="68"/>
      <c r="BA1318" s="68"/>
      <c r="BB1318" s="68"/>
      <c r="BC1318" s="68"/>
      <c r="BD1318" s="68"/>
      <c r="BE1318" s="68"/>
      <c r="BF1318" s="68"/>
      <c r="BG1318" s="68"/>
      <c r="BH1318" s="68"/>
      <c r="BI1318" s="68"/>
      <c r="BJ1318" s="68"/>
      <c r="BK1318" s="68"/>
      <c r="BL1318" s="68"/>
      <c r="BM1318" s="68"/>
      <c r="BN1318" s="68"/>
      <c r="BO1318" s="68"/>
      <c r="BP1318" s="68"/>
      <c r="BQ1318" s="68"/>
    </row>
    <row r="1319" spans="2:69" ht="13.5" customHeight="1" x14ac:dyDescent="0.15">
      <c r="H1319" s="5"/>
      <c r="I1319" s="97"/>
      <c r="J1319" s="76"/>
      <c r="K1319" s="23">
        <v>2</v>
      </c>
      <c r="L1319" s="113">
        <f ca="1"/>
        <v>2.7568714869764744E-2</v>
      </c>
      <c r="M1319" s="29">
        <f ca="1"/>
        <v>5.0297855745545482E-2</v>
      </c>
      <c r="N1319" s="29">
        <f ca="1"/>
        <v>1.4339599709138838E-2</v>
      </c>
      <c r="O1319" s="32"/>
      <c r="P1319" s="113">
        <f ca="1"/>
        <v>-1.8976882972091207E-2</v>
      </c>
      <c r="Q1319" s="29">
        <f ca="1"/>
        <v>-3.4622452542289545E-2</v>
      </c>
      <c r="R1319" s="29">
        <f ca="1"/>
        <v>-9.6210381714069121E-2</v>
      </c>
      <c r="S1319" s="32"/>
      <c r="T1319" s="113">
        <f ca="1"/>
        <v>-1.231742975256395E-2</v>
      </c>
      <c r="U1319" s="29">
        <f ca="1"/>
        <v>-2.2603172106181152E-2</v>
      </c>
      <c r="V1319" s="29">
        <f ca="1"/>
        <v>6.7300587967685094E-2</v>
      </c>
      <c r="W1319" s="32"/>
      <c r="X1319" s="113">
        <f ca="1"/>
        <v>1.5635350345966394E-2</v>
      </c>
      <c r="Y1319" s="29">
        <f ca="1"/>
        <v>7.4496985794564707E-2</v>
      </c>
      <c r="Z1319" s="29">
        <f ca="1"/>
        <v>2.5841328783743196E-2</v>
      </c>
      <c r="AA1319" s="32"/>
      <c r="AB1319" s="113">
        <f ca="1"/>
        <v>1.4283502288015273E-2</v>
      </c>
      <c r="AC1319" s="29">
        <f ca="1"/>
        <v>6.8055901754796116E-2</v>
      </c>
      <c r="AD1319" s="29">
        <f ca="1"/>
        <v>0.14801513018028586</v>
      </c>
      <c r="AE1319" s="32"/>
      <c r="AF1319" s="113">
        <f ca="1"/>
        <v>-5.591607488663998E-2</v>
      </c>
      <c r="AG1319" s="29">
        <f ca="1"/>
        <v>-0.10260912297078476</v>
      </c>
      <c r="AH1319" s="29">
        <f ca="1"/>
        <v>-0.13465786406676294</v>
      </c>
      <c r="AI1319" s="32"/>
      <c r="AJ1319" s="27"/>
      <c r="AK1319" s="68"/>
      <c r="AL1319" s="68"/>
      <c r="AM1319" s="68"/>
      <c r="AN1319" s="68"/>
      <c r="AO1319" s="68"/>
      <c r="AP1319" s="68"/>
      <c r="AQ1319" s="68"/>
      <c r="AR1319" s="68"/>
      <c r="AS1319" s="68"/>
      <c r="AT1319" s="68"/>
      <c r="AU1319" s="68"/>
      <c r="AV1319" s="68"/>
      <c r="AW1319" s="68"/>
      <c r="AX1319" s="68"/>
      <c r="AY1319" s="68"/>
      <c r="AZ1319" s="68"/>
      <c r="BA1319" s="68"/>
      <c r="BB1319" s="68"/>
      <c r="BC1319" s="68"/>
      <c r="BD1319" s="68"/>
      <c r="BE1319" s="68"/>
      <c r="BF1319" s="68"/>
      <c r="BG1319" s="68"/>
      <c r="BH1319" s="68"/>
      <c r="BI1319" s="68"/>
      <c r="BJ1319" s="68"/>
      <c r="BK1319" s="68"/>
      <c r="BL1319" s="68"/>
      <c r="BM1319" s="68"/>
      <c r="BN1319" s="68"/>
      <c r="BO1319" s="68"/>
      <c r="BP1319" s="68"/>
      <c r="BQ1319" s="68"/>
    </row>
    <row r="1320" spans="2:69" ht="13.5" customHeight="1" thickBot="1" x14ac:dyDescent="0.2">
      <c r="B1320" s="135" t="s">
        <v>19</v>
      </c>
      <c r="C1320" s="136"/>
      <c r="D1320" s="195">
        <v>1</v>
      </c>
      <c r="E1320" s="196">
        <v>2</v>
      </c>
      <c r="F1320" s="196">
        <v>3</v>
      </c>
      <c r="G1320" s="184" t="s">
        <v>3</v>
      </c>
      <c r="H1320" s="5"/>
      <c r="I1320" s="93"/>
      <c r="J1320" s="88"/>
      <c r="K1320" s="54">
        <v>3</v>
      </c>
      <c r="L1320" s="132"/>
      <c r="M1320" s="133"/>
      <c r="N1320" s="33">
        <f ca="1"/>
        <v>-0.13547247164457626</v>
      </c>
      <c r="O1320" s="34"/>
      <c r="P1320" s="132"/>
      <c r="Q1320" s="133"/>
      <c r="R1320" s="33">
        <f ca="1"/>
        <v>3.5377733798679624E-2</v>
      </c>
      <c r="S1320" s="34"/>
      <c r="T1320" s="132"/>
      <c r="U1320" s="133"/>
      <c r="V1320" s="33">
        <f ca="1"/>
        <v>0.10448646373039042</v>
      </c>
      <c r="W1320" s="34"/>
      <c r="X1320" s="132"/>
      <c r="Y1320" s="133"/>
      <c r="Z1320" s="33">
        <f ca="1"/>
        <v>-0.14765555759433169</v>
      </c>
      <c r="AA1320" s="34"/>
      <c r="AB1320" s="132"/>
      <c r="AC1320" s="133"/>
      <c r="AD1320" s="33">
        <f ca="1"/>
        <v>7.0232865952283591E-2</v>
      </c>
      <c r="AE1320" s="34"/>
      <c r="AF1320" s="132"/>
      <c r="AG1320" s="133"/>
      <c r="AH1320" s="33">
        <f ca="1"/>
        <v>3.6500969472257686E-2</v>
      </c>
      <c r="AI1320" s="34"/>
      <c r="AJ1320" s="27"/>
      <c r="AK1320" s="68"/>
      <c r="AL1320" s="68"/>
      <c r="AM1320" s="68"/>
      <c r="AN1320" s="68"/>
      <c r="AO1320" s="68"/>
      <c r="AP1320" s="68"/>
      <c r="AQ1320" s="68"/>
      <c r="AR1320" s="68"/>
      <c r="AS1320" s="68"/>
      <c r="AT1320" s="68"/>
      <c r="AU1320" s="68"/>
      <c r="AV1320" s="68"/>
      <c r="AW1320" s="68"/>
      <c r="AX1320" s="68"/>
      <c r="AY1320" s="68"/>
      <c r="AZ1320" s="68"/>
      <c r="BA1320" s="68"/>
      <c r="BB1320" s="68"/>
      <c r="BC1320" s="68"/>
      <c r="BD1320" s="68"/>
      <c r="BE1320" s="68"/>
      <c r="BF1320" s="68"/>
      <c r="BG1320" s="68"/>
      <c r="BH1320" s="68"/>
      <c r="BI1320" s="68"/>
      <c r="BJ1320" s="68"/>
      <c r="BK1320" s="68"/>
      <c r="BL1320" s="68"/>
      <c r="BM1320" s="68"/>
      <c r="BN1320" s="68"/>
      <c r="BO1320" s="68"/>
      <c r="BP1320" s="68"/>
      <c r="BQ1320" s="68"/>
    </row>
    <row r="1321" spans="2:69" ht="13.5" customHeight="1" x14ac:dyDescent="0.15">
      <c r="B1321" s="241" t="s">
        <v>35</v>
      </c>
      <c r="C1321" s="100">
        <v>1</v>
      </c>
      <c r="D1321" s="152">
        <f t="array" aca="1" ref="D1321:G1322" ca="1">L1321:O1322+P1321:S1322+T1321:W1322+X1321:AA1322+AB1321:AE1322+AF1321:AI1322</f>
        <v>3.22639377314934E-2</v>
      </c>
      <c r="E1321" s="153">
        <f ca="1"/>
        <v>-2.3030045947280291E-2</v>
      </c>
      <c r="F1321" s="153">
        <f ca="1"/>
        <v>-6.5891611693323351E-3</v>
      </c>
      <c r="G1321" s="154">
        <f ca="1"/>
        <v>-2.6447306148807584E-3</v>
      </c>
      <c r="H1321" s="7"/>
      <c r="I1321" s="239" t="s">
        <v>19</v>
      </c>
      <c r="J1321" s="217" t="s">
        <v>13</v>
      </c>
      <c r="K1321" s="218"/>
      <c r="L1321" s="176">
        <f t="array" aca="1" ref="L1321:O1322" ca="1">MMULT(L1318:M1319,TRANSPOSE(L$5:M$8))</f>
        <v>1.5756925839043083E-2</v>
      </c>
      <c r="M1321" s="176">
        <f ca="1"/>
        <v>4.8236704891124492E-2</v>
      </c>
      <c r="N1321" s="79">
        <f ca="1"/>
        <v>0</v>
      </c>
      <c r="O1321" s="80">
        <f ca="1"/>
        <v>-6.3993630730167575E-2</v>
      </c>
      <c r="P1321" s="176">
        <f t="array" aca="1" ref="P1321:S1322" ca="1">MMULT(P1318:Q1319,TRANSPOSE(P$5:Q$8))</f>
        <v>1.0870994169511565E-2</v>
      </c>
      <c r="Q1321" s="176">
        <f ca="1"/>
        <v>0</v>
      </c>
      <c r="R1321" s="79">
        <f ca="1"/>
        <v>3.3279393644700304E-2</v>
      </c>
      <c r="S1321" s="80">
        <f ca="1"/>
        <v>-4.4150387814211871E-2</v>
      </c>
      <c r="T1321" s="176">
        <f t="array" aca="1" ref="T1321:W1322" ca="1">MMULT(T1318:U1319,TRANSPOSE(T$5:U$8))</f>
        <v>0</v>
      </c>
      <c r="U1321" s="176">
        <f ca="1"/>
        <v>-7.1780841574980297E-2</v>
      </c>
      <c r="V1321" s="79">
        <f ca="1"/>
        <v>-3.2199265390244251E-2</v>
      </c>
      <c r="W1321" s="80">
        <f ca="1"/>
        <v>0.10398010696522456</v>
      </c>
      <c r="X1321" s="176">
        <f t="array" aca="1" ref="X1321:AA1322" ca="1">MMULT(X1318:Y1319,TRANSPOSE(X$5:Y$8))</f>
        <v>7.4159232848780444E-3</v>
      </c>
      <c r="Y1321" s="176">
        <f ca="1"/>
        <v>6.9945734458410416E-3</v>
      </c>
      <c r="Z1321" s="79">
        <f ca="1"/>
        <v>0</v>
      </c>
      <c r="AA1321" s="80">
        <f ca="1"/>
        <v>-1.4410496730719086E-2</v>
      </c>
      <c r="AB1321" s="176">
        <f t="array" aca="1" ref="AB1321:AE1322" ca="1">MMULT(AB1318:AC1319,TRANSPOSE(AB$5:AC$8))</f>
        <v>0</v>
      </c>
      <c r="AC1321" s="176">
        <f ca="1"/>
        <v>-6.4804827092655283E-3</v>
      </c>
      <c r="AD1321" s="79">
        <f ca="1"/>
        <v>-6.8708639623288863E-3</v>
      </c>
      <c r="AE1321" s="80">
        <f ca="1"/>
        <v>1.3351346671594416E-2</v>
      </c>
      <c r="AF1321" s="176">
        <f t="array" aca="1" ref="AF1321:AI1322" ca="1">MMULT(AF1318:AG1319,TRANSPOSE(AF$5:AG$8))</f>
        <v>-1.7799055619392911E-3</v>
      </c>
      <c r="AG1321" s="176">
        <f ca="1"/>
        <v>0</v>
      </c>
      <c r="AH1321" s="79">
        <f ca="1"/>
        <v>-7.9842546145950219E-4</v>
      </c>
      <c r="AI1321" s="80">
        <f ca="1"/>
        <v>2.5783310233987934E-3</v>
      </c>
      <c r="AJ1321" s="27"/>
      <c r="AK1321" s="68"/>
      <c r="AL1321" s="68"/>
      <c r="AM1321" s="68"/>
      <c r="AN1321" s="68"/>
      <c r="AO1321" s="68"/>
      <c r="AP1321" s="68"/>
      <c r="AQ1321" s="68"/>
      <c r="AR1321" s="68"/>
      <c r="AS1321" s="68"/>
      <c r="AT1321" s="68"/>
      <c r="AU1321" s="68"/>
      <c r="AV1321" s="68"/>
      <c r="AW1321" s="68"/>
      <c r="AX1321" s="68"/>
      <c r="AY1321" s="68"/>
      <c r="AZ1321" s="68"/>
      <c r="BA1321" s="68"/>
      <c r="BB1321" s="68"/>
      <c r="BC1321" s="68"/>
      <c r="BD1321" s="68"/>
      <c r="BE1321" s="68"/>
      <c r="BF1321" s="68"/>
      <c r="BG1321" s="68"/>
      <c r="BH1321" s="68"/>
      <c r="BI1321" s="68"/>
      <c r="BJ1321" s="68"/>
      <c r="BK1321" s="68"/>
      <c r="BL1321" s="68"/>
      <c r="BM1321" s="68"/>
      <c r="BN1321" s="68"/>
      <c r="BO1321" s="68"/>
      <c r="BP1321" s="68"/>
      <c r="BQ1321" s="68"/>
    </row>
    <row r="1322" spans="2:69" ht="13.5" customHeight="1" x14ac:dyDescent="0.15">
      <c r="B1322" s="243"/>
      <c r="C1322" s="74">
        <v>2</v>
      </c>
      <c r="D1322" s="155">
        <f ca="1"/>
        <v>-1.9520305278546507E-2</v>
      </c>
      <c r="E1322" s="156">
        <f ca="1"/>
        <v>5.7613536273345999E-2</v>
      </c>
      <c r="F1322" s="156">
        <f ca="1"/>
        <v>-3.4800055426697354E-2</v>
      </c>
      <c r="G1322" s="157">
        <f ca="1"/>
        <v>-3.2931755681021024E-3</v>
      </c>
      <c r="H1322" s="5"/>
      <c r="I1322" s="240"/>
      <c r="J1322" s="219"/>
      <c r="K1322" s="220"/>
      <c r="L1322" s="156">
        <f ca="1"/>
        <v>2.7568714869764744E-2</v>
      </c>
      <c r="M1322" s="156">
        <f ca="1"/>
        <v>5.0297855745545482E-2</v>
      </c>
      <c r="N1322" s="89">
        <f ca="1"/>
        <v>0</v>
      </c>
      <c r="O1322" s="90">
        <f ca="1"/>
        <v>-7.7866570615310229E-2</v>
      </c>
      <c r="P1322" s="156">
        <f ca="1"/>
        <v>-1.8976882972091207E-2</v>
      </c>
      <c r="Q1322" s="156">
        <f ca="1"/>
        <v>0</v>
      </c>
      <c r="R1322" s="89">
        <f ca="1"/>
        <v>-3.4622452542289545E-2</v>
      </c>
      <c r="S1322" s="90">
        <f ca="1"/>
        <v>5.3599335514380751E-2</v>
      </c>
      <c r="T1322" s="156">
        <f ca="1"/>
        <v>0</v>
      </c>
      <c r="U1322" s="156">
        <f ca="1"/>
        <v>-2.2603172106181152E-2</v>
      </c>
      <c r="V1322" s="89">
        <f ca="1"/>
        <v>-1.231742975256395E-2</v>
      </c>
      <c r="W1322" s="90">
        <f ca="1"/>
        <v>3.4920601858745098E-2</v>
      </c>
      <c r="X1322" s="156">
        <f ca="1"/>
        <v>7.4496985794564707E-2</v>
      </c>
      <c r="Y1322" s="156">
        <f ca="1"/>
        <v>1.5635350345966394E-2</v>
      </c>
      <c r="Z1322" s="89">
        <f ca="1"/>
        <v>0</v>
      </c>
      <c r="AA1322" s="90">
        <f ca="1"/>
        <v>-9.0132336140531094E-2</v>
      </c>
      <c r="AB1322" s="156">
        <f ca="1"/>
        <v>0</v>
      </c>
      <c r="AC1322" s="156">
        <f ca="1"/>
        <v>1.4283502288015273E-2</v>
      </c>
      <c r="AD1322" s="89">
        <f ca="1"/>
        <v>6.8055901754796116E-2</v>
      </c>
      <c r="AE1322" s="90">
        <f ca="1"/>
        <v>-8.2339404042811384E-2</v>
      </c>
      <c r="AF1322" s="156">
        <f ca="1"/>
        <v>-0.10260912297078476</v>
      </c>
      <c r="AG1322" s="156">
        <f ca="1"/>
        <v>0</v>
      </c>
      <c r="AH1322" s="89">
        <f ca="1"/>
        <v>-5.591607488663998E-2</v>
      </c>
      <c r="AI1322" s="90">
        <f ca="1"/>
        <v>0.15852519785742475</v>
      </c>
      <c r="AJ1322" s="27"/>
      <c r="AK1322" s="68"/>
      <c r="AL1322" s="68"/>
      <c r="AM1322" s="68"/>
      <c r="AN1322" s="68"/>
      <c r="AO1322" s="68"/>
      <c r="AP1322" s="68"/>
      <c r="AQ1322" s="68"/>
      <c r="AR1322" s="68"/>
      <c r="AS1322" s="68"/>
      <c r="AT1322" s="68"/>
      <c r="AU1322" s="68"/>
      <c r="AV1322" s="68"/>
      <c r="AW1322" s="68"/>
      <c r="AX1322" s="68"/>
      <c r="AY1322" s="68"/>
      <c r="AZ1322" s="68"/>
      <c r="BA1322" s="68"/>
      <c r="BB1322" s="68"/>
      <c r="BC1322" s="68"/>
      <c r="BD1322" s="68"/>
      <c r="BE1322" s="68"/>
      <c r="BF1322" s="68"/>
      <c r="BG1322" s="68"/>
      <c r="BH1322" s="68"/>
      <c r="BI1322" s="68"/>
      <c r="BJ1322" s="68"/>
      <c r="BK1322" s="68"/>
      <c r="BL1322" s="68"/>
      <c r="BM1322" s="68"/>
      <c r="BN1322" s="68"/>
      <c r="BO1322" s="68"/>
      <c r="BP1322" s="68"/>
      <c r="BQ1322" s="68"/>
    </row>
    <row r="1323" spans="2:69" ht="13.5" customHeight="1" x14ac:dyDescent="0.15">
      <c r="B1323" s="241" t="s">
        <v>47</v>
      </c>
      <c r="C1323" s="100" t="s">
        <v>32</v>
      </c>
      <c r="D1323" s="158">
        <f t="array" aca="1" ref="D1323:D1324" ca="1">L1323:L1324+P1323:P1324+T1323:T1324+X1323:X1324+AB1323:AB1324+AF1323:AF1324</f>
        <v>-2.0732125837704608E-3</v>
      </c>
      <c r="E1323" s="10"/>
      <c r="F1323" s="10"/>
      <c r="G1323" s="153"/>
      <c r="H1323" s="5"/>
      <c r="I1323" s="240"/>
      <c r="J1323" s="217" t="s">
        <v>46</v>
      </c>
      <c r="K1323" s="218"/>
      <c r="L1323" s="85">
        <f t="array" aca="1" ref="L1323:L1324" ca="1">M1318:M1319*L1304:L1305</f>
        <v>4.6124651192866609E-3</v>
      </c>
      <c r="M1323" s="85"/>
      <c r="N1323" s="85"/>
      <c r="O1323" s="96"/>
      <c r="P1323" s="85">
        <f t="array" aca="1" ref="P1323:P1324" ca="1">Q1318:Q1319*P1304:P1305</f>
        <v>3.182224878827372E-3</v>
      </c>
      <c r="Q1323" s="85"/>
      <c r="R1323" s="85"/>
      <c r="S1323" s="96"/>
      <c r="T1323" s="85">
        <f t="array" aca="1" ref="T1323:T1324" ca="1">U1318:U1319*T1304:T1305</f>
        <v>-9.8857640550848377E-3</v>
      </c>
      <c r="U1323" s="85"/>
      <c r="V1323" s="85"/>
      <c r="W1323" s="96"/>
      <c r="X1323" s="85">
        <f t="array" aca="1" ref="X1323:X1324" ca="1">Y1318:Y1319*X1304:X1305</f>
        <v>3.5782045663365373E-3</v>
      </c>
      <c r="Y1323" s="85"/>
      <c r="Z1323" s="85"/>
      <c r="AA1323" s="96"/>
      <c r="AB1323" s="85">
        <f t="array" aca="1" ref="AB1323:AB1324" ca="1">AC1318:AC1319*AB1304:AB1305</f>
        <v>-3.3152118570070515E-3</v>
      </c>
      <c r="AC1323" s="85"/>
      <c r="AD1323" s="85"/>
      <c r="AE1323" s="96"/>
      <c r="AF1323" s="85">
        <f t="array" aca="1" ref="AF1323:AF1324" ca="1">AG1318:AG1319*AF1304:AF1305</f>
        <v>-2.4513123612914195E-4</v>
      </c>
      <c r="AG1323" s="85"/>
      <c r="AH1323" s="85"/>
      <c r="AI1323" s="96"/>
      <c r="AJ1323" s="27"/>
      <c r="AK1323" s="68"/>
      <c r="AL1323" s="68"/>
      <c r="AM1323" s="68"/>
      <c r="AN1323" s="68"/>
      <c r="AO1323" s="68"/>
      <c r="AP1323" s="68"/>
      <c r="AQ1323" s="68"/>
      <c r="AR1323" s="68"/>
      <c r="AS1323" s="68"/>
      <c r="AT1323" s="68"/>
      <c r="AU1323" s="68"/>
      <c r="AV1323" s="68"/>
      <c r="AW1323" s="68"/>
      <c r="AX1323" s="68"/>
      <c r="AY1323" s="68"/>
      <c r="AZ1323" s="68"/>
      <c r="BA1323" s="68"/>
      <c r="BB1323" s="68"/>
      <c r="BC1323" s="68"/>
      <c r="BD1323" s="68"/>
      <c r="BE1323" s="68"/>
      <c r="BF1323" s="68"/>
      <c r="BG1323" s="68"/>
      <c r="BH1323" s="68"/>
      <c r="BI1323" s="68"/>
      <c r="BJ1323" s="68"/>
      <c r="BK1323" s="68"/>
      <c r="BL1323" s="68"/>
      <c r="BM1323" s="68"/>
      <c r="BN1323" s="68"/>
      <c r="BO1323" s="68"/>
      <c r="BP1323" s="68"/>
      <c r="BQ1323" s="68"/>
    </row>
    <row r="1324" spans="2:69" ht="13.5" customHeight="1" x14ac:dyDescent="0.15">
      <c r="B1324" s="243"/>
      <c r="C1324" s="74" t="s">
        <v>33</v>
      </c>
      <c r="D1324" s="159">
        <f ca="1"/>
        <v>-7.4629849851974323E-2</v>
      </c>
      <c r="E1324" s="10"/>
      <c r="F1324" s="191" t="s">
        <v>5</v>
      </c>
      <c r="G1324" s="10"/>
      <c r="H1324" s="5"/>
      <c r="I1324" s="240"/>
      <c r="J1324" s="219"/>
      <c r="K1324" s="220"/>
      <c r="L1324" s="89">
        <f ca="1"/>
        <v>1.3917281085362703E-2</v>
      </c>
      <c r="M1324" s="89"/>
      <c r="N1324" s="89"/>
      <c r="O1324" s="90"/>
      <c r="P1324" s="89">
        <f ca="1"/>
        <v>-9.5799392787901932E-3</v>
      </c>
      <c r="Q1324" s="89"/>
      <c r="R1324" s="89"/>
      <c r="S1324" s="90"/>
      <c r="T1324" s="89">
        <f ca="1"/>
        <v>-1.6407119289349147E-2</v>
      </c>
      <c r="U1324" s="89"/>
      <c r="V1324" s="89"/>
      <c r="W1324" s="90"/>
      <c r="X1324" s="89">
        <f ca="1"/>
        <v>6.2300868953665735E-3</v>
      </c>
      <c r="Y1324" s="89"/>
      <c r="Z1324" s="89"/>
      <c r="AA1324" s="90"/>
      <c r="AB1324" s="89">
        <f ca="1"/>
        <v>5.6914273396796253E-3</v>
      </c>
      <c r="AC1324" s="89"/>
      <c r="AD1324" s="89"/>
      <c r="AE1324" s="90"/>
      <c r="AF1324" s="89">
        <f ca="1"/>
        <v>-7.448158660424388E-2</v>
      </c>
      <c r="AG1324" s="89"/>
      <c r="AH1324" s="89"/>
      <c r="AI1324" s="90"/>
      <c r="AJ1324" s="27"/>
      <c r="AK1324" s="68"/>
      <c r="AL1324" s="68"/>
      <c r="AM1324" s="68"/>
      <c r="AN1324" s="68"/>
      <c r="AO1324" s="68"/>
      <c r="AP1324" s="68"/>
      <c r="AQ1324" s="68"/>
      <c r="AR1324" s="68"/>
      <c r="AS1324" s="68"/>
      <c r="AT1324" s="68"/>
      <c r="AU1324" s="68"/>
      <c r="AV1324" s="68"/>
      <c r="AW1324" s="68"/>
      <c r="AX1324" s="68"/>
      <c r="AY1324" s="68"/>
      <c r="AZ1324" s="68"/>
      <c r="BA1324" s="68"/>
      <c r="BB1324" s="68"/>
      <c r="BC1324" s="68"/>
      <c r="BD1324" s="68"/>
      <c r="BE1324" s="68"/>
      <c r="BF1324" s="68"/>
      <c r="BG1324" s="68"/>
      <c r="BH1324" s="68"/>
      <c r="BI1324" s="68"/>
      <c r="BJ1324" s="68"/>
      <c r="BK1324" s="68"/>
      <c r="BL1324" s="68"/>
      <c r="BM1324" s="68"/>
      <c r="BN1324" s="68"/>
      <c r="BO1324" s="68"/>
      <c r="BP1324" s="68"/>
      <c r="BQ1324" s="68"/>
    </row>
    <row r="1325" spans="2:69" ht="13.5" customHeight="1" x14ac:dyDescent="0.15">
      <c r="B1325" s="241" t="s">
        <v>4</v>
      </c>
      <c r="C1325" s="100">
        <v>1</v>
      </c>
      <c r="D1325" s="152">
        <f t="array" aca="1" ref="D1325:F1327" ca="1">L1325:N1327+P1325:R1327+T1325:V1327+X1325:Z1327+AB1325:AD1327+AF1325:AH1327</f>
        <v>-3.2980414386761761E-2</v>
      </c>
      <c r="E1325" s="154">
        <f ca="1"/>
        <v>-5.1145002272231371E-4</v>
      </c>
      <c r="F1325" s="153">
        <f ca="1"/>
        <v>-2.1945552319950642E-2</v>
      </c>
      <c r="G1325" s="160"/>
      <c r="H1325" s="5"/>
      <c r="I1325" s="240"/>
      <c r="J1325" s="217" t="s">
        <v>4</v>
      </c>
      <c r="K1325" s="218"/>
      <c r="L1325" s="78">
        <f t="array" aca="1" ref="L1325:L1327" ca="1">M1304*N1318:N1320</f>
        <v>4.2162505547203778E-2</v>
      </c>
      <c r="M1325" s="78">
        <f t="array" aca="1" ref="M1325:M1327" ca="1">M1305*N1318:N1320</f>
        <v>1.200710792747472E-2</v>
      </c>
      <c r="N1325" s="78">
        <f t="array" aca="1" ref="N1325:N1327" ca="1">-1*N1318:N1320</f>
        <v>-7.367397880731999E-2</v>
      </c>
      <c r="O1325" s="81"/>
      <c r="P1325" s="78">
        <f t="array" aca="1" ref="P1325:P1327" ca="1">Q1304*R1318:R1320</f>
        <v>1.2140373823734067E-2</v>
      </c>
      <c r="Q1325" s="78">
        <f t="array" aca="1" ref="Q1325:Q1327" ca="1">Q1305*R1318:R1320</f>
        <v>5.5316955077717722E-2</v>
      </c>
      <c r="R1325" s="78">
        <f t="array" aca="1" ref="R1325:R1327" ca="1">-1*R1318:R1320</f>
        <v>-6.5108212492916789E-2</v>
      </c>
      <c r="S1325" s="81"/>
      <c r="T1325" s="78">
        <f t="array" aca="1" ref="T1325:T1327" ca="1">U1304*V1318:V1320</f>
        <v>-6.9219180815423456E-2</v>
      </c>
      <c r="U1325" s="78">
        <f t="array" aca="1" ref="U1325:U1327" ca="1">U1305*V1318:V1320</f>
        <v>-4.5321554429713667E-2</v>
      </c>
      <c r="V1325" s="78">
        <f t="array" aca="1" ref="V1325:V1327" ca="1">-1*V1318:V1320</f>
        <v>0.11334616978321393</v>
      </c>
      <c r="W1325" s="81"/>
      <c r="X1325" s="78">
        <f t="array" aca="1" ref="X1325:X1327" ca="1">Y1304*Z1318:Z1320</f>
        <v>1.6639913312358773E-2</v>
      </c>
      <c r="Y1325" s="78">
        <f t="array" aca="1" ref="Y1325:Y1327" ca="1">Y1305*Z1318:Z1320</f>
        <v>1.3664793955108182E-2</v>
      </c>
      <c r="Z1325" s="78">
        <f t="array" aca="1" ref="Z1325:Z1327" ca="1">-1*Z1318:Z1320</f>
        <v>-4.2073445347861671E-2</v>
      </c>
      <c r="AA1325" s="81"/>
      <c r="AB1325" s="78">
        <f t="array" aca="1" ref="AB1325:AB1327" ca="1">AC1304*AD1318:AD1320</f>
        <v>-3.9965522625979806E-2</v>
      </c>
      <c r="AC1325" s="78">
        <f t="array" aca="1" ref="AC1325:AC1327" ca="1">AC1305*AD1318:AD1320</f>
        <v>-6.1832808859326745E-2</v>
      </c>
      <c r="AD1325" s="78">
        <f t="array" aca="1" ref="AD1325:AD1327" ca="1">-1*AD1318:AD1320</f>
        <v>8.0403759035088659E-2</v>
      </c>
      <c r="AE1325" s="81"/>
      <c r="AF1325" s="78">
        <f t="array" aca="1" ref="AF1325:AF1327" ca="1">AG1304*AH1318:AH1320</f>
        <v>5.2614963713448794E-3</v>
      </c>
      <c r="AG1325" s="78">
        <f t="array" aca="1" ref="AG1325:AG1327" ca="1">AG1305*AH1318:AH1320</f>
        <v>2.565405630601747E-2</v>
      </c>
      <c r="AH1325" s="78">
        <f t="array" aca="1" ref="AH1325:AH1327" ca="1">-1*AH1318:AH1320</f>
        <v>-3.4839844490154787E-2</v>
      </c>
      <c r="AI1325" s="81"/>
      <c r="AJ1325" s="27"/>
      <c r="AK1325" s="68"/>
      <c r="AL1325" s="68"/>
      <c r="AM1325" s="68"/>
      <c r="AN1325" s="68"/>
      <c r="AO1325" s="68"/>
      <c r="AP1325" s="68"/>
      <c r="AQ1325" s="68"/>
      <c r="AR1325" s="68"/>
      <c r="AS1325" s="68"/>
      <c r="AT1325" s="68"/>
      <c r="AU1325" s="68"/>
      <c r="AV1325" s="68"/>
      <c r="AW1325" s="68"/>
      <c r="AX1325" s="68"/>
      <c r="AY1325" s="68"/>
      <c r="AZ1325" s="68"/>
      <c r="BA1325" s="68"/>
      <c r="BB1325" s="68"/>
      <c r="BC1325" s="68"/>
      <c r="BD1325" s="68"/>
      <c r="BE1325" s="68"/>
      <c r="BF1325" s="68"/>
      <c r="BG1325" s="68"/>
      <c r="BH1325" s="68"/>
      <c r="BI1325" s="68"/>
      <c r="BJ1325" s="68"/>
      <c r="BK1325" s="68"/>
      <c r="BL1325" s="68"/>
      <c r="BM1325" s="68"/>
      <c r="BN1325" s="68"/>
      <c r="BO1325" s="68"/>
      <c r="BP1325" s="68"/>
      <c r="BQ1325" s="68"/>
    </row>
    <row r="1326" spans="2:69" ht="13.5" customHeight="1" x14ac:dyDescent="0.15">
      <c r="B1326" s="242"/>
      <c r="C1326" s="72">
        <v>2</v>
      </c>
      <c r="D1326" s="160">
        <f ca="1"/>
        <v>9.4822846745587358E-2</v>
      </c>
      <c r="E1326" s="164">
        <f ca="1"/>
        <v>-2.942817842069187E-2</v>
      </c>
      <c r="F1326" s="10">
        <f ca="1"/>
        <v>-2.4628400860020938E-2</v>
      </c>
      <c r="G1326" s="160"/>
      <c r="H1326" s="5"/>
      <c r="I1326" s="240"/>
      <c r="J1326" s="221"/>
      <c r="K1326" s="222"/>
      <c r="L1326" s="78">
        <f ca="1"/>
        <v>8.2063363764083505E-3</v>
      </c>
      <c r="M1326" s="78">
        <f ca="1"/>
        <v>2.3370140194913457E-3</v>
      </c>
      <c r="N1326" s="78">
        <f ca="1"/>
        <v>-1.4339599709138838E-2</v>
      </c>
      <c r="O1326" s="81"/>
      <c r="P1326" s="78">
        <f ca="1"/>
        <v>-1.7939825945306347E-2</v>
      </c>
      <c r="Q1326" s="78">
        <f ca="1"/>
        <v>-8.1741844223817861E-2</v>
      </c>
      <c r="R1326" s="78">
        <f ca="1"/>
        <v>9.6210381714069121E-2</v>
      </c>
      <c r="S1326" s="81"/>
      <c r="T1326" s="78">
        <f ca="1"/>
        <v>4.1099682295655381E-2</v>
      </c>
      <c r="U1326" s="78">
        <f ca="1"/>
        <v>2.6910192612268482E-2</v>
      </c>
      <c r="V1326" s="78">
        <f ca="1"/>
        <v>-6.7300587967685094E-2</v>
      </c>
      <c r="W1326" s="81"/>
      <c r="X1326" s="78">
        <f ca="1"/>
        <v>1.0220163033534463E-2</v>
      </c>
      <c r="Y1326" s="78">
        <f ca="1"/>
        <v>8.3928575479498679E-3</v>
      </c>
      <c r="Z1326" s="78">
        <f ca="1"/>
        <v>-2.5841328783743196E-2</v>
      </c>
      <c r="AA1326" s="81"/>
      <c r="AB1326" s="78">
        <f ca="1"/>
        <v>7.3572456128898178E-2</v>
      </c>
      <c r="AC1326" s="78">
        <f ca="1"/>
        <v>0.11382790260753746</v>
      </c>
      <c r="AD1326" s="78">
        <f ca="1"/>
        <v>-0.14801513018028586</v>
      </c>
      <c r="AE1326" s="81"/>
      <c r="AF1326" s="78">
        <f ca="1"/>
        <v>-2.0335965143602669E-2</v>
      </c>
      <c r="AG1326" s="78">
        <f ca="1"/>
        <v>-9.9154300984121174E-2</v>
      </c>
      <c r="AH1326" s="78">
        <f ca="1"/>
        <v>0.13465786406676294</v>
      </c>
      <c r="AI1326" s="81"/>
      <c r="AJ1326" s="27"/>
      <c r="AK1326" s="68"/>
      <c r="AL1326" s="68"/>
      <c r="AM1326" s="68"/>
      <c r="AN1326" s="68"/>
      <c r="AO1326" s="68"/>
      <c r="AP1326" s="68"/>
      <c r="AQ1326" s="68"/>
      <c r="AR1326" s="68"/>
      <c r="AS1326" s="68"/>
      <c r="AT1326" s="68"/>
      <c r="AU1326" s="68"/>
      <c r="AV1326" s="68"/>
      <c r="AW1326" s="68"/>
      <c r="AX1326" s="68"/>
      <c r="AY1326" s="68"/>
      <c r="AZ1326" s="68"/>
      <c r="BA1326" s="68"/>
      <c r="BB1326" s="68"/>
      <c r="BC1326" s="68"/>
      <c r="BD1326" s="68"/>
      <c r="BE1326" s="68"/>
      <c r="BF1326" s="68"/>
      <c r="BG1326" s="68"/>
      <c r="BH1326" s="68"/>
      <c r="BI1326" s="68"/>
      <c r="BJ1326" s="68"/>
      <c r="BK1326" s="68"/>
      <c r="BL1326" s="68"/>
      <c r="BM1326" s="68"/>
      <c r="BN1326" s="68"/>
      <c r="BO1326" s="68"/>
      <c r="BP1326" s="68"/>
      <c r="BQ1326" s="68"/>
    </row>
    <row r="1327" spans="2:69" ht="13.5" customHeight="1" thickBot="1" x14ac:dyDescent="0.2">
      <c r="B1327" s="243"/>
      <c r="C1327" s="74">
        <v>3</v>
      </c>
      <c r="D1327" s="160">
        <f ca="1"/>
        <v>-2.5098462806529394E-2</v>
      </c>
      <c r="E1327" s="157">
        <f ca="1"/>
        <v>8.2689782831208786E-2</v>
      </c>
      <c r="F1327" s="156">
        <f ca="1"/>
        <v>3.6529996285296643E-2</v>
      </c>
      <c r="G1327" s="160"/>
      <c r="H1327" s="5"/>
      <c r="I1327" s="245"/>
      <c r="J1327" s="219"/>
      <c r="K1327" s="220"/>
      <c r="L1327" s="82">
        <f ca="1"/>
        <v>-7.7528849801177607E-2</v>
      </c>
      <c r="M1327" s="82">
        <f ca="1"/>
        <v>-2.2078793823424793E-2</v>
      </c>
      <c r="N1327" s="82">
        <f ca="1"/>
        <v>0.13547247164457626</v>
      </c>
      <c r="O1327" s="83"/>
      <c r="P1327" s="82">
        <f ca="1"/>
        <v>6.596693364899979E-3</v>
      </c>
      <c r="Q1327" s="82">
        <f ca="1"/>
        <v>3.0057475644964454E-2</v>
      </c>
      <c r="R1327" s="82">
        <f ca="1"/>
        <v>-3.5377733798679624E-2</v>
      </c>
      <c r="S1327" s="83"/>
      <c r="T1327" s="82">
        <f ca="1"/>
        <v>6.3808661903184793E-2</v>
      </c>
      <c r="U1327" s="82">
        <f ca="1"/>
        <v>4.1778994051429319E-2</v>
      </c>
      <c r="V1327" s="82">
        <f ca="1"/>
        <v>-0.10448646373039042</v>
      </c>
      <c r="W1327" s="83"/>
      <c r="X1327" s="82">
        <f ca="1"/>
        <v>-5.8397301626797959E-2</v>
      </c>
      <c r="Y1327" s="82">
        <f ca="1"/>
        <v>-4.7956205016514007E-2</v>
      </c>
      <c r="Z1327" s="82">
        <f ca="1"/>
        <v>0.14765555759433169</v>
      </c>
      <c r="AA1327" s="83"/>
      <c r="AB1327" s="82">
        <f ca="1"/>
        <v>3.4909974695069325E-2</v>
      </c>
      <c r="AC1327" s="82">
        <f ca="1"/>
        <v>5.4011098836499565E-2</v>
      </c>
      <c r="AD1327" s="82">
        <f ca="1"/>
        <v>-7.0232865952283591E-2</v>
      </c>
      <c r="AE1327" s="83"/>
      <c r="AF1327" s="82">
        <f ca="1"/>
        <v>5.5123586582920703E-3</v>
      </c>
      <c r="AG1327" s="82">
        <f ca="1"/>
        <v>2.6877213138254259E-2</v>
      </c>
      <c r="AH1327" s="82">
        <f ca="1"/>
        <v>-3.6500969472257686E-2</v>
      </c>
      <c r="AI1327" s="83"/>
      <c r="AJ1327" s="27"/>
      <c r="AK1327" s="68"/>
      <c r="AL1327" s="68"/>
      <c r="AM1327" s="68"/>
      <c r="AN1327" s="68"/>
      <c r="AO1327" s="68"/>
      <c r="AP1327" s="68"/>
      <c r="AQ1327" s="68"/>
      <c r="AR1327" s="68"/>
      <c r="AS1327" s="68"/>
      <c r="AT1327" s="68"/>
      <c r="AU1327" s="68"/>
      <c r="AV1327" s="68"/>
      <c r="AW1327" s="68"/>
      <c r="AX1327" s="68"/>
      <c r="AY1327" s="68"/>
      <c r="AZ1327" s="68"/>
      <c r="BA1327" s="68"/>
      <c r="BB1327" s="68"/>
      <c r="BC1327" s="68"/>
      <c r="BD1327" s="68"/>
      <c r="BE1327" s="68"/>
      <c r="BF1327" s="68"/>
      <c r="BG1327" s="68"/>
      <c r="BH1327" s="68"/>
      <c r="BI1327" s="68"/>
      <c r="BJ1327" s="68"/>
      <c r="BK1327" s="68"/>
      <c r="BL1327" s="68"/>
      <c r="BM1327" s="68"/>
      <c r="BN1327" s="68"/>
      <c r="BO1327" s="68"/>
      <c r="BP1327" s="68"/>
      <c r="BQ1327" s="68"/>
    </row>
    <row r="1328" spans="2:69" ht="13.5" customHeight="1" thickBot="1" x14ac:dyDescent="0.2">
      <c r="B1328" s="246" t="s">
        <v>29</v>
      </c>
      <c r="C1328" s="227"/>
      <c r="D1328" s="102">
        <f ca="1">SUM(L1328:AI1328)</f>
        <v>1.3785340161165125</v>
      </c>
      <c r="E1328" s="192"/>
      <c r="H1328" s="5"/>
      <c r="I1328" s="225" t="s">
        <v>45</v>
      </c>
      <c r="J1328" s="226"/>
      <c r="K1328" s="227"/>
      <c r="L1328" s="134">
        <f ca="1">SUMXMY2(N$5:N$7,M1311:M1313)/2</f>
        <v>0.2127928405261349</v>
      </c>
      <c r="M1328" s="78"/>
      <c r="N1328" s="78"/>
      <c r="O1328" s="78"/>
      <c r="P1328" s="134">
        <f ca="1">SUMXMY2(R$5:R$7,Q1311:Q1313)/2</f>
        <v>0.14964077406698653</v>
      </c>
      <c r="Q1328" s="78"/>
      <c r="R1328" s="78"/>
      <c r="S1328" s="78"/>
      <c r="T1328" s="134">
        <f ca="1">SUMXMY2(V$5:V$7,U1311:U1313)/2</f>
        <v>0.24449274346469171</v>
      </c>
      <c r="U1328" s="78"/>
      <c r="V1328" s="78"/>
      <c r="W1328" s="78"/>
      <c r="X1328" s="134">
        <f ca="1">SUMXMY2(Z$5:Z$7,Y1311:Y1313)/2</f>
        <v>0.25069116469211478</v>
      </c>
      <c r="Y1328" s="78"/>
      <c r="Z1328" s="78"/>
      <c r="AA1328" s="78"/>
      <c r="AB1328" s="134">
        <f ca="1">SUMXMY2(AD$5:AD$7,AC1311:AC1313)/2</f>
        <v>0.32840768575029167</v>
      </c>
      <c r="AC1328" s="78"/>
      <c r="AD1328" s="78"/>
      <c r="AE1328" s="78"/>
      <c r="AF1328" s="134">
        <f ca="1">SUMXMY2(AH$5:AH$7,AG1311:AG1313)/2</f>
        <v>0.19250880761629285</v>
      </c>
      <c r="AG1328" s="78"/>
      <c r="AH1328" s="78"/>
      <c r="AI1328" s="78"/>
      <c r="AJ1328" s="27"/>
      <c r="AK1328" s="68"/>
      <c r="AL1328" s="68"/>
      <c r="AM1328" s="68"/>
      <c r="AN1328" s="68"/>
      <c r="AO1328" s="68"/>
      <c r="AP1328" s="68"/>
      <c r="AQ1328" s="68"/>
      <c r="AR1328" s="68"/>
      <c r="AS1328" s="68"/>
      <c r="AT1328" s="68"/>
      <c r="AU1328" s="68"/>
      <c r="AV1328" s="68"/>
      <c r="AW1328" s="68"/>
      <c r="AX1328" s="68"/>
      <c r="AY1328" s="68"/>
      <c r="AZ1328" s="68"/>
      <c r="BA1328" s="68"/>
      <c r="BB1328" s="68"/>
      <c r="BC1328" s="68"/>
      <c r="BD1328" s="68"/>
      <c r="BE1328" s="68"/>
      <c r="BF1328" s="68"/>
      <c r="BG1328" s="68"/>
      <c r="BH1328" s="68"/>
      <c r="BI1328" s="68"/>
      <c r="BJ1328" s="68"/>
      <c r="BK1328" s="68"/>
      <c r="BL1328" s="68"/>
      <c r="BM1328" s="68"/>
      <c r="BN1328" s="68"/>
      <c r="BO1328" s="68"/>
      <c r="BP1328" s="68"/>
      <c r="BQ1328" s="68"/>
    </row>
    <row r="1330" spans="1:69" ht="15.75" customHeight="1" x14ac:dyDescent="0.15">
      <c r="A1330" s="163"/>
      <c r="B1330" s="162">
        <f>B1300+1</f>
        <v>45</v>
      </c>
      <c r="C1330" s="163" t="s">
        <v>28</v>
      </c>
      <c r="D1330" s="189"/>
      <c r="E1330" s="189"/>
      <c r="F1330" s="189"/>
      <c r="G1330" s="189"/>
      <c r="H1330" s="163"/>
      <c r="I1330" s="167"/>
      <c r="J1330" s="163"/>
      <c r="K1330" s="163"/>
      <c r="L1330" s="163"/>
      <c r="M1330" s="163"/>
      <c r="N1330" s="163"/>
      <c r="O1330" s="163"/>
      <c r="P1330" s="163"/>
      <c r="Q1330" s="163"/>
      <c r="R1330" s="163"/>
      <c r="S1330" s="163"/>
      <c r="T1330" s="163"/>
      <c r="U1330" s="163"/>
      <c r="V1330" s="163"/>
      <c r="W1330" s="163"/>
      <c r="X1330" s="163"/>
      <c r="Y1330" s="163"/>
      <c r="Z1330" s="163"/>
      <c r="AA1330" s="163"/>
      <c r="AB1330" s="163"/>
      <c r="AC1330" s="163"/>
      <c r="AD1330" s="163"/>
      <c r="AE1330" s="163"/>
      <c r="AF1330" s="163"/>
      <c r="AG1330" s="163"/>
      <c r="AH1330" s="163"/>
      <c r="AI1330" s="163"/>
      <c r="AJ1330" s="27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</row>
    <row r="1331" spans="1:69" s="24" customFormat="1" ht="13.5" customHeight="1" thickBot="1" x14ac:dyDescent="0.2">
      <c r="A1331"/>
      <c r="D1331" s="166"/>
      <c r="E1331" s="166"/>
      <c r="F1331" s="166"/>
      <c r="G1331" s="166"/>
      <c r="H1331" s="27"/>
      <c r="I1331" s="5"/>
      <c r="J1331" s="223"/>
      <c r="K1331" s="224"/>
      <c r="L1331" s="57">
        <v>1</v>
      </c>
      <c r="M1331" s="57">
        <v>2</v>
      </c>
      <c r="N1331" s="57">
        <v>3</v>
      </c>
      <c r="O1331" s="107"/>
      <c r="P1331" s="84">
        <v>1</v>
      </c>
      <c r="Q1331" s="57">
        <v>2</v>
      </c>
      <c r="R1331" s="57">
        <v>3</v>
      </c>
      <c r="S1331" s="57"/>
      <c r="T1331" s="57">
        <v>1</v>
      </c>
      <c r="U1331" s="57">
        <v>2</v>
      </c>
      <c r="V1331" s="57">
        <v>3</v>
      </c>
      <c r="W1331" s="107"/>
      <c r="X1331" s="84">
        <v>1</v>
      </c>
      <c r="Y1331" s="57">
        <v>2</v>
      </c>
      <c r="Z1331" s="57">
        <v>3</v>
      </c>
      <c r="AA1331" s="57"/>
      <c r="AB1331" s="57">
        <v>1</v>
      </c>
      <c r="AC1331" s="57">
        <v>2</v>
      </c>
      <c r="AD1331" s="57">
        <v>3</v>
      </c>
      <c r="AE1331" s="57"/>
      <c r="AF1331" s="57">
        <v>1</v>
      </c>
      <c r="AG1331" s="57">
        <v>2</v>
      </c>
      <c r="AH1331" s="57">
        <v>3</v>
      </c>
      <c r="AI1331" s="57"/>
      <c r="AJ1331" s="27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</row>
    <row r="1332" spans="1:69" ht="13.5" customHeight="1" x14ac:dyDescent="0.15">
      <c r="B1332" t="s">
        <v>0</v>
      </c>
      <c r="G1332" s="156"/>
      <c r="H1332" s="27"/>
      <c r="I1332" s="249" t="s">
        <v>55</v>
      </c>
      <c r="J1332" s="239" t="s">
        <v>11</v>
      </c>
      <c r="K1332" s="22">
        <v>1</v>
      </c>
      <c r="L1332" s="108">
        <f t="array" aca="1" ref="L1332:L1333" ca="1">MMULT($D1334:$G1335,L$5:L$8)</f>
        <v>-2.2538322404827293</v>
      </c>
      <c r="M1332" s="50">
        <f t="array" aca="1" ref="M1332:M1333" ca="1">MMULT($D1334:$G1335,M$5:M$8)+$D1336:$D1337*L1334:L1335</f>
        <v>0.29302187195879009</v>
      </c>
      <c r="N1332" s="50"/>
      <c r="O1332" s="51"/>
      <c r="P1332" s="108">
        <f t="array" aca="1" ref="P1332:P1333" ca="1">MMULT($D1334:$G1335,P$5:P$8)</f>
        <v>-2.2538322404827293</v>
      </c>
      <c r="Q1332" s="50">
        <f t="array" aca="1" ref="Q1332:Q1333" ca="1">MMULT($D1334:$G1335,Q$5:Q$8)+$D1336:$D1337*P1334:P1335</f>
        <v>-1.4745942608707943</v>
      </c>
      <c r="R1332" s="50"/>
      <c r="S1332" s="51"/>
      <c r="T1332" s="108">
        <f t="array" aca="1" ref="T1332:T1333" ca="1">MMULT($D1334:$G1335,T$5:T$8)</f>
        <v>-1.8335560192845268</v>
      </c>
      <c r="U1332" s="50">
        <f t="array" aca="1" ref="U1332:U1333" ca="1">MMULT($D1334:$G1335,U$5:U$8)+$D1336:$D1337*T1334:T1335</f>
        <v>0.45469459839185578</v>
      </c>
      <c r="V1332" s="50"/>
      <c r="W1332" s="51"/>
      <c r="X1332" s="108">
        <f t="array" aca="1" ref="X1332:X1333" ca="1">MMULT($D1334:$G1335,X$5:X$8)</f>
        <v>-6.5939886454942531E-2</v>
      </c>
      <c r="Y1332" s="50">
        <f t="array" aca="1" ref="Y1332:Y1333" ca="1">MMULT($D1334:$G1335,Y$5:Y$8)+$D1336:$D1337*X1334:X1335</f>
        <v>-0.42719979582215473</v>
      </c>
      <c r="Z1332" s="50"/>
      <c r="AA1332" s="51"/>
      <c r="AB1332" s="108">
        <f t="array" aca="1" ref="AB1332:AB1333" ca="1">MMULT($D1334:$G1335,AB$5:AB$8)</f>
        <v>-6.5939886454942531E-2</v>
      </c>
      <c r="AC1332" s="50">
        <f t="array" aca="1" ref="AC1332:AC1333" ca="1">MMULT($D1334:$G1335,AC$5:AC$8)+$D1336:$D1337*AB1334:AB1335</f>
        <v>-6.9235746239522111E-3</v>
      </c>
      <c r="AD1332" s="50"/>
      <c r="AE1332" s="51"/>
      <c r="AF1332" s="108">
        <f t="array" aca="1" ref="AF1332:AF1333" ca="1">MMULT($D1334:$G1335,AF$5:AF$8)</f>
        <v>-1.8335560192845268</v>
      </c>
      <c r="AG1332" s="50">
        <f t="array" aca="1" ref="AG1332:AG1333" ca="1">MMULT($D1334:$G1335,AG$5:AG$8)+$D1336:$D1337*AF1334:AF1335</f>
        <v>-1.733197755635931</v>
      </c>
      <c r="AH1332" s="50"/>
      <c r="AI1332" s="51"/>
      <c r="AJ1332" s="27"/>
      <c r="AK1332" s="19"/>
      <c r="AL1332" s="19"/>
      <c r="AM1332" s="19"/>
      <c r="AN1332" s="19"/>
      <c r="AO1332" s="19"/>
      <c r="AP1332" s="19"/>
      <c r="AQ1332" s="19"/>
      <c r="AR1332" s="19"/>
      <c r="AS1332" s="19"/>
      <c r="AT1332" s="19"/>
      <c r="AU1332" s="19"/>
      <c r="AV1332" s="19"/>
      <c r="AW1332" s="19"/>
      <c r="AX1332" s="19"/>
      <c r="AY1332" s="19"/>
      <c r="AZ1332" s="19"/>
      <c r="BA1332" s="19"/>
      <c r="BB1332" s="19"/>
      <c r="BC1332" s="19"/>
      <c r="BD1332" s="19"/>
      <c r="BE1332" s="19"/>
      <c r="BF1332" s="19"/>
      <c r="BG1332" s="19"/>
      <c r="BH1332" s="19"/>
      <c r="BI1332" s="19"/>
      <c r="BJ1332" s="19"/>
      <c r="BK1332" s="19"/>
      <c r="BL1332" s="19"/>
      <c r="BM1332" s="19"/>
      <c r="BN1332" s="19"/>
      <c r="BO1332" s="19"/>
      <c r="BP1332" s="19"/>
      <c r="BQ1332" s="19"/>
    </row>
    <row r="1333" spans="1:69" ht="13.5" customHeight="1" x14ac:dyDescent="0.15">
      <c r="B1333" s="66"/>
      <c r="C1333" s="66"/>
      <c r="D1333" s="195">
        <v>1</v>
      </c>
      <c r="E1333" s="196">
        <v>2</v>
      </c>
      <c r="F1333" s="196">
        <v>3</v>
      </c>
      <c r="G1333" s="184" t="s">
        <v>3</v>
      </c>
      <c r="H1333" s="27"/>
      <c r="I1333" s="250"/>
      <c r="J1333" s="240"/>
      <c r="K1333" s="23">
        <v>2</v>
      </c>
      <c r="L1333" s="109">
        <f ca="1"/>
        <v>-0.95765823156933561</v>
      </c>
      <c r="M1333" s="28">
        <f ca="1"/>
        <v>-1.6425095749607124</v>
      </c>
      <c r="N1333" s="28"/>
      <c r="O1333" s="40"/>
      <c r="P1333" s="109">
        <f ca="1"/>
        <v>-0.95765823156933561</v>
      </c>
      <c r="Q1333" s="28">
        <f ca="1"/>
        <v>1.7438107659025355</v>
      </c>
      <c r="R1333" s="28"/>
      <c r="S1333" s="40"/>
      <c r="T1333" s="109">
        <f ca="1"/>
        <v>0.98010427275377543</v>
      </c>
      <c r="U1333" s="28">
        <f ca="1"/>
        <v>-0.40398613797354122</v>
      </c>
      <c r="V1333" s="28"/>
      <c r="W1333" s="40"/>
      <c r="X1333" s="109">
        <f ca="1"/>
        <v>-2.4062160681094724</v>
      </c>
      <c r="Y1333" s="28">
        <f ca="1"/>
        <v>-0.72993485656297108</v>
      </c>
      <c r="Z1333" s="28"/>
      <c r="AA1333" s="40"/>
      <c r="AB1333" s="109">
        <f ca="1"/>
        <v>-2.4062160681094724</v>
      </c>
      <c r="AC1333" s="28">
        <f ca="1"/>
        <v>1.20782764776014</v>
      </c>
      <c r="AD1333" s="28"/>
      <c r="AE1333" s="40"/>
      <c r="AF1333" s="109">
        <f ca="1"/>
        <v>0.98010427275377543</v>
      </c>
      <c r="AG1333" s="28">
        <f ca="1"/>
        <v>1.0445716985665956</v>
      </c>
      <c r="AH1333" s="28"/>
      <c r="AI1333" s="40"/>
      <c r="AJ1333" s="27"/>
      <c r="AK1333" s="19"/>
      <c r="AL1333" s="19"/>
      <c r="AM1333" s="19"/>
      <c r="AN1333" s="19"/>
      <c r="AO1333" s="19"/>
      <c r="AP1333" s="19"/>
      <c r="AQ1333" s="19"/>
      <c r="AR1333" s="19"/>
      <c r="AS1333" s="19"/>
      <c r="AT1333" s="19"/>
      <c r="AU1333" s="19"/>
      <c r="AV1333" s="19"/>
      <c r="AW1333" s="19"/>
      <c r="AX1333" s="19"/>
      <c r="AY1333" s="19"/>
      <c r="AZ1333" s="19"/>
      <c r="BA1333" s="19"/>
      <c r="BB1333" s="19"/>
      <c r="BC1333" s="19"/>
      <c r="BD1333" s="19"/>
      <c r="BE1333" s="19"/>
      <c r="BF1333" s="19"/>
      <c r="BG1333" s="19"/>
      <c r="BH1333" s="19"/>
      <c r="BI1333" s="19"/>
      <c r="BJ1333" s="19"/>
      <c r="BK1333" s="19"/>
      <c r="BL1333" s="19"/>
      <c r="BM1333" s="19"/>
      <c r="BN1333" s="19"/>
      <c r="BO1333" s="19"/>
      <c r="BP1333" s="19"/>
      <c r="BQ1333" s="19"/>
    </row>
    <row r="1334" spans="1:69" ht="13.5" customHeight="1" x14ac:dyDescent="0.15">
      <c r="B1334" s="239" t="s">
        <v>7</v>
      </c>
      <c r="C1334" s="100">
        <v>1</v>
      </c>
      <c r="D1334" s="137">
        <f t="array" aca="1" ref="D1334:G1335" ca="1">D1304:G1305-$G$3*D1321:G1322</f>
        <v>1.3835508091559734</v>
      </c>
      <c r="E1334" s="138">
        <f ca="1"/>
        <v>3.5714431631837602</v>
      </c>
      <c r="F1334" s="138">
        <f ca="1"/>
        <v>1.8038270303541759</v>
      </c>
      <c r="G1334" s="139">
        <f ca="1"/>
        <v>3.6373830496387027</v>
      </c>
      <c r="I1334" s="250"/>
      <c r="J1334" s="252" t="s">
        <v>12</v>
      </c>
      <c r="K1334" s="22">
        <v>1</v>
      </c>
      <c r="L1334" s="110">
        <f t="array" aca="1" ref="L1334:L1335" ca="1">1/(1+EXP(-L1332:L1333))</f>
        <v>9.501941592931816E-2</v>
      </c>
      <c r="M1334" s="38">
        <f t="array" aca="1" ref="M1334:M1335" ca="1">1/(1+EXP(-M1332:M1333))</f>
        <v>0.57273577573786116</v>
      </c>
      <c r="N1334" s="38"/>
      <c r="O1334" s="39"/>
      <c r="P1334" s="110">
        <f t="array" aca="1" ref="P1334:P1335" ca="1">1/(1+EXP(-P1332:P1333))</f>
        <v>9.501941592931816E-2</v>
      </c>
      <c r="Q1334" s="38">
        <f t="array" aca="1" ref="Q1334:Q1335" ca="1">1/(1+EXP(-Q1332:Q1333))</f>
        <v>0.1862453130829432</v>
      </c>
      <c r="R1334" s="38"/>
      <c r="S1334" s="39"/>
      <c r="T1334" s="110">
        <f t="array" aca="1" ref="T1334:T1335" ca="1">1/(1+EXP(-T1332:T1333))</f>
        <v>0.13781519480352439</v>
      </c>
      <c r="U1334" s="38">
        <f t="array" aca="1" ref="U1334:U1335" ca="1">1/(1+EXP(-U1332:U1333))</f>
        <v>0.61175483528026875</v>
      </c>
      <c r="V1334" s="38"/>
      <c r="W1334" s="39"/>
      <c r="X1334" s="110">
        <f t="array" aca="1" ref="X1334:X1335" ca="1">1/(1+EXP(-X1332:X1333))</f>
        <v>0.48352099893922956</v>
      </c>
      <c r="Y1334" s="38">
        <f t="array" aca="1" ref="Y1334:Y1335" ca="1">1/(1+EXP(-Y1332:Y1333))</f>
        <v>0.39479519232844013</v>
      </c>
      <c r="Z1334" s="38"/>
      <c r="AA1334" s="39"/>
      <c r="AB1334" s="110">
        <f t="array" aca="1" ref="AB1334:AB1335" ca="1">1/(1+EXP(-AB1332:AB1333))</f>
        <v>0.48352099893922956</v>
      </c>
      <c r="AC1334" s="38">
        <f t="array" aca="1" ref="AC1334:AC1335" ca="1">1/(1+EXP(-AC1332:AC1333))</f>
        <v>0.49826911325830547</v>
      </c>
      <c r="AD1334" s="38"/>
      <c r="AE1334" s="39"/>
      <c r="AF1334" s="110">
        <f t="array" aca="1" ref="AF1334:AF1335" ca="1">1/(1+EXP(-AF1332:AF1333))</f>
        <v>0.13781519480352439</v>
      </c>
      <c r="AG1334" s="38">
        <f t="array" aca="1" ref="AG1334:AG1335" ca="1">1/(1+EXP(-AG1332:AG1333))</f>
        <v>0.15017900860998462</v>
      </c>
      <c r="AH1334" s="38"/>
      <c r="AI1334" s="39"/>
      <c r="AJ1334" s="27"/>
      <c r="AK1334" s="19"/>
      <c r="AL1334" s="19"/>
      <c r="AM1334" s="19"/>
      <c r="AN1334" s="19"/>
      <c r="AO1334" s="19"/>
      <c r="AP1334" s="19"/>
      <c r="AQ1334" s="19"/>
      <c r="AR1334" s="19"/>
      <c r="AS1334" s="19"/>
      <c r="AT1334" s="19"/>
      <c r="AU1334" s="19"/>
      <c r="AV1334" s="19"/>
      <c r="AW1334" s="19"/>
      <c r="AX1334" s="19"/>
      <c r="AY1334" s="19"/>
      <c r="AZ1334" s="19"/>
      <c r="BA1334" s="19"/>
      <c r="BB1334" s="19"/>
      <c r="BC1334" s="19"/>
      <c r="BD1334" s="19"/>
      <c r="BE1334" s="19"/>
      <c r="BF1334" s="19"/>
      <c r="BG1334" s="19"/>
      <c r="BH1334" s="19"/>
      <c r="BI1334" s="19"/>
      <c r="BJ1334" s="19"/>
      <c r="BK1334" s="19"/>
      <c r="BL1334" s="19"/>
      <c r="BM1334" s="19"/>
      <c r="BN1334" s="19"/>
      <c r="BO1334" s="19"/>
      <c r="BP1334" s="19"/>
      <c r="BQ1334" s="19"/>
    </row>
    <row r="1335" spans="1:69" ht="13.5" customHeight="1" x14ac:dyDescent="0.15">
      <c r="B1335" s="244"/>
      <c r="C1335" s="74">
        <v>2</v>
      </c>
      <c r="D1335" s="140">
        <f ca="1"/>
        <v>2.1946014852797764</v>
      </c>
      <c r="E1335" s="141">
        <f ca="1"/>
        <v>0.74604364873963969</v>
      </c>
      <c r="F1335" s="141">
        <f ca="1"/>
        <v>4.1323639896028874</v>
      </c>
      <c r="G1335" s="142">
        <f ca="1"/>
        <v>3.152259716849112</v>
      </c>
      <c r="I1335" s="250"/>
      <c r="J1335" s="253"/>
      <c r="K1335" s="54">
        <v>2</v>
      </c>
      <c r="L1335" s="109">
        <f ca="1"/>
        <v>0.27734730082276676</v>
      </c>
      <c r="M1335" s="28">
        <f ca="1"/>
        <v>0.16212387348899565</v>
      </c>
      <c r="N1335" s="28"/>
      <c r="O1335" s="40"/>
      <c r="P1335" s="109">
        <f ca="1"/>
        <v>0.27734730082276676</v>
      </c>
      <c r="Q1335" s="28">
        <f ca="1"/>
        <v>0.85117045696809557</v>
      </c>
      <c r="R1335" s="28"/>
      <c r="S1335" s="40"/>
      <c r="T1335" s="109">
        <f ca="1"/>
        <v>0.72712890584470868</v>
      </c>
      <c r="U1335" s="28">
        <f ca="1"/>
        <v>0.40035500527181894</v>
      </c>
      <c r="V1335" s="28"/>
      <c r="W1335" s="40"/>
      <c r="X1335" s="109">
        <f ca="1"/>
        <v>8.2699916733539491E-2</v>
      </c>
      <c r="Y1335" s="28">
        <f ca="1"/>
        <v>0.32520902285932229</v>
      </c>
      <c r="Z1335" s="28"/>
      <c r="AA1335" s="40"/>
      <c r="AB1335" s="109">
        <f ca="1"/>
        <v>8.2699916733539491E-2</v>
      </c>
      <c r="AC1335" s="28">
        <f ca="1"/>
        <v>0.7699143506683177</v>
      </c>
      <c r="AD1335" s="28"/>
      <c r="AE1335" s="40"/>
      <c r="AF1335" s="109">
        <f ca="1"/>
        <v>0.72712890584470868</v>
      </c>
      <c r="AG1335" s="28">
        <f ca="1"/>
        <v>0.73973115470157824</v>
      </c>
      <c r="AH1335" s="28"/>
      <c r="AI1335" s="40"/>
      <c r="AJ1335" s="27"/>
      <c r="AK1335" s="19"/>
      <c r="AL1335" s="19"/>
      <c r="AM1335" s="19"/>
      <c r="AN1335" s="19"/>
      <c r="AO1335" s="19"/>
      <c r="AP1335" s="19"/>
      <c r="AQ1335" s="19"/>
      <c r="AR1335" s="19"/>
      <c r="AS1335" s="19"/>
      <c r="AT1335" s="19"/>
      <c r="AU1335" s="19"/>
      <c r="AV1335" s="19"/>
      <c r="AW1335" s="19"/>
      <c r="AX1335" s="19"/>
      <c r="AY1335" s="19"/>
      <c r="AZ1335" s="19"/>
      <c r="BA1335" s="19"/>
      <c r="BB1335" s="19"/>
      <c r="BC1335" s="19"/>
      <c r="BD1335" s="19"/>
      <c r="BE1335" s="19"/>
      <c r="BF1335" s="19"/>
      <c r="BG1335" s="19"/>
      <c r="BH1335" s="19"/>
      <c r="BI1335" s="19"/>
      <c r="BJ1335" s="19"/>
      <c r="BK1335" s="19"/>
      <c r="BL1335" s="19"/>
      <c r="BM1335" s="19"/>
      <c r="BN1335" s="19"/>
      <c r="BO1335" s="19"/>
      <c r="BP1335" s="19"/>
      <c r="BQ1335" s="19"/>
    </row>
    <row r="1336" spans="1:69" ht="13.5" customHeight="1" x14ac:dyDescent="0.15">
      <c r="B1336" s="241" t="s">
        <v>47</v>
      </c>
      <c r="C1336" s="100" t="s">
        <v>32</v>
      </c>
      <c r="D1336" s="139">
        <f t="array" aca="1" ref="D1336:D1337" ca="1">D1306:D1307-$G$3*D1323:D1324</f>
        <v>3.7777727310042879</v>
      </c>
      <c r="E1336" s="190"/>
      <c r="F1336" s="190"/>
      <c r="I1336" s="250"/>
      <c r="J1336" s="236" t="s">
        <v>18</v>
      </c>
      <c r="K1336" s="22">
        <v>1</v>
      </c>
      <c r="L1336" s="110">
        <f t="array" aca="1" ref="L1336:L1337" ca="1">L1334:L1335*(1-L1334:L1335)</f>
        <v>8.5990726525769404E-2</v>
      </c>
      <c r="M1336" s="38">
        <f t="array" aca="1" ref="M1336:M1337" ca="1">M1334:M1335*(1-M1334:M1335)</f>
        <v>0.24470950692781157</v>
      </c>
      <c r="N1336" s="38"/>
      <c r="O1336" s="39"/>
      <c r="P1336" s="110">
        <f t="array" aca="1" ref="P1336:P1337" ca="1">P1334:P1335*(1-P1334:P1335)</f>
        <v>8.5990726525769404E-2</v>
      </c>
      <c r="Q1336" s="38">
        <f t="array" aca="1" ref="Q1336:Q1337" ca="1">Q1334:Q1335*(1-Q1334:Q1335)</f>
        <v>0.15155799643757967</v>
      </c>
      <c r="R1336" s="38"/>
      <c r="S1336" s="39"/>
      <c r="T1336" s="110">
        <f t="array" aca="1" ref="T1336:T1337" ca="1">T1334:T1335*(1-T1334:T1335)</f>
        <v>0.11882216688479101</v>
      </c>
      <c r="U1336" s="38">
        <f t="array" aca="1" ref="U1336:U1337" ca="1">U1334:U1335*(1-U1334:U1335)</f>
        <v>0.23751085679148001</v>
      </c>
      <c r="V1336" s="38"/>
      <c r="W1336" s="39"/>
      <c r="X1336" s="110">
        <f t="array" aca="1" ref="X1336:X1337" ca="1">X1334:X1335*(1-X1334:X1335)</f>
        <v>0.24972844252403914</v>
      </c>
      <c r="Y1336" s="38">
        <f t="array" aca="1" ref="Y1336:Y1337" ca="1">Y1334:Y1335*(1-Y1334:Y1335)</f>
        <v>0.23893194844279012</v>
      </c>
      <c r="Z1336" s="38"/>
      <c r="AA1336" s="39"/>
      <c r="AB1336" s="110">
        <f t="array" aca="1" ref="AB1336:AB1337" ca="1">AB1334:AB1335*(1-AB1334:AB1335)</f>
        <v>0.24972844252403914</v>
      </c>
      <c r="AC1336" s="38">
        <f t="array" aca="1" ref="AC1336:AC1337" ca="1">AC1334:AC1335*(1-AC1334:AC1335)</f>
        <v>0.24999700403108743</v>
      </c>
      <c r="AD1336" s="38"/>
      <c r="AE1336" s="39"/>
      <c r="AF1336" s="110">
        <f t="array" aca="1" ref="AF1336:AF1337" ca="1">AF1334:AF1335*(1-AF1334:AF1335)</f>
        <v>0.11882216688479101</v>
      </c>
      <c r="AG1336" s="38">
        <f t="array" aca="1" ref="AG1336:AG1337" ca="1">AG1334:AG1335*(1-AG1334:AG1335)</f>
        <v>0.1276252739829068</v>
      </c>
      <c r="AH1336" s="38"/>
      <c r="AI1336" s="39"/>
      <c r="AJ1336" s="27"/>
      <c r="AK1336" s="19"/>
      <c r="AL1336" s="19"/>
      <c r="AM1336" s="19"/>
      <c r="AN1336" s="19"/>
      <c r="AO1336" s="19"/>
      <c r="AP1336" s="19"/>
      <c r="AQ1336" s="19"/>
      <c r="AR1336" s="19"/>
      <c r="AS1336" s="19"/>
      <c r="AT1336" s="19"/>
      <c r="AU1336" s="19"/>
      <c r="AV1336" s="19"/>
      <c r="AW1336" s="19"/>
      <c r="AX1336" s="19"/>
      <c r="AY1336" s="19"/>
      <c r="AZ1336" s="19"/>
      <c r="BA1336" s="19"/>
      <c r="BB1336" s="19"/>
      <c r="BC1336" s="19"/>
      <c r="BD1336" s="19"/>
      <c r="BE1336" s="19"/>
      <c r="BF1336" s="19"/>
      <c r="BG1336" s="19"/>
      <c r="BH1336" s="19"/>
      <c r="BI1336" s="19"/>
      <c r="BJ1336" s="19"/>
      <c r="BK1336" s="19"/>
      <c r="BL1336" s="19"/>
      <c r="BM1336" s="19"/>
      <c r="BN1336" s="19"/>
      <c r="BO1336" s="19"/>
      <c r="BP1336" s="19"/>
      <c r="BQ1336" s="19"/>
    </row>
    <row r="1337" spans="1:69" ht="13.5" customHeight="1" thickBot="1" x14ac:dyDescent="0.2">
      <c r="B1337" s="243"/>
      <c r="C1337" s="74" t="s">
        <v>33</v>
      </c>
      <c r="D1337" s="142">
        <f ca="1"/>
        <v>2.7536106927422068</v>
      </c>
      <c r="F1337" s="191" t="s">
        <v>5</v>
      </c>
      <c r="I1337" s="251"/>
      <c r="J1337" s="244"/>
      <c r="K1337" s="54">
        <v>2</v>
      </c>
      <c r="L1337" s="111">
        <f ca="1"/>
        <v>0.20042577554909249</v>
      </c>
      <c r="M1337" s="41">
        <f ca="1"/>
        <v>0.13583972313391979</v>
      </c>
      <c r="N1337" s="41"/>
      <c r="O1337" s="42"/>
      <c r="P1337" s="111">
        <f ca="1"/>
        <v>0.20042577554909249</v>
      </c>
      <c r="Q1337" s="41">
        <f ca="1"/>
        <v>0.12667931015281894</v>
      </c>
      <c r="R1337" s="41"/>
      <c r="S1337" s="42"/>
      <c r="T1337" s="111">
        <f ca="1"/>
        <v>0.19841246012978545</v>
      </c>
      <c r="U1337" s="41">
        <f ca="1"/>
        <v>0.24007087502562074</v>
      </c>
      <c r="V1337" s="41"/>
      <c r="W1337" s="42"/>
      <c r="X1337" s="111">
        <f ca="1"/>
        <v>7.5860640505805127E-2</v>
      </c>
      <c r="Y1337" s="41">
        <f ca="1"/>
        <v>0.21944811431020708</v>
      </c>
      <c r="Z1337" s="41"/>
      <c r="AA1337" s="42"/>
      <c r="AB1337" s="111">
        <f ca="1"/>
        <v>7.5860640505805127E-2</v>
      </c>
      <c r="AC1337" s="41">
        <f ca="1"/>
        <v>0.17714624330330042</v>
      </c>
      <c r="AD1337" s="41"/>
      <c r="AE1337" s="42"/>
      <c r="AF1337" s="111">
        <f ca="1"/>
        <v>0.19841246012978545</v>
      </c>
      <c r="AG1337" s="41">
        <f ca="1"/>
        <v>0.19252897346544795</v>
      </c>
      <c r="AH1337" s="41"/>
      <c r="AI1337" s="42"/>
      <c r="AJ1337" s="27"/>
      <c r="AK1337" s="19"/>
      <c r="AL1337" s="19"/>
      <c r="AM1337" s="19"/>
      <c r="AN1337" s="19"/>
      <c r="AO1337" s="19"/>
      <c r="AP1337" s="19"/>
      <c r="AQ1337" s="19"/>
      <c r="AR1337" s="19"/>
      <c r="AS1337" s="19"/>
      <c r="AT1337" s="19"/>
      <c r="AU1337" s="19"/>
      <c r="AV1337" s="19"/>
      <c r="AW1337" s="19"/>
      <c r="AX1337" s="19"/>
      <c r="AY1337" s="19"/>
      <c r="AZ1337" s="19"/>
      <c r="BA1337" s="19"/>
      <c r="BB1337" s="19"/>
      <c r="BC1337" s="19"/>
      <c r="BD1337" s="19"/>
      <c r="BE1337" s="19"/>
      <c r="BF1337" s="19"/>
      <c r="BG1337" s="19"/>
      <c r="BH1337" s="19"/>
      <c r="BI1337" s="19"/>
      <c r="BJ1337" s="19"/>
      <c r="BK1337" s="19"/>
      <c r="BL1337" s="19"/>
      <c r="BM1337" s="19"/>
      <c r="BN1337" s="19"/>
      <c r="BO1337" s="19"/>
      <c r="BP1337" s="19"/>
      <c r="BQ1337" s="19"/>
    </row>
    <row r="1338" spans="1:69" ht="13.5" customHeight="1" x14ac:dyDescent="0.15">
      <c r="B1338" s="241" t="s">
        <v>4</v>
      </c>
      <c r="C1338" s="100">
        <v>1</v>
      </c>
      <c r="D1338" s="143">
        <f t="array" aca="1" ref="D1338:F1340" ca="1">D1308:F1310-$G$3*D1325:F1327</f>
        <v>5.3284104870794122</v>
      </c>
      <c r="E1338" s="144">
        <f ca="1"/>
        <v>2.817746274777627</v>
      </c>
      <c r="F1338" s="145">
        <f ca="1"/>
        <v>4.2077455186374131</v>
      </c>
      <c r="H1338" s="26"/>
      <c r="I1338" s="228" t="s">
        <v>4</v>
      </c>
      <c r="J1338" s="231" t="s">
        <v>11</v>
      </c>
      <c r="K1338" s="161">
        <v>1</v>
      </c>
      <c r="L1338" s="112"/>
      <c r="M1338" s="30">
        <f t="array" aca="1" ref="M1338:M1340" ca="1">MMULT($D1338:$E1340,M1334:M1335)-$F1338:$F1340</f>
        <v>-0.6991502642940941</v>
      </c>
      <c r="N1338" s="30"/>
      <c r="O1338" s="31"/>
      <c r="P1338" s="112"/>
      <c r="Q1338" s="30">
        <f t="array" aca="1" ref="Q1338:Q1340" ca="1">MMULT($D1338:$E1340,Q1334:Q1335)-$F1338:$F1340</f>
        <v>-0.81697165491424872</v>
      </c>
      <c r="R1338" s="30"/>
      <c r="S1338" s="31"/>
      <c r="T1338" s="112"/>
      <c r="U1338" s="30">
        <f t="array" aca="1" ref="U1338:U1340" ca="1">MMULT($D1338:$E1340,U1334:U1335)-$F1338:$F1340</f>
        <v>0.18003418588475473</v>
      </c>
      <c r="V1338" s="30"/>
      <c r="W1338" s="31"/>
      <c r="X1338" s="112"/>
      <c r="Y1338" s="30">
        <f t="array" aca="1" ref="Y1338:Y1340" ca="1">MMULT($D1338:$E1340,Y1334:Y1335)-$F1338:$F1340</f>
        <v>-1.1877581629000917</v>
      </c>
      <c r="Z1338" s="30"/>
      <c r="AA1338" s="31"/>
      <c r="AB1338" s="112"/>
      <c r="AC1338" s="30">
        <f t="array" aca="1" ref="AC1338:AC1340" ca="1">MMULT($D1338:$E1340,AC1334:AC1335)-$F1338:$F1340</f>
        <v>0.61666014332938879</v>
      </c>
      <c r="AD1338" s="30"/>
      <c r="AE1338" s="31"/>
      <c r="AF1338" s="112"/>
      <c r="AG1338" s="30">
        <f t="array" aca="1" ref="AG1338:AG1340" ca="1">MMULT($D1338:$E1340,AG1334:AG1335)-$F1338:$F1340</f>
        <v>-1.3231554087234572</v>
      </c>
      <c r="AH1338" s="30"/>
      <c r="AI1338" s="31"/>
      <c r="AJ1338" s="27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  <c r="BJ1338" s="16"/>
      <c r="BK1338" s="16"/>
      <c r="BL1338" s="16"/>
      <c r="BM1338" s="16"/>
      <c r="BN1338" s="16"/>
      <c r="BO1338" s="16"/>
      <c r="BP1338" s="16"/>
      <c r="BQ1338" s="16"/>
    </row>
    <row r="1339" spans="1:69" ht="13.5" customHeight="1" x14ac:dyDescent="0.15">
      <c r="B1339" s="242"/>
      <c r="C1339" s="72">
        <v>2</v>
      </c>
      <c r="D1339" s="146">
        <f ca="1"/>
        <v>1.9064794599205934</v>
      </c>
      <c r="E1339" s="147">
        <f ca="1"/>
        <v>4.4654008694311056</v>
      </c>
      <c r="F1339" s="148">
        <f ca="1"/>
        <v>3.7501012130066704</v>
      </c>
      <c r="H1339" s="26"/>
      <c r="I1339" s="229"/>
      <c r="J1339" s="232"/>
      <c r="K1339" s="77">
        <v>2</v>
      </c>
      <c r="L1339" s="113"/>
      <c r="M1339" s="29">
        <f ca="1"/>
        <v>-1.9342441349674511</v>
      </c>
      <c r="N1339" s="29"/>
      <c r="O1339" s="32"/>
      <c r="P1339" s="113"/>
      <c r="Q1339" s="29">
        <f ca="1"/>
        <v>0.40578894947184674</v>
      </c>
      <c r="R1339" s="29"/>
      <c r="S1339" s="32"/>
      <c r="T1339" s="113"/>
      <c r="U1339" s="29">
        <f ca="1"/>
        <v>-0.79605759641585694</v>
      </c>
      <c r="V1339" s="29"/>
      <c r="W1339" s="32"/>
      <c r="X1339" s="113"/>
      <c r="Y1339" s="29">
        <f ca="1"/>
        <v>-1.5452436345342409</v>
      </c>
      <c r="Z1339" s="29"/>
      <c r="AA1339" s="32"/>
      <c r="AB1339" s="113"/>
      <c r="AC1339" s="29">
        <f ca="1"/>
        <v>0.63781482779492782</v>
      </c>
      <c r="AD1339" s="29"/>
      <c r="AE1339" s="32"/>
      <c r="AF1339" s="113"/>
      <c r="AG1339" s="29">
        <f ca="1"/>
        <v>-0.16059187643079342</v>
      </c>
      <c r="AH1339" s="29"/>
      <c r="AI1339" s="32"/>
      <c r="AJ1339" s="27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  <c r="BA1339" s="20"/>
      <c r="BB1339" s="20"/>
      <c r="BC1339" s="20"/>
      <c r="BD1339" s="20"/>
      <c r="BE1339" s="20"/>
      <c r="BF1339" s="20"/>
      <c r="BG1339" s="20"/>
      <c r="BH1339" s="20"/>
      <c r="BI1339" s="20"/>
      <c r="BJ1339" s="20"/>
      <c r="BK1339" s="20"/>
      <c r="BL1339" s="20"/>
      <c r="BM1339" s="20"/>
      <c r="BN1339" s="20"/>
      <c r="BO1339" s="20"/>
      <c r="BP1339" s="20"/>
      <c r="BQ1339" s="20"/>
    </row>
    <row r="1340" spans="1:69" ht="13.5" customHeight="1" x14ac:dyDescent="0.15">
      <c r="B1340" s="243"/>
      <c r="C1340" s="74">
        <v>3</v>
      </c>
      <c r="D1340" s="149">
        <f ca="1"/>
        <v>1.648333359305838</v>
      </c>
      <c r="E1340" s="150">
        <f ca="1"/>
        <v>-0.73386005110368902</v>
      </c>
      <c r="F1340" s="151">
        <f ca="1"/>
        <v>1.0033673050931711</v>
      </c>
      <c r="H1340" s="26"/>
      <c r="I1340" s="229"/>
      <c r="J1340" s="232"/>
      <c r="K1340" s="77">
        <v>3</v>
      </c>
      <c r="L1340" s="113"/>
      <c r="M1340" s="29">
        <f ca="1"/>
        <v>-0.17828405396030966</v>
      </c>
      <c r="N1340" s="29"/>
      <c r="O1340" s="32"/>
      <c r="P1340" s="113"/>
      <c r="Q1340" s="29">
        <f ca="1"/>
        <v>-1.3210129375727526</v>
      </c>
      <c r="R1340" s="29"/>
      <c r="S1340" s="32"/>
      <c r="T1340" s="113"/>
      <c r="U1340" s="29">
        <f ca="1"/>
        <v>-0.28879594701245082</v>
      </c>
      <c r="V1340" s="29"/>
      <c r="W1340" s="32"/>
      <c r="X1340" s="113"/>
      <c r="Y1340" s="29">
        <f ca="1"/>
        <v>-0.59127112961956196</v>
      </c>
      <c r="Z1340" s="29"/>
      <c r="AA1340" s="32"/>
      <c r="AB1340" s="113"/>
      <c r="AC1340" s="29">
        <f ca="1"/>
        <v>-0.74706308852468251</v>
      </c>
      <c r="AD1340" s="29"/>
      <c r="AE1340" s="32"/>
      <c r="AF1340" s="113"/>
      <c r="AG1340" s="29">
        <f ca="1"/>
        <v>-1.2986813783261457</v>
      </c>
      <c r="AH1340" s="29"/>
      <c r="AI1340" s="32"/>
      <c r="AJ1340" s="27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  <c r="BA1340" s="20"/>
      <c r="BB1340" s="20"/>
      <c r="BC1340" s="20"/>
      <c r="BD1340" s="20"/>
      <c r="BE1340" s="20"/>
      <c r="BF1340" s="20"/>
      <c r="BG1340" s="20"/>
      <c r="BH1340" s="20"/>
      <c r="BI1340" s="20"/>
      <c r="BJ1340" s="20"/>
      <c r="BK1340" s="20"/>
      <c r="BL1340" s="20"/>
      <c r="BM1340" s="20"/>
      <c r="BN1340" s="20"/>
      <c r="BO1340" s="20"/>
      <c r="BP1340" s="20"/>
      <c r="BQ1340" s="20"/>
    </row>
    <row r="1341" spans="1:69" ht="13.5" customHeight="1" x14ac:dyDescent="0.15">
      <c r="H1341" s="5"/>
      <c r="I1341" s="229"/>
      <c r="J1341" s="233" t="s">
        <v>16</v>
      </c>
      <c r="K1341" s="53">
        <v>1</v>
      </c>
      <c r="L1341" s="114"/>
      <c r="M1341" s="43">
        <f t="array" aca="1" ref="M1341:M1343" ca="1">1/(1+EXP(-M1338:M1340))</f>
        <v>0.33200065209407509</v>
      </c>
      <c r="N1341" s="43"/>
      <c r="O1341" s="44"/>
      <c r="P1341" s="114"/>
      <c r="Q1341" s="43">
        <f t="array" aca="1" ref="Q1341:Q1343" ca="1">1/(1+EXP(-Q1338:Q1340))</f>
        <v>0.30640687135432576</v>
      </c>
      <c r="R1341" s="43"/>
      <c r="S1341" s="44"/>
      <c r="T1341" s="114"/>
      <c r="U1341" s="43">
        <f t="array" aca="1" ref="U1341:U1343" ca="1">1/(1+EXP(-U1338:U1340))</f>
        <v>0.54488736997745868</v>
      </c>
      <c r="V1341" s="43"/>
      <c r="W1341" s="44"/>
      <c r="X1341" s="114"/>
      <c r="Y1341" s="43">
        <f t="array" aca="1" ref="Y1341:Y1343" ca="1">1/(1+EXP(-Y1338:Y1340))</f>
        <v>0.23366012629363969</v>
      </c>
      <c r="Z1341" s="43"/>
      <c r="AA1341" s="44"/>
      <c r="AB1341" s="114"/>
      <c r="AC1341" s="43">
        <f t="array" aca="1" ref="AC1341:AC1343" ca="1">1/(1+EXP(-AC1338:AC1340))</f>
        <v>0.64945856973571747</v>
      </c>
      <c r="AD1341" s="43"/>
      <c r="AE1341" s="44"/>
      <c r="AF1341" s="114"/>
      <c r="AG1341" s="43">
        <f t="array" aca="1" ref="AG1341:AG1343" ca="1">1/(1+EXP(-AG1338:AG1340))</f>
        <v>0.21029379472738496</v>
      </c>
      <c r="AH1341" s="43"/>
      <c r="AI1341" s="44"/>
      <c r="AJ1341" s="27"/>
      <c r="AK1341" s="68"/>
      <c r="AL1341" s="68"/>
      <c r="AM1341" s="68"/>
      <c r="AN1341" s="68"/>
      <c r="AO1341" s="68"/>
      <c r="AP1341" s="68"/>
      <c r="AQ1341" s="68"/>
      <c r="AR1341" s="68"/>
      <c r="AS1341" s="68"/>
      <c r="AT1341" s="68"/>
      <c r="AU1341" s="68"/>
      <c r="AV1341" s="68"/>
      <c r="AW1341" s="68"/>
      <c r="AX1341" s="68"/>
      <c r="AY1341" s="68"/>
      <c r="AZ1341" s="68"/>
      <c r="BA1341" s="68"/>
      <c r="BB1341" s="68"/>
      <c r="BC1341" s="68"/>
      <c r="BD1341" s="68"/>
      <c r="BE1341" s="68"/>
      <c r="BF1341" s="68"/>
      <c r="BG1341" s="68"/>
      <c r="BH1341" s="68"/>
      <c r="BI1341" s="68"/>
      <c r="BJ1341" s="68"/>
      <c r="BK1341" s="68"/>
      <c r="BL1341" s="68"/>
      <c r="BM1341" s="68"/>
      <c r="BN1341" s="68"/>
      <c r="BO1341" s="68"/>
      <c r="BP1341" s="68"/>
      <c r="BQ1341" s="68"/>
    </row>
    <row r="1342" spans="1:69" ht="13.5" customHeight="1" x14ac:dyDescent="0.15">
      <c r="I1342" s="229"/>
      <c r="J1342" s="234"/>
      <c r="K1342" s="23">
        <v>2</v>
      </c>
      <c r="L1342" s="113"/>
      <c r="M1342" s="29">
        <f ca="1"/>
        <v>0.12628156227762471</v>
      </c>
      <c r="N1342" s="29"/>
      <c r="O1342" s="32"/>
      <c r="P1342" s="113"/>
      <c r="Q1342" s="29">
        <f ca="1"/>
        <v>0.60007771940972854</v>
      </c>
      <c r="R1342" s="29"/>
      <c r="S1342" s="32"/>
      <c r="T1342" s="113"/>
      <c r="U1342" s="29">
        <f ca="1"/>
        <v>0.31086946821452599</v>
      </c>
      <c r="V1342" s="29"/>
      <c r="W1342" s="32"/>
      <c r="X1342" s="113"/>
      <c r="Y1342" s="29">
        <f ca="1"/>
        <v>0.17577429709127015</v>
      </c>
      <c r="Z1342" s="29"/>
      <c r="AA1342" s="32"/>
      <c r="AB1342" s="113"/>
      <c r="AC1342" s="29">
        <f ca="1"/>
        <v>0.65425933254428947</v>
      </c>
      <c r="AD1342" s="29"/>
      <c r="AE1342" s="32"/>
      <c r="AF1342" s="113"/>
      <c r="AG1342" s="29">
        <f ca="1"/>
        <v>0.45993809279074221</v>
      </c>
      <c r="AH1342" s="29"/>
      <c r="AI1342" s="32"/>
      <c r="AJ1342" s="27"/>
      <c r="AK1342" s="68"/>
      <c r="AL1342" s="68"/>
      <c r="AM1342" s="68"/>
      <c r="AN1342" s="68"/>
      <c r="AO1342" s="68"/>
      <c r="AP1342" s="68"/>
      <c r="AQ1342" s="68"/>
      <c r="AR1342" s="68"/>
      <c r="AS1342" s="68"/>
      <c r="AT1342" s="68"/>
      <c r="AU1342" s="68"/>
      <c r="AV1342" s="68"/>
      <c r="AW1342" s="68"/>
      <c r="AX1342" s="68"/>
      <c r="AY1342" s="68"/>
      <c r="AZ1342" s="68"/>
      <c r="BA1342" s="68"/>
      <c r="BB1342" s="68"/>
      <c r="BC1342" s="68"/>
      <c r="BD1342" s="68"/>
      <c r="BE1342" s="68"/>
      <c r="BF1342" s="68"/>
      <c r="BG1342" s="68"/>
      <c r="BH1342" s="68"/>
      <c r="BI1342" s="68"/>
      <c r="BJ1342" s="68"/>
      <c r="BK1342" s="68"/>
      <c r="BL1342" s="68"/>
      <c r="BM1342" s="68"/>
      <c r="BN1342" s="68"/>
      <c r="BO1342" s="68"/>
      <c r="BP1342" s="68"/>
      <c r="BQ1342" s="68"/>
    </row>
    <row r="1343" spans="1:69" ht="13.5" customHeight="1" x14ac:dyDescent="0.15">
      <c r="H1343" s="5"/>
      <c r="I1343" s="229"/>
      <c r="J1343" s="235"/>
      <c r="K1343" s="54">
        <v>3</v>
      </c>
      <c r="L1343" s="113"/>
      <c r="M1343" s="29">
        <f ca="1"/>
        <v>0.45554667069180493</v>
      </c>
      <c r="N1343" s="29"/>
      <c r="O1343" s="32"/>
      <c r="P1343" s="113"/>
      <c r="Q1343" s="29">
        <f ca="1"/>
        <v>0.21064981642738453</v>
      </c>
      <c r="R1343" s="29"/>
      <c r="S1343" s="32"/>
      <c r="T1343" s="113"/>
      <c r="U1343" s="29">
        <f ca="1"/>
        <v>0.42829866469470312</v>
      </c>
      <c r="V1343" s="29"/>
      <c r="W1343" s="32"/>
      <c r="X1343" s="113"/>
      <c r="Y1343" s="29">
        <f ca="1"/>
        <v>0.35634325132569866</v>
      </c>
      <c r="Z1343" s="29"/>
      <c r="AA1343" s="32"/>
      <c r="AB1343" s="113"/>
      <c r="AC1343" s="29">
        <f ca="1"/>
        <v>0.32146157560504296</v>
      </c>
      <c r="AD1343" s="29"/>
      <c r="AE1343" s="32"/>
      <c r="AF1343" s="113"/>
      <c r="AG1343" s="29">
        <f ca="1"/>
        <v>0.21438702246939809</v>
      </c>
      <c r="AH1343" s="29"/>
      <c r="AI1343" s="32"/>
      <c r="AJ1343" s="27"/>
      <c r="AK1343" s="68"/>
      <c r="AL1343" s="68"/>
      <c r="AM1343" s="68"/>
      <c r="AN1343" s="68"/>
      <c r="AO1343" s="68"/>
      <c r="AP1343" s="68"/>
      <c r="AQ1343" s="68"/>
      <c r="AR1343" s="68"/>
      <c r="AS1343" s="68"/>
      <c r="AT1343" s="68"/>
      <c r="AU1343" s="68"/>
      <c r="AV1343" s="68"/>
      <c r="AW1343" s="68"/>
      <c r="AX1343" s="68"/>
      <c r="AY1343" s="68"/>
      <c r="AZ1343" s="68"/>
      <c r="BA1343" s="68"/>
      <c r="BB1343" s="68"/>
      <c r="BC1343" s="68"/>
      <c r="BD1343" s="68"/>
      <c r="BE1343" s="68"/>
      <c r="BF1343" s="68"/>
      <c r="BG1343" s="68"/>
      <c r="BH1343" s="68"/>
      <c r="BI1343" s="68"/>
      <c r="BJ1343" s="68"/>
      <c r="BK1343" s="68"/>
      <c r="BL1343" s="68"/>
      <c r="BM1343" s="68"/>
      <c r="BN1343" s="68"/>
      <c r="BO1343" s="68"/>
      <c r="BP1343" s="68"/>
      <c r="BQ1343" s="68"/>
    </row>
    <row r="1344" spans="1:69" ht="13.5" customHeight="1" x14ac:dyDescent="0.15">
      <c r="H1344" s="5"/>
      <c r="I1344" s="229"/>
      <c r="J1344" s="236" t="s">
        <v>18</v>
      </c>
      <c r="K1344" s="53">
        <v>1</v>
      </c>
      <c r="L1344" s="114"/>
      <c r="M1344" s="43">
        <f t="array" aca="1" ref="M1344:M1346" ca="1">M1341:M1343*(1-M1341:M1343)</f>
        <v>0.22177621910318401</v>
      </c>
      <c r="N1344" s="43"/>
      <c r="O1344" s="44"/>
      <c r="P1344" s="114"/>
      <c r="Q1344" s="43">
        <f t="array" aca="1" ref="Q1344:Q1346" ca="1">Q1341:Q1343*(1-Q1341:Q1343)</f>
        <v>0.21252170054117941</v>
      </c>
      <c r="R1344" s="43"/>
      <c r="S1344" s="44"/>
      <c r="T1344" s="114"/>
      <c r="U1344" s="43">
        <f t="array" aca="1" ref="U1344:U1346" ca="1">U1341:U1343*(1-U1341:U1343)</f>
        <v>0.24798512401650674</v>
      </c>
      <c r="V1344" s="43"/>
      <c r="W1344" s="44"/>
      <c r="X1344" s="114"/>
      <c r="Y1344" s="43">
        <f t="array" aca="1" ref="Y1344:Y1346" ca="1">Y1341:Y1343*(1-Y1341:Y1343)</f>
        <v>0.17906307167408003</v>
      </c>
      <c r="Z1344" s="43"/>
      <c r="AA1344" s="44"/>
      <c r="AB1344" s="114"/>
      <c r="AC1344" s="43">
        <f t="array" aca="1" ref="AC1344:AC1346" ca="1">AC1341:AC1343*(1-AC1341:AC1343)</f>
        <v>0.22766213593255369</v>
      </c>
      <c r="AD1344" s="43"/>
      <c r="AE1344" s="44"/>
      <c r="AF1344" s="114"/>
      <c r="AG1344" s="43">
        <f t="array" aca="1" ref="AG1344:AG1346" ca="1">AG1341:AG1343*(1-AG1341:AG1343)</f>
        <v>0.16607031462654143</v>
      </c>
      <c r="AH1344" s="43"/>
      <c r="AI1344" s="44"/>
      <c r="AJ1344" s="27"/>
      <c r="AK1344" s="68"/>
      <c r="AL1344" s="68"/>
      <c r="AM1344" s="68"/>
      <c r="AN1344" s="68"/>
      <c r="AO1344" s="68"/>
      <c r="AP1344" s="68"/>
      <c r="AQ1344" s="68"/>
      <c r="AR1344" s="68"/>
      <c r="AS1344" s="68"/>
      <c r="AT1344" s="68"/>
      <c r="AU1344" s="68"/>
      <c r="AV1344" s="68"/>
      <c r="AW1344" s="68"/>
      <c r="AX1344" s="68"/>
      <c r="AY1344" s="68"/>
      <c r="AZ1344" s="68"/>
      <c r="BA1344" s="68"/>
      <c r="BB1344" s="68"/>
      <c r="BC1344" s="68"/>
      <c r="BD1344" s="68"/>
      <c r="BE1344" s="68"/>
      <c r="BF1344" s="68"/>
      <c r="BG1344" s="68"/>
      <c r="BH1344" s="68"/>
      <c r="BI1344" s="68"/>
      <c r="BJ1344" s="68"/>
      <c r="BK1344" s="68"/>
      <c r="BL1344" s="68"/>
      <c r="BM1344" s="68"/>
      <c r="BN1344" s="68"/>
      <c r="BO1344" s="68"/>
      <c r="BP1344" s="68"/>
      <c r="BQ1344" s="68"/>
    </row>
    <row r="1345" spans="1:69" ht="13.5" customHeight="1" x14ac:dyDescent="0.15">
      <c r="H1345" s="5"/>
      <c r="I1345" s="229"/>
      <c r="J1345" s="237"/>
      <c r="K1345" s="23">
        <v>2</v>
      </c>
      <c r="L1345" s="113"/>
      <c r="M1345" s="29">
        <f ca="1"/>
        <v>0.1103345293063471</v>
      </c>
      <c r="N1345" s="29"/>
      <c r="O1345" s="32"/>
      <c r="P1345" s="113"/>
      <c r="Q1345" s="29">
        <f ca="1"/>
        <v>0.23998445007774766</v>
      </c>
      <c r="R1345" s="29"/>
      <c r="S1345" s="32"/>
      <c r="T1345" s="113"/>
      <c r="U1345" s="29">
        <f ca="1"/>
        <v>0.21422964194654381</v>
      </c>
      <c r="V1345" s="29"/>
      <c r="W1345" s="32"/>
      <c r="X1345" s="113"/>
      <c r="Y1345" s="29">
        <f ca="1"/>
        <v>0.14487769357334004</v>
      </c>
      <c r="Z1345" s="29"/>
      <c r="AA1345" s="32"/>
      <c r="AB1345" s="113"/>
      <c r="AC1345" s="29">
        <f ca="1"/>
        <v>0.22620405832299031</v>
      </c>
      <c r="AD1345" s="29"/>
      <c r="AE1345" s="32"/>
      <c r="AF1345" s="113"/>
      <c r="AG1345" s="29">
        <f ca="1"/>
        <v>0.24839504359075684</v>
      </c>
      <c r="AH1345" s="29"/>
      <c r="AI1345" s="32"/>
      <c r="AJ1345" s="27"/>
      <c r="AK1345" s="68"/>
      <c r="AL1345" s="68"/>
      <c r="AM1345" s="68"/>
      <c r="AN1345" s="68"/>
      <c r="AO1345" s="68"/>
      <c r="AP1345" s="68"/>
      <c r="AQ1345" s="68"/>
      <c r="AR1345" s="68"/>
      <c r="AS1345" s="68"/>
      <c r="AT1345" s="68"/>
      <c r="AU1345" s="68"/>
      <c r="AV1345" s="68"/>
      <c r="AW1345" s="68"/>
      <c r="AX1345" s="68"/>
      <c r="AY1345" s="68"/>
      <c r="AZ1345" s="68"/>
      <c r="BA1345" s="68"/>
      <c r="BB1345" s="68"/>
      <c r="BC1345" s="68"/>
      <c r="BD1345" s="68"/>
      <c r="BE1345" s="68"/>
      <c r="BF1345" s="68"/>
      <c r="BG1345" s="68"/>
      <c r="BH1345" s="68"/>
      <c r="BI1345" s="68"/>
      <c r="BJ1345" s="68"/>
      <c r="BK1345" s="68"/>
      <c r="BL1345" s="68"/>
      <c r="BM1345" s="68"/>
      <c r="BN1345" s="68"/>
      <c r="BO1345" s="68"/>
      <c r="BP1345" s="68"/>
      <c r="BQ1345" s="68"/>
    </row>
    <row r="1346" spans="1:69" ht="13.5" customHeight="1" thickBot="1" x14ac:dyDescent="0.2">
      <c r="H1346" s="5"/>
      <c r="I1346" s="230"/>
      <c r="J1346" s="238"/>
      <c r="K1346" s="54">
        <v>3</v>
      </c>
      <c r="L1346" s="115"/>
      <c r="M1346" s="33">
        <f ca="1"/>
        <v>0.24802390151341713</v>
      </c>
      <c r="N1346" s="33"/>
      <c r="O1346" s="34"/>
      <c r="P1346" s="115"/>
      <c r="Q1346" s="33">
        <f ca="1"/>
        <v>0.16627647126649372</v>
      </c>
      <c r="R1346" s="33"/>
      <c r="S1346" s="34"/>
      <c r="T1346" s="115"/>
      <c r="U1346" s="33">
        <f ca="1"/>
        <v>0.2448589185154374</v>
      </c>
      <c r="V1346" s="33"/>
      <c r="W1346" s="34"/>
      <c r="X1346" s="115"/>
      <c r="Y1346" s="33">
        <f ca="1"/>
        <v>0.22936273856032863</v>
      </c>
      <c r="Z1346" s="33"/>
      <c r="AA1346" s="34"/>
      <c r="AB1346" s="115"/>
      <c r="AC1346" s="33">
        <f ca="1"/>
        <v>0.21812403101456621</v>
      </c>
      <c r="AD1346" s="33"/>
      <c r="AE1346" s="34"/>
      <c r="AF1346" s="115"/>
      <c r="AG1346" s="33">
        <f ca="1"/>
        <v>0.16842522706610388</v>
      </c>
      <c r="AH1346" s="33"/>
      <c r="AI1346" s="34"/>
      <c r="AJ1346" s="27"/>
      <c r="AK1346" s="68"/>
      <c r="AL1346" s="68"/>
      <c r="AM1346" s="68"/>
      <c r="AN1346" s="68"/>
      <c r="AO1346" s="68"/>
      <c r="AP1346" s="68"/>
      <c r="AQ1346" s="68"/>
      <c r="AR1346" s="68"/>
      <c r="AS1346" s="68"/>
      <c r="AT1346" s="68"/>
      <c r="AU1346" s="68"/>
      <c r="AV1346" s="68"/>
      <c r="AW1346" s="68"/>
      <c r="AX1346" s="68"/>
      <c r="AY1346" s="68"/>
      <c r="AZ1346" s="68"/>
      <c r="BA1346" s="68"/>
      <c r="BB1346" s="68"/>
      <c r="BC1346" s="68"/>
      <c r="BD1346" s="68"/>
      <c r="BE1346" s="68"/>
      <c r="BF1346" s="68"/>
      <c r="BG1346" s="68"/>
      <c r="BH1346" s="68"/>
      <c r="BI1346" s="68"/>
      <c r="BJ1346" s="68"/>
      <c r="BK1346" s="68"/>
      <c r="BL1346" s="68"/>
      <c r="BM1346" s="68"/>
      <c r="BN1346" s="68"/>
      <c r="BO1346" s="68"/>
      <c r="BP1346" s="68"/>
      <c r="BQ1346" s="68"/>
    </row>
    <row r="1347" spans="1:69" ht="15.75" customHeight="1" x14ac:dyDescent="0.15">
      <c r="H1347" s="5"/>
      <c r="I1347" s="95" t="s">
        <v>26</v>
      </c>
      <c r="J1347" s="91"/>
      <c r="K1347" s="125" t="s">
        <v>17</v>
      </c>
      <c r="L1347" s="116" t="s">
        <v>57</v>
      </c>
      <c r="M1347" s="87" t="s">
        <v>58</v>
      </c>
      <c r="N1347" s="87" t="s">
        <v>59</v>
      </c>
      <c r="O1347" s="31"/>
      <c r="P1347" s="116" t="s">
        <v>57</v>
      </c>
      <c r="Q1347" s="87" t="s">
        <v>58</v>
      </c>
      <c r="R1347" s="87" t="s">
        <v>59</v>
      </c>
      <c r="S1347" s="31"/>
      <c r="T1347" s="116" t="s">
        <v>57</v>
      </c>
      <c r="U1347" s="87" t="s">
        <v>58</v>
      </c>
      <c r="V1347" s="87" t="s">
        <v>59</v>
      </c>
      <c r="W1347" s="31"/>
      <c r="X1347" s="116" t="s">
        <v>57</v>
      </c>
      <c r="Y1347" s="87" t="s">
        <v>58</v>
      </c>
      <c r="Z1347" s="87" t="s">
        <v>59</v>
      </c>
      <c r="AA1347" s="31"/>
      <c r="AB1347" s="116" t="s">
        <v>57</v>
      </c>
      <c r="AC1347" s="87" t="s">
        <v>58</v>
      </c>
      <c r="AD1347" s="87" t="s">
        <v>59</v>
      </c>
      <c r="AE1347" s="31"/>
      <c r="AF1347" s="116" t="s">
        <v>57</v>
      </c>
      <c r="AG1347" s="87" t="s">
        <v>58</v>
      </c>
      <c r="AH1347" s="87" t="s">
        <v>59</v>
      </c>
      <c r="AI1347" s="31"/>
      <c r="AJ1347" s="27"/>
      <c r="AK1347" s="68"/>
      <c r="AL1347" s="68"/>
      <c r="AM1347" s="68"/>
      <c r="AN1347" s="68"/>
      <c r="AO1347" s="68"/>
      <c r="AP1347" s="68"/>
      <c r="AQ1347" s="68"/>
      <c r="AR1347" s="68"/>
      <c r="AS1347" s="68"/>
      <c r="AT1347" s="68"/>
      <c r="AU1347" s="68"/>
      <c r="AV1347" s="68"/>
      <c r="AW1347" s="68"/>
      <c r="AX1347" s="68"/>
      <c r="AY1347" s="68"/>
      <c r="AZ1347" s="68"/>
      <c r="BA1347" s="68"/>
      <c r="BB1347" s="68"/>
      <c r="BC1347" s="68"/>
      <c r="BD1347" s="68"/>
      <c r="BE1347" s="68"/>
      <c r="BF1347" s="68"/>
      <c r="BG1347" s="68"/>
      <c r="BH1347" s="68"/>
      <c r="BI1347" s="68"/>
      <c r="BJ1347" s="68"/>
      <c r="BK1347" s="68"/>
      <c r="BL1347" s="68"/>
      <c r="BM1347" s="68"/>
      <c r="BN1347" s="68"/>
      <c r="BO1347" s="68"/>
      <c r="BP1347" s="68"/>
      <c r="BQ1347" s="68"/>
    </row>
    <row r="1348" spans="1:69" ht="13.5" customHeight="1" x14ac:dyDescent="0.15">
      <c r="H1348" s="5"/>
      <c r="I1348" s="117"/>
      <c r="J1348" s="76"/>
      <c r="K1348" s="53">
        <v>1</v>
      </c>
      <c r="L1348" s="113">
        <f t="array" aca="1" ref="L1348:L1349" ca="1">M1348:M1349*$D1336:$D1337*L1336:L1337</f>
        <v>1.5605349276939613E-2</v>
      </c>
      <c r="M1348" s="29">
        <f t="array" aca="1" ref="M1348:M1349" ca="1">MMULT(TRANSPOSE($D1338:$E1340),N1348:N1350)*M1336:M1337</f>
        <v>4.8038124982747892E-2</v>
      </c>
      <c r="N1348" s="29">
        <f t="array" aca="1" ref="N1348:N1350" ca="1">(M1341:M1343-N$5:N$7)*M1344:M1346</f>
        <v>7.3629849361215569E-2</v>
      </c>
      <c r="O1348" s="32"/>
      <c r="P1348" s="113">
        <f t="array" aca="1" ref="P1348:P1349" ca="1">Q1348:Q1349*$D1336:$D1337*P1336:P1337</f>
        <v>1.0916985196966749E-2</v>
      </c>
      <c r="Q1348" s="29">
        <f t="array" aca="1" ref="Q1348:Q1349" ca="1">MMULT(TRANSPOSE($D1338:$E1340),R1348:R1350)*Q1336:Q1337</f>
        <v>3.3605880267073673E-2</v>
      </c>
      <c r="R1348" s="29">
        <f t="array" aca="1" ref="R1348:R1350" ca="1">(Q1341:Q1343-R$5:R$7)*Q1344:Q1346</f>
        <v>6.5118109357723705E-2</v>
      </c>
      <c r="S1348" s="32"/>
      <c r="T1348" s="113">
        <f t="array" aca="1" ref="T1348:T1349" ca="1">U1348:U1349*$D1336:$D1337*T1336:T1337</f>
        <v>-3.2148430674232634E-2</v>
      </c>
      <c r="U1348" s="29">
        <f t="array" aca="1" ref="U1348:U1349" ca="1">MMULT(TRANSPOSE($D1338:$E1340),V1348:V1350)*U1336:U1337</f>
        <v>-7.1618708019260735E-2</v>
      </c>
      <c r="V1348" s="29">
        <f t="array" aca="1" ref="V1348:V1350" ca="1">(U1341:U1343-V$5:V$7)*U1344:U1346</f>
        <v>-0.11286116199761846</v>
      </c>
      <c r="W1348" s="32"/>
      <c r="X1348" s="113">
        <f t="array" aca="1" ref="X1348:X1349" ca="1">Y1348:Y1349*$D1336:$D1337*X1336:X1337</f>
        <v>6.344290472417277E-3</v>
      </c>
      <c r="Y1348" s="29">
        <f t="array" aca="1" ref="Y1348:Y1349" ca="1">MMULT(TRANSPOSE($D1338:$E1340),Z1348:Z1350)*Y1336:Y1337</f>
        <v>6.7247976799258338E-3</v>
      </c>
      <c r="Z1348" s="29">
        <f t="array" aca="1" ref="Z1348:Z1350" ca="1">(Y1341:Y1343-Z$5:Z$7)*Y1344:Y1346</f>
        <v>4.1839899941892598E-2</v>
      </c>
      <c r="AA1348" s="32"/>
      <c r="AB1348" s="113">
        <f t="array" aca="1" ref="AB1348:AB1349" ca="1">AC1348:AC1349*$D1336:$D1337*AB1336:AB1337</f>
        <v>-6.4867762617028682E-3</v>
      </c>
      <c r="AC1348" s="29">
        <f t="array" aca="1" ref="AC1348:AC1349" ca="1">MMULT(TRANSPOSE($D1338:$E1340),AD1348:AD1350)*AC1336:AC1337</f>
        <v>-6.8758292427737221E-3</v>
      </c>
      <c r="AD1348" s="29">
        <f t="array" aca="1" ref="AD1348:AD1350" ca="1">(AC1341:AC1343-AD$5:AD$7)*AC1344:AC1346</f>
        <v>-7.980501074681888E-2</v>
      </c>
      <c r="AE1348" s="32"/>
      <c r="AF1348" s="113">
        <f t="array" aca="1" ref="AF1348:AF1349" ca="1">AG1348:AG1349*$D1336:$D1337*AF1336:AF1337</f>
        <v>-5.812739923620816E-4</v>
      </c>
      <c r="AG1348" s="29">
        <f t="array" aca="1" ref="AG1348:AG1349" ca="1">MMULT(TRANSPOSE($D1338:$E1340),AH1348:AH1350)*AG1336:AG1337</f>
        <v>-1.294933888375987E-3</v>
      </c>
      <c r="AH1348" s="29">
        <f t="array" aca="1" ref="AH1348:AH1350" ca="1">(AG1341:AG1343-AH$5:AH$7)*AG1344:AG1346</f>
        <v>3.4923556654386137E-2</v>
      </c>
      <c r="AI1348" s="32"/>
      <c r="AJ1348" s="27"/>
      <c r="AK1348" s="68"/>
      <c r="AL1348" s="68"/>
      <c r="AM1348" s="68"/>
      <c r="AN1348" s="68"/>
      <c r="AO1348" s="68"/>
      <c r="AP1348" s="68"/>
      <c r="AQ1348" s="68"/>
      <c r="AR1348" s="68"/>
      <c r="AS1348" s="68"/>
      <c r="AT1348" s="68"/>
      <c r="AU1348" s="68"/>
      <c r="AV1348" s="68"/>
      <c r="AW1348" s="68"/>
      <c r="AX1348" s="68"/>
      <c r="AY1348" s="68"/>
      <c r="AZ1348" s="68"/>
      <c r="BA1348" s="68"/>
      <c r="BB1348" s="68"/>
      <c r="BC1348" s="68"/>
      <c r="BD1348" s="68"/>
      <c r="BE1348" s="68"/>
      <c r="BF1348" s="68"/>
      <c r="BG1348" s="68"/>
      <c r="BH1348" s="68"/>
      <c r="BI1348" s="68"/>
      <c r="BJ1348" s="68"/>
      <c r="BK1348" s="68"/>
      <c r="BL1348" s="68"/>
      <c r="BM1348" s="68"/>
      <c r="BN1348" s="68"/>
      <c r="BO1348" s="68"/>
      <c r="BP1348" s="68"/>
      <c r="BQ1348" s="68"/>
    </row>
    <row r="1349" spans="1:69" ht="13.5" customHeight="1" x14ac:dyDescent="0.15">
      <c r="H1349" s="5"/>
      <c r="I1349" s="97"/>
      <c r="J1349" s="76"/>
      <c r="K1349" s="23">
        <v>2</v>
      </c>
      <c r="L1349" s="113">
        <f ca="1"/>
        <v>2.7647608904412171E-2</v>
      </c>
      <c r="M1349" s="29">
        <f ca="1"/>
        <v>5.0095817164577033E-2</v>
      </c>
      <c r="N1349" s="29">
        <f ca="1"/>
        <v>1.3933216733971882E-2</v>
      </c>
      <c r="O1349" s="32"/>
      <c r="P1349" s="113">
        <f ca="1"/>
        <v>-1.8931586276520893E-2</v>
      </c>
      <c r="Q1349" s="29">
        <f ca="1"/>
        <v>-3.4302904385798659E-2</v>
      </c>
      <c r="R1349" s="29">
        <f ca="1"/>
        <v>-9.5975128581294991E-2</v>
      </c>
      <c r="S1349" s="32"/>
      <c r="T1349" s="113">
        <f ca="1"/>
        <v>-1.2800409599265136E-2</v>
      </c>
      <c r="U1349" s="29">
        <f ca="1"/>
        <v>-2.3428926256108588E-2</v>
      </c>
      <c r="V1349" s="29">
        <f ca="1"/>
        <v>6.659745486771039E-2</v>
      </c>
      <c r="W1349" s="32"/>
      <c r="X1349" s="113">
        <f ca="1"/>
        <v>1.5583511480734917E-2</v>
      </c>
      <c r="Y1349" s="29">
        <f ca="1"/>
        <v>7.46012802627639E-2</v>
      </c>
      <c r="Z1349" s="29">
        <f ca="1"/>
        <v>2.5465774752058273E-2</v>
      </c>
      <c r="AA1349" s="32"/>
      <c r="AB1349" s="113">
        <f ca="1"/>
        <v>1.4229392554591311E-2</v>
      </c>
      <c r="AC1349" s="29">
        <f ca="1"/>
        <v>6.8118851341449432E-2</v>
      </c>
      <c r="AD1349" s="29">
        <f ca="1"/>
        <v>0.14799611621720918</v>
      </c>
      <c r="AE1349" s="32"/>
      <c r="AF1349" s="113">
        <f ca="1"/>
        <v>-5.5446912198795842E-2</v>
      </c>
      <c r="AG1349" s="29">
        <f ca="1"/>
        <v>-0.10148594128652678</v>
      </c>
      <c r="AH1349" s="29">
        <f ca="1"/>
        <v>-0.13414870098295087</v>
      </c>
      <c r="AI1349" s="32"/>
      <c r="AJ1349" s="27"/>
      <c r="AK1349" s="68"/>
      <c r="AL1349" s="68"/>
      <c r="AM1349" s="68"/>
      <c r="AN1349" s="68"/>
      <c r="AO1349" s="68"/>
      <c r="AP1349" s="68"/>
      <c r="AQ1349" s="68"/>
      <c r="AR1349" s="68"/>
      <c r="AS1349" s="68"/>
      <c r="AT1349" s="68"/>
      <c r="AU1349" s="68"/>
      <c r="AV1349" s="68"/>
      <c r="AW1349" s="68"/>
      <c r="AX1349" s="68"/>
      <c r="AY1349" s="68"/>
      <c r="AZ1349" s="68"/>
      <c r="BA1349" s="68"/>
      <c r="BB1349" s="68"/>
      <c r="BC1349" s="68"/>
      <c r="BD1349" s="68"/>
      <c r="BE1349" s="68"/>
      <c r="BF1349" s="68"/>
      <c r="BG1349" s="68"/>
      <c r="BH1349" s="68"/>
      <c r="BI1349" s="68"/>
      <c r="BJ1349" s="68"/>
      <c r="BK1349" s="68"/>
      <c r="BL1349" s="68"/>
      <c r="BM1349" s="68"/>
      <c r="BN1349" s="68"/>
      <c r="BO1349" s="68"/>
      <c r="BP1349" s="68"/>
      <c r="BQ1349" s="68"/>
    </row>
    <row r="1350" spans="1:69" ht="13.5" customHeight="1" thickBot="1" x14ac:dyDescent="0.2">
      <c r="B1350" s="135" t="s">
        <v>19</v>
      </c>
      <c r="C1350" s="136"/>
      <c r="D1350" s="195">
        <v>1</v>
      </c>
      <c r="E1350" s="196">
        <v>2</v>
      </c>
      <c r="F1350" s="196">
        <v>3</v>
      </c>
      <c r="G1350" s="184" t="s">
        <v>3</v>
      </c>
      <c r="H1350" s="5"/>
      <c r="I1350" s="93"/>
      <c r="J1350" s="88"/>
      <c r="K1350" s="54">
        <v>3</v>
      </c>
      <c r="L1350" s="132"/>
      <c r="M1350" s="133"/>
      <c r="N1350" s="33">
        <f ca="1"/>
        <v>-0.13503743892698783</v>
      </c>
      <c r="O1350" s="34"/>
      <c r="P1350" s="132"/>
      <c r="Q1350" s="133"/>
      <c r="R1350" s="33">
        <f ca="1"/>
        <v>3.502610814848018E-2</v>
      </c>
      <c r="S1350" s="34"/>
      <c r="T1350" s="132"/>
      <c r="U1350" s="133"/>
      <c r="V1350" s="33">
        <f ca="1"/>
        <v>0.10487274783875096</v>
      </c>
      <c r="W1350" s="34"/>
      <c r="X1350" s="132"/>
      <c r="Y1350" s="133"/>
      <c r="Z1350" s="33">
        <f ca="1"/>
        <v>-0.14763087456877494</v>
      </c>
      <c r="AA1350" s="34"/>
      <c r="AB1350" s="132"/>
      <c r="AC1350" s="133"/>
      <c r="AD1350" s="33">
        <f ca="1"/>
        <v>7.0118494687265706E-2</v>
      </c>
      <c r="AE1350" s="34"/>
      <c r="AF1350" s="132"/>
      <c r="AG1350" s="133"/>
      <c r="AH1350" s="33">
        <f ca="1"/>
        <v>3.610818293943429E-2</v>
      </c>
      <c r="AI1350" s="34"/>
      <c r="AJ1350" s="27"/>
      <c r="AK1350" s="68"/>
      <c r="AL1350" s="68"/>
      <c r="AM1350" s="68"/>
      <c r="AN1350" s="68"/>
      <c r="AO1350" s="68"/>
      <c r="AP1350" s="68"/>
      <c r="AQ1350" s="68"/>
      <c r="AR1350" s="68"/>
      <c r="AS1350" s="68"/>
      <c r="AT1350" s="68"/>
      <c r="AU1350" s="68"/>
      <c r="AV1350" s="68"/>
      <c r="AW1350" s="68"/>
      <c r="AX1350" s="68"/>
      <c r="AY1350" s="68"/>
      <c r="AZ1350" s="68"/>
      <c r="BA1350" s="68"/>
      <c r="BB1350" s="68"/>
      <c r="BC1350" s="68"/>
      <c r="BD1350" s="68"/>
      <c r="BE1350" s="68"/>
      <c r="BF1350" s="68"/>
      <c r="BG1350" s="68"/>
      <c r="BH1350" s="68"/>
      <c r="BI1350" s="68"/>
      <c r="BJ1350" s="68"/>
      <c r="BK1350" s="68"/>
      <c r="BL1350" s="68"/>
      <c r="BM1350" s="68"/>
      <c r="BN1350" s="68"/>
      <c r="BO1350" s="68"/>
      <c r="BP1350" s="68"/>
      <c r="BQ1350" s="68"/>
    </row>
    <row r="1351" spans="1:69" ht="13.5" customHeight="1" x14ac:dyDescent="0.15">
      <c r="B1351" s="241" t="s">
        <v>35</v>
      </c>
      <c r="C1351" s="100">
        <v>1</v>
      </c>
      <c r="D1351" s="152">
        <f t="array" aca="1" ref="D1351:G1352" ca="1">L1351:O1352+P1351:S1352+T1351:W1352+X1351:AA1352+AB1351:AE1352+AF1351:AI1352</f>
        <v>3.1952198265456207E-2</v>
      </c>
      <c r="E1351" s="153">
        <f ca="1"/>
        <v>-2.3723068825798433E-2</v>
      </c>
      <c r="F1351" s="153">
        <f ca="1"/>
        <v>-5.999653642294764E-3</v>
      </c>
      <c r="G1351" s="154">
        <f ca="1"/>
        <v>-2.2294757973630071E-3</v>
      </c>
      <c r="H1351" s="7"/>
      <c r="I1351" s="239" t="s">
        <v>19</v>
      </c>
      <c r="J1351" s="217" t="s">
        <v>13</v>
      </c>
      <c r="K1351" s="218"/>
      <c r="L1351" s="176">
        <f t="array" aca="1" ref="L1351:O1352" ca="1">MMULT(L1348:M1349,TRANSPOSE(L$5:M$8))</f>
        <v>1.5605349276939613E-2</v>
      </c>
      <c r="M1351" s="176">
        <f ca="1"/>
        <v>4.8038124982747892E-2</v>
      </c>
      <c r="N1351" s="79">
        <f ca="1"/>
        <v>0</v>
      </c>
      <c r="O1351" s="80">
        <f ca="1"/>
        <v>-6.3643474259687499E-2</v>
      </c>
      <c r="P1351" s="176">
        <f t="array" aca="1" ref="P1351:S1352" ca="1">MMULT(P1348:Q1349,TRANSPOSE(P$5:Q$8))</f>
        <v>1.0916985196966749E-2</v>
      </c>
      <c r="Q1351" s="176">
        <f ca="1"/>
        <v>0</v>
      </c>
      <c r="R1351" s="79">
        <f ca="1"/>
        <v>3.3605880267073673E-2</v>
      </c>
      <c r="S1351" s="80">
        <f ca="1"/>
        <v>-4.4522865464040426E-2</v>
      </c>
      <c r="T1351" s="176">
        <f t="array" aca="1" ref="T1351:W1352" ca="1">MMULT(T1348:U1349,TRANSPOSE(T$5:U$8))</f>
        <v>0</v>
      </c>
      <c r="U1351" s="176">
        <f ca="1"/>
        <v>-7.1618708019260735E-2</v>
      </c>
      <c r="V1351" s="79">
        <f ca="1"/>
        <v>-3.2148430674232634E-2</v>
      </c>
      <c r="W1351" s="80">
        <f ca="1"/>
        <v>0.10376713869349337</v>
      </c>
      <c r="X1351" s="176">
        <f t="array" aca="1" ref="X1351:AA1352" ca="1">MMULT(X1348:Y1349,TRANSPOSE(X$5:Y$8))</f>
        <v>6.7247976799258338E-3</v>
      </c>
      <c r="Y1351" s="176">
        <f ca="1"/>
        <v>6.344290472417277E-3</v>
      </c>
      <c r="Z1351" s="79">
        <f ca="1"/>
        <v>0</v>
      </c>
      <c r="AA1351" s="80">
        <f ca="1"/>
        <v>-1.306908815234311E-2</v>
      </c>
      <c r="AB1351" s="176">
        <f t="array" aca="1" ref="AB1351:AE1352" ca="1">MMULT(AB1348:AC1349,TRANSPOSE(AB$5:AC$8))</f>
        <v>0</v>
      </c>
      <c r="AC1351" s="176">
        <f ca="1"/>
        <v>-6.4867762617028682E-3</v>
      </c>
      <c r="AD1351" s="79">
        <f ca="1"/>
        <v>-6.8758292427737221E-3</v>
      </c>
      <c r="AE1351" s="80">
        <f ca="1"/>
        <v>1.336260550447659E-2</v>
      </c>
      <c r="AF1351" s="176">
        <f t="array" aca="1" ref="AF1351:AI1352" ca="1">MMULT(AF1348:AG1349,TRANSPOSE(AF$5:AG$8))</f>
        <v>-1.294933888375987E-3</v>
      </c>
      <c r="AG1351" s="176">
        <f ca="1"/>
        <v>0</v>
      </c>
      <c r="AH1351" s="79">
        <f ca="1"/>
        <v>-5.812739923620816E-4</v>
      </c>
      <c r="AI1351" s="80">
        <f ca="1"/>
        <v>1.8762078807380686E-3</v>
      </c>
      <c r="AJ1351" s="27"/>
      <c r="AK1351" s="68"/>
      <c r="AL1351" s="68"/>
      <c r="AM1351" s="68"/>
      <c r="AN1351" s="68"/>
      <c r="AO1351" s="68"/>
      <c r="AP1351" s="68"/>
      <c r="AQ1351" s="68"/>
      <c r="AR1351" s="68"/>
      <c r="AS1351" s="68"/>
      <c r="AT1351" s="68"/>
      <c r="AU1351" s="68"/>
      <c r="AV1351" s="68"/>
      <c r="AW1351" s="68"/>
      <c r="AX1351" s="68"/>
      <c r="AY1351" s="68"/>
      <c r="AZ1351" s="68"/>
      <c r="BA1351" s="68"/>
      <c r="BB1351" s="68"/>
      <c r="BC1351" s="68"/>
      <c r="BD1351" s="68"/>
      <c r="BE1351" s="68"/>
      <c r="BF1351" s="68"/>
      <c r="BG1351" s="68"/>
      <c r="BH1351" s="68"/>
      <c r="BI1351" s="68"/>
      <c r="BJ1351" s="68"/>
      <c r="BK1351" s="68"/>
      <c r="BL1351" s="68"/>
      <c r="BM1351" s="68"/>
      <c r="BN1351" s="68"/>
      <c r="BO1351" s="68"/>
      <c r="BP1351" s="68"/>
      <c r="BQ1351" s="68"/>
    </row>
    <row r="1352" spans="1:69" ht="13.5" customHeight="1" x14ac:dyDescent="0.15">
      <c r="B1352" s="243"/>
      <c r="C1352" s="74">
        <v>2</v>
      </c>
      <c r="D1352" s="155">
        <f ca="1"/>
        <v>-1.8168638395871614E-2</v>
      </c>
      <c r="E1352" s="156">
        <f ca="1"/>
        <v>5.6479794943794674E-2</v>
      </c>
      <c r="F1352" s="156">
        <f ca="1"/>
        <v>-3.4431374842410205E-2</v>
      </c>
      <c r="G1352" s="157">
        <f ca="1"/>
        <v>-3.8797817055128692E-3</v>
      </c>
      <c r="H1352" s="5"/>
      <c r="I1352" s="240"/>
      <c r="J1352" s="219"/>
      <c r="K1352" s="220"/>
      <c r="L1352" s="156">
        <f ca="1"/>
        <v>2.7647608904412171E-2</v>
      </c>
      <c r="M1352" s="156">
        <f ca="1"/>
        <v>5.0095817164577033E-2</v>
      </c>
      <c r="N1352" s="89">
        <f ca="1"/>
        <v>0</v>
      </c>
      <c r="O1352" s="90">
        <f ca="1"/>
        <v>-7.7743426068989208E-2</v>
      </c>
      <c r="P1352" s="156">
        <f ca="1"/>
        <v>-1.8931586276520893E-2</v>
      </c>
      <c r="Q1352" s="156">
        <f ca="1"/>
        <v>0</v>
      </c>
      <c r="R1352" s="89">
        <f ca="1"/>
        <v>-3.4302904385798659E-2</v>
      </c>
      <c r="S1352" s="90">
        <f ca="1"/>
        <v>5.3234490662319556E-2</v>
      </c>
      <c r="T1352" s="156">
        <f ca="1"/>
        <v>0</v>
      </c>
      <c r="U1352" s="156">
        <f ca="1"/>
        <v>-2.3428926256108588E-2</v>
      </c>
      <c r="V1352" s="89">
        <f ca="1"/>
        <v>-1.2800409599265136E-2</v>
      </c>
      <c r="W1352" s="90">
        <f ca="1"/>
        <v>3.6229335855373725E-2</v>
      </c>
      <c r="X1352" s="156">
        <f ca="1"/>
        <v>7.46012802627639E-2</v>
      </c>
      <c r="Y1352" s="156">
        <f ca="1"/>
        <v>1.5583511480734917E-2</v>
      </c>
      <c r="Z1352" s="89">
        <f ca="1"/>
        <v>0</v>
      </c>
      <c r="AA1352" s="90">
        <f ca="1"/>
        <v>-9.0184791743498818E-2</v>
      </c>
      <c r="AB1352" s="156">
        <f ca="1"/>
        <v>0</v>
      </c>
      <c r="AC1352" s="156">
        <f ca="1"/>
        <v>1.4229392554591311E-2</v>
      </c>
      <c r="AD1352" s="89">
        <f ca="1"/>
        <v>6.8118851341449432E-2</v>
      </c>
      <c r="AE1352" s="90">
        <f ca="1"/>
        <v>-8.2348243896040743E-2</v>
      </c>
      <c r="AF1352" s="156">
        <f ca="1"/>
        <v>-0.10148594128652678</v>
      </c>
      <c r="AG1352" s="156">
        <f ca="1"/>
        <v>0</v>
      </c>
      <c r="AH1352" s="89">
        <f ca="1"/>
        <v>-5.5446912198795842E-2</v>
      </c>
      <c r="AI1352" s="90">
        <f ca="1"/>
        <v>0.15693285348532263</v>
      </c>
      <c r="AJ1352" s="27"/>
      <c r="AK1352" s="68"/>
      <c r="AL1352" s="68"/>
      <c r="AM1352" s="68"/>
      <c r="AN1352" s="68"/>
      <c r="AO1352" s="68"/>
      <c r="AP1352" s="68"/>
      <c r="AQ1352" s="68"/>
      <c r="AR1352" s="68"/>
      <c r="AS1352" s="68"/>
      <c r="AT1352" s="68"/>
      <c r="AU1352" s="68"/>
      <c r="AV1352" s="68"/>
      <c r="AW1352" s="68"/>
      <c r="AX1352" s="68"/>
      <c r="AY1352" s="68"/>
      <c r="AZ1352" s="68"/>
      <c r="BA1352" s="68"/>
      <c r="BB1352" s="68"/>
      <c r="BC1352" s="68"/>
      <c r="BD1352" s="68"/>
      <c r="BE1352" s="68"/>
      <c r="BF1352" s="68"/>
      <c r="BG1352" s="68"/>
      <c r="BH1352" s="68"/>
      <c r="BI1352" s="68"/>
      <c r="BJ1352" s="68"/>
      <c r="BK1352" s="68"/>
      <c r="BL1352" s="68"/>
      <c r="BM1352" s="68"/>
      <c r="BN1352" s="68"/>
      <c r="BO1352" s="68"/>
      <c r="BP1352" s="68"/>
      <c r="BQ1352" s="68"/>
    </row>
    <row r="1353" spans="1:69" ht="13.5" customHeight="1" x14ac:dyDescent="0.15">
      <c r="B1353" s="241" t="s">
        <v>47</v>
      </c>
      <c r="C1353" s="100" t="s">
        <v>32</v>
      </c>
      <c r="D1353" s="158">
        <f t="array" aca="1" ref="D1353:D1354" ca="1">L1353:L1354+P1353:P1354+T1353:T1354+X1353:X1354+AB1353:AB1354+AF1353:AF1354</f>
        <v>-2.3638690025067077E-3</v>
      </c>
      <c r="E1353" s="10"/>
      <c r="F1353" s="10"/>
      <c r="G1353" s="153"/>
      <c r="H1353" s="5"/>
      <c r="I1353" s="240"/>
      <c r="J1353" s="217" t="s">
        <v>46</v>
      </c>
      <c r="K1353" s="218"/>
      <c r="L1353" s="85">
        <f t="array" aca="1" ref="L1353:L1354" ca="1">M1348:M1349*L1334:L1335</f>
        <v>4.5645545782002916E-3</v>
      </c>
      <c r="M1353" s="85"/>
      <c r="N1353" s="85"/>
      <c r="O1353" s="96"/>
      <c r="P1353" s="85">
        <f t="array" aca="1" ref="P1353:P1354" ca="1">Q1348:Q1349*P1334:P1335</f>
        <v>3.1932111147679391E-3</v>
      </c>
      <c r="Q1353" s="85"/>
      <c r="R1353" s="85"/>
      <c r="S1353" s="96"/>
      <c r="T1353" s="85">
        <f t="array" aca="1" ref="T1353:T1354" ca="1">U1348:U1349*T1334:T1335</f>
        <v>-9.8701461972511527E-3</v>
      </c>
      <c r="U1353" s="85"/>
      <c r="V1353" s="85"/>
      <c r="W1353" s="96"/>
      <c r="X1353" s="85">
        <f t="array" aca="1" ref="X1353:X1354" ca="1">Y1348:Y1349*X1334:X1335</f>
        <v>3.2515808918619524E-3</v>
      </c>
      <c r="Y1353" s="85"/>
      <c r="Z1353" s="85"/>
      <c r="AA1353" s="96"/>
      <c r="AB1353" s="85">
        <f t="array" aca="1" ref="AB1353:AB1354" ca="1">AC1348:AC1349*AB1334:AB1335</f>
        <v>-3.3246078240015166E-3</v>
      </c>
      <c r="AC1353" s="85"/>
      <c r="AD1353" s="85"/>
      <c r="AE1353" s="96"/>
      <c r="AF1353" s="85">
        <f t="array" aca="1" ref="AF1353:AF1354" ca="1">AG1348:AG1349*AF1334:AF1335</f>
        <v>-1.7846156608422196E-4</v>
      </c>
      <c r="AG1353" s="85"/>
      <c r="AH1353" s="85"/>
      <c r="AI1353" s="96"/>
      <c r="AJ1353" s="27"/>
      <c r="AK1353" s="68"/>
      <c r="AL1353" s="68"/>
      <c r="AM1353" s="68"/>
      <c r="AN1353" s="68"/>
      <c r="AO1353" s="68"/>
      <c r="AP1353" s="68"/>
      <c r="AQ1353" s="68"/>
      <c r="AR1353" s="68"/>
      <c r="AS1353" s="68"/>
      <c r="AT1353" s="68"/>
      <c r="AU1353" s="68"/>
      <c r="AV1353" s="68"/>
      <c r="AW1353" s="68"/>
      <c r="AX1353" s="68"/>
      <c r="AY1353" s="68"/>
      <c r="AZ1353" s="68"/>
      <c r="BA1353" s="68"/>
      <c r="BB1353" s="68"/>
      <c r="BC1353" s="68"/>
      <c r="BD1353" s="68"/>
      <c r="BE1353" s="68"/>
      <c r="BF1353" s="68"/>
      <c r="BG1353" s="68"/>
      <c r="BH1353" s="68"/>
      <c r="BI1353" s="68"/>
      <c r="BJ1353" s="68"/>
      <c r="BK1353" s="68"/>
      <c r="BL1353" s="68"/>
      <c r="BM1353" s="68"/>
      <c r="BN1353" s="68"/>
      <c r="BO1353" s="68"/>
      <c r="BP1353" s="68"/>
      <c r="BQ1353" s="68"/>
    </row>
    <row r="1354" spans="1:69" ht="13.5" customHeight="1" x14ac:dyDescent="0.15">
      <c r="B1354" s="243"/>
      <c r="C1354" s="74" t="s">
        <v>33</v>
      </c>
      <c r="D1354" s="159">
        <f ca="1"/>
        <v>-7.4646146228821375E-2</v>
      </c>
      <c r="E1354" s="10"/>
      <c r="F1354" s="191" t="s">
        <v>5</v>
      </c>
      <c r="G1354" s="10"/>
      <c r="H1354" s="5"/>
      <c r="I1354" s="240"/>
      <c r="J1354" s="219"/>
      <c r="K1354" s="220"/>
      <c r="L1354" s="89">
        <f ca="1"/>
        <v>1.389393967310627E-2</v>
      </c>
      <c r="M1354" s="89"/>
      <c r="N1354" s="89"/>
      <c r="O1354" s="90"/>
      <c r="P1354" s="89">
        <f ca="1"/>
        <v>-9.5138179417827064E-3</v>
      </c>
      <c r="Q1354" s="89"/>
      <c r="R1354" s="89"/>
      <c r="S1354" s="90"/>
      <c r="T1354" s="89">
        <f ca="1"/>
        <v>-1.7035849513720606E-2</v>
      </c>
      <c r="U1354" s="89"/>
      <c r="V1354" s="89"/>
      <c r="W1354" s="90"/>
      <c r="X1354" s="89">
        <f ca="1"/>
        <v>6.169519665946018E-3</v>
      </c>
      <c r="Y1354" s="89"/>
      <c r="Z1354" s="89"/>
      <c r="AA1354" s="90"/>
      <c r="AB1354" s="89">
        <f ca="1"/>
        <v>5.6334233339222226E-3</v>
      </c>
      <c r="AC1354" s="89"/>
      <c r="AD1354" s="89"/>
      <c r="AE1354" s="90"/>
      <c r="AF1354" s="89">
        <f ca="1"/>
        <v>-7.3793361446292574E-2</v>
      </c>
      <c r="AG1354" s="89"/>
      <c r="AH1354" s="89"/>
      <c r="AI1354" s="90"/>
      <c r="AJ1354" s="27"/>
      <c r="AK1354" s="68"/>
      <c r="AL1354" s="68"/>
      <c r="AM1354" s="68"/>
      <c r="AN1354" s="68"/>
      <c r="AO1354" s="68"/>
      <c r="AP1354" s="68"/>
      <c r="AQ1354" s="68"/>
      <c r="AR1354" s="68"/>
      <c r="AS1354" s="68"/>
      <c r="AT1354" s="68"/>
      <c r="AU1354" s="68"/>
      <c r="AV1354" s="68"/>
      <c r="AW1354" s="68"/>
      <c r="AX1354" s="68"/>
      <c r="AY1354" s="68"/>
      <c r="AZ1354" s="68"/>
      <c r="BA1354" s="68"/>
      <c r="BB1354" s="68"/>
      <c r="BC1354" s="68"/>
      <c r="BD1354" s="68"/>
      <c r="BE1354" s="68"/>
      <c r="BF1354" s="68"/>
      <c r="BG1354" s="68"/>
      <c r="BH1354" s="68"/>
      <c r="BI1354" s="68"/>
      <c r="BJ1354" s="68"/>
      <c r="BK1354" s="68"/>
      <c r="BL1354" s="68"/>
      <c r="BM1354" s="68"/>
      <c r="BN1354" s="68"/>
      <c r="BO1354" s="68"/>
      <c r="BP1354" s="68"/>
      <c r="BQ1354" s="68"/>
    </row>
    <row r="1355" spans="1:69" ht="13.5" customHeight="1" x14ac:dyDescent="0.15">
      <c r="B1355" s="241" t="s">
        <v>4</v>
      </c>
      <c r="C1355" s="100">
        <v>1</v>
      </c>
      <c r="D1355" s="152">
        <f t="array" aca="1" ref="D1355:F1357" ca="1">L1355:N1357+P1355:R1357+T1355:V1357+X1355:Z1357+AB1355:AD1357+AF1355:AH1357</f>
        <v>-3.2746365489671025E-2</v>
      </c>
      <c r="E1355" s="154">
        <f ca="1"/>
        <v>1.7696901287806224E-4</v>
      </c>
      <c r="F1355" s="153">
        <f ca="1"/>
        <v>-2.2845242570780661E-2</v>
      </c>
      <c r="G1355" s="160"/>
      <c r="H1355" s="5"/>
      <c r="I1355" s="240"/>
      <c r="J1355" s="217" t="s">
        <v>4</v>
      </c>
      <c r="K1355" s="218"/>
      <c r="L1355" s="78">
        <f t="array" aca="1" ref="L1355:L1357" ca="1">M1334*N1348:N1350</f>
        <v>4.2170448891357661E-2</v>
      </c>
      <c r="M1355" s="78">
        <f t="array" aca="1" ref="M1355:M1357" ca="1">M1335*N1348:N1350</f>
        <v>1.193715638285152E-2</v>
      </c>
      <c r="N1355" s="78">
        <f t="array" aca="1" ref="N1355:N1357" ca="1">-1*N1348:N1350</f>
        <v>-7.3629849361215569E-2</v>
      </c>
      <c r="O1355" s="81"/>
      <c r="P1355" s="78">
        <f t="array" aca="1" ref="P1355:P1357" ca="1">Q1334*R1348:R1350</f>
        <v>1.2127942664698585E-2</v>
      </c>
      <c r="Q1355" s="78">
        <f t="array" aca="1" ref="Q1355:Q1357" ca="1">Q1335*R1348:R1350</f>
        <v>5.5426610898912106E-2</v>
      </c>
      <c r="R1355" s="78">
        <f t="array" aca="1" ref="R1355:R1357" ca="1">-1*R1348:R1350</f>
        <v>-6.5118109357723705E-2</v>
      </c>
      <c r="S1355" s="81"/>
      <c r="T1355" s="78">
        <f t="array" aca="1" ref="T1355:T1357" ca="1">U1334*V1348:V1350</f>
        <v>-6.9043361567392811E-2</v>
      </c>
      <c r="U1355" s="78">
        <f t="array" aca="1" ref="U1355:U1357" ca="1">U1335*V1348:V1350</f>
        <v>-4.5184531106540152E-2</v>
      </c>
      <c r="V1355" s="78">
        <f t="array" aca="1" ref="V1355:V1357" ca="1">-1*V1348:V1350</f>
        <v>0.11286116199761846</v>
      </c>
      <c r="W1355" s="81"/>
      <c r="X1355" s="78">
        <f t="array" aca="1" ref="X1355:X1357" ca="1">Y1334*Z1348:Z1350</f>
        <v>1.6518191344562179E-2</v>
      </c>
      <c r="Y1355" s="78">
        <f t="array" aca="1" ref="Y1355:Y1357" ca="1">Y1335*Z1348:Z1350</f>
        <v>1.3606712976634707E-2</v>
      </c>
      <c r="Z1355" s="78">
        <f t="array" aca="1" ref="Z1355:Z1357" ca="1">-1*Z1348:Z1350</f>
        <v>-4.1839899941892598E-2</v>
      </c>
      <c r="AA1355" s="81"/>
      <c r="AB1355" s="78">
        <f t="array" aca="1" ref="AB1355:AB1357" ca="1">AC1334*AD1348:AD1350</f>
        <v>-3.9764371938386979E-2</v>
      </c>
      <c r="AC1355" s="78">
        <f t="array" aca="1" ref="AC1355:AC1357" ca="1">AC1335*AD1348:AD1350</f>
        <v>-6.1443023029215171E-2</v>
      </c>
      <c r="AD1355" s="78">
        <f t="array" aca="1" ref="AD1355:AD1357" ca="1">-1*AD1348:AD1350</f>
        <v>7.980501074681888E-2</v>
      </c>
      <c r="AE1355" s="81"/>
      <c r="AF1355" s="78">
        <f t="array" aca="1" ref="AF1355:AF1357" ca="1">AG1334*AH1348:AH1350</f>
        <v>5.2447851154903413E-3</v>
      </c>
      <c r="AG1355" s="78">
        <f t="array" aca="1" ref="AG1355:AG1357" ca="1">AG1335*AH1348:AH1350</f>
        <v>2.5834042890235043E-2</v>
      </c>
      <c r="AH1355" s="78">
        <f t="array" aca="1" ref="AH1355:AH1357" ca="1">-1*AH1348:AH1350</f>
        <v>-3.4923556654386137E-2</v>
      </c>
      <c r="AI1355" s="81"/>
      <c r="AJ1355" s="27"/>
      <c r="AK1355" s="68"/>
      <c r="AL1355" s="68"/>
      <c r="AM1355" s="68"/>
      <c r="AN1355" s="68"/>
      <c r="AO1355" s="68"/>
      <c r="AP1355" s="68"/>
      <c r="AQ1355" s="68"/>
      <c r="AR1355" s="68"/>
      <c r="AS1355" s="68"/>
      <c r="AT1355" s="68"/>
      <c r="AU1355" s="68"/>
      <c r="AV1355" s="68"/>
      <c r="AW1355" s="68"/>
      <c r="AX1355" s="68"/>
      <c r="AY1355" s="68"/>
      <c r="AZ1355" s="68"/>
      <c r="BA1355" s="68"/>
      <c r="BB1355" s="68"/>
      <c r="BC1355" s="68"/>
      <c r="BD1355" s="68"/>
      <c r="BE1355" s="68"/>
      <c r="BF1355" s="68"/>
      <c r="BG1355" s="68"/>
      <c r="BH1355" s="68"/>
      <c r="BI1355" s="68"/>
      <c r="BJ1355" s="68"/>
      <c r="BK1355" s="68"/>
      <c r="BL1355" s="68"/>
      <c r="BM1355" s="68"/>
      <c r="BN1355" s="68"/>
      <c r="BO1355" s="68"/>
      <c r="BP1355" s="68"/>
      <c r="BQ1355" s="68"/>
    </row>
    <row r="1356" spans="1:69" ht="13.5" customHeight="1" x14ac:dyDescent="0.15">
      <c r="B1356" s="242"/>
      <c r="C1356" s="72">
        <v>2</v>
      </c>
      <c r="D1356" s="160">
        <f ca="1"/>
        <v>9.4495788970854103E-2</v>
      </c>
      <c r="E1356" s="164">
        <f ca="1"/>
        <v>-2.9777602627944502E-2</v>
      </c>
      <c r="F1356" s="10">
        <f ca="1"/>
        <v>-2.3868733006703863E-2</v>
      </c>
      <c r="G1356" s="160"/>
      <c r="H1356" s="5"/>
      <c r="I1356" s="240"/>
      <c r="J1356" s="221"/>
      <c r="K1356" s="222"/>
      <c r="L1356" s="78">
        <f ca="1"/>
        <v>7.9800516946551339E-3</v>
      </c>
      <c r="M1356" s="78">
        <f ca="1"/>
        <v>2.2589070670732147E-3</v>
      </c>
      <c r="N1356" s="78">
        <f ca="1"/>
        <v>-1.3933216733971882E-2</v>
      </c>
      <c r="O1356" s="81"/>
      <c r="P1356" s="78">
        <f ca="1"/>
        <v>-1.7874917870799017E-2</v>
      </c>
      <c r="Q1356" s="78">
        <f ca="1"/>
        <v>-8.1691194052112587E-2</v>
      </c>
      <c r="R1356" s="78">
        <f ca="1"/>
        <v>9.5975128581294991E-2</v>
      </c>
      <c r="S1356" s="81"/>
      <c r="T1356" s="78">
        <f ca="1"/>
        <v>4.0741315032681302E-2</v>
      </c>
      <c r="U1356" s="78">
        <f ca="1"/>
        <v>2.6662624394651918E-2</v>
      </c>
      <c r="V1356" s="78">
        <f ca="1"/>
        <v>-6.659745486771039E-2</v>
      </c>
      <c r="W1356" s="81"/>
      <c r="X1356" s="78">
        <f ca="1"/>
        <v>1.005376544103158E-2</v>
      </c>
      <c r="Y1356" s="78">
        <f ca="1"/>
        <v>8.2816997234724712E-3</v>
      </c>
      <c r="Z1356" s="78">
        <f ca="1"/>
        <v>-2.5465774752058273E-2</v>
      </c>
      <c r="AA1356" s="81"/>
      <c r="AB1356" s="78">
        <f ca="1"/>
        <v>7.3741893593221933E-2</v>
      </c>
      <c r="AC1356" s="78">
        <f ca="1"/>
        <v>0.11394433371880548</v>
      </c>
      <c r="AD1356" s="78">
        <f ca="1"/>
        <v>-0.14799611621720918</v>
      </c>
      <c r="AE1356" s="81"/>
      <c r="AF1356" s="78">
        <f ca="1"/>
        <v>-2.0146318919936831E-2</v>
      </c>
      <c r="AG1356" s="78">
        <f ca="1"/>
        <v>-9.9233973479834994E-2</v>
      </c>
      <c r="AH1356" s="78">
        <f ca="1"/>
        <v>0.13414870098295087</v>
      </c>
      <c r="AI1356" s="81"/>
      <c r="AJ1356" s="27"/>
      <c r="AK1356" s="68"/>
      <c r="AL1356" s="68"/>
      <c r="AM1356" s="68"/>
      <c r="AN1356" s="68"/>
      <c r="AO1356" s="68"/>
      <c r="AP1356" s="68"/>
      <c r="AQ1356" s="68"/>
      <c r="AR1356" s="68"/>
      <c r="AS1356" s="68"/>
      <c r="AT1356" s="68"/>
      <c r="AU1356" s="68"/>
      <c r="AV1356" s="68"/>
      <c r="AW1356" s="68"/>
      <c r="AX1356" s="68"/>
      <c r="AY1356" s="68"/>
      <c r="AZ1356" s="68"/>
      <c r="BA1356" s="68"/>
      <c r="BB1356" s="68"/>
      <c r="BC1356" s="68"/>
      <c r="BD1356" s="68"/>
      <c r="BE1356" s="68"/>
      <c r="BF1356" s="68"/>
      <c r="BG1356" s="68"/>
      <c r="BH1356" s="68"/>
      <c r="BI1356" s="68"/>
      <c r="BJ1356" s="68"/>
      <c r="BK1356" s="68"/>
      <c r="BL1356" s="68"/>
      <c r="BM1356" s="68"/>
      <c r="BN1356" s="68"/>
      <c r="BO1356" s="68"/>
      <c r="BP1356" s="68"/>
      <c r="BQ1356" s="68"/>
    </row>
    <row r="1357" spans="1:69" ht="13.5" customHeight="1" thickBot="1" x14ac:dyDescent="0.2">
      <c r="B1357" s="243"/>
      <c r="C1357" s="74">
        <v>3</v>
      </c>
      <c r="D1357" s="160">
        <f ca="1"/>
        <v>-2.458430151143948E-2</v>
      </c>
      <c r="E1357" s="157">
        <f ca="1"/>
        <v>8.2591416032103293E-2</v>
      </c>
      <c r="F1357" s="156">
        <f ca="1"/>
        <v>3.6542779881831654E-2</v>
      </c>
      <c r="G1357" s="160"/>
      <c r="H1357" s="5"/>
      <c r="I1357" s="245"/>
      <c r="J1357" s="219"/>
      <c r="K1357" s="220"/>
      <c r="L1357" s="82">
        <f ca="1"/>
        <v>-7.7340772337502431E-2</v>
      </c>
      <c r="M1357" s="82">
        <f ca="1"/>
        <v>-2.189279266487695E-2</v>
      </c>
      <c r="N1357" s="82">
        <f ca="1"/>
        <v>0.13503743892698783</v>
      </c>
      <c r="O1357" s="83"/>
      <c r="P1357" s="82">
        <f ca="1"/>
        <v>6.5234484781907191E-3</v>
      </c>
      <c r="Q1357" s="82">
        <f ca="1"/>
        <v>2.981318847855581E-2</v>
      </c>
      <c r="R1357" s="82">
        <f ca="1"/>
        <v>-3.502610814848018E-2</v>
      </c>
      <c r="S1357" s="83"/>
      <c r="T1357" s="82">
        <f ca="1"/>
        <v>6.4156410579484249E-2</v>
      </c>
      <c r="U1357" s="82">
        <f ca="1"/>
        <v>4.1986329513853282E-2</v>
      </c>
      <c r="V1357" s="82">
        <f ca="1"/>
        <v>-0.10487274783875096</v>
      </c>
      <c r="W1357" s="83"/>
      <c r="X1357" s="82">
        <f ca="1"/>
        <v>-5.8283959518995322E-2</v>
      </c>
      <c r="Y1357" s="82">
        <f ca="1"/>
        <v>-4.8010892462378468E-2</v>
      </c>
      <c r="Z1357" s="82">
        <f ca="1"/>
        <v>0.14763087456877494</v>
      </c>
      <c r="AA1357" s="83"/>
      <c r="AB1357" s="82">
        <f ca="1"/>
        <v>3.493788017083109E-2</v>
      </c>
      <c r="AC1357" s="82">
        <f ca="1"/>
        <v>5.3985235306986061E-2</v>
      </c>
      <c r="AD1357" s="82">
        <f ca="1"/>
        <v>-7.0118494687265706E-2</v>
      </c>
      <c r="AE1357" s="83"/>
      <c r="AF1357" s="82">
        <f ca="1"/>
        <v>5.4226911165522022E-3</v>
      </c>
      <c r="AG1357" s="82">
        <f ca="1"/>
        <v>2.6710347859963554E-2</v>
      </c>
      <c r="AH1357" s="82">
        <f ca="1"/>
        <v>-3.610818293943429E-2</v>
      </c>
      <c r="AI1357" s="83"/>
      <c r="AJ1357" s="27"/>
      <c r="AK1357" s="68"/>
      <c r="AL1357" s="68"/>
      <c r="AM1357" s="68"/>
      <c r="AN1357" s="68"/>
      <c r="AO1357" s="68"/>
      <c r="AP1357" s="68"/>
      <c r="AQ1357" s="68"/>
      <c r="AR1357" s="68"/>
      <c r="AS1357" s="68"/>
      <c r="AT1357" s="68"/>
      <c r="AU1357" s="68"/>
      <c r="AV1357" s="68"/>
      <c r="AW1357" s="68"/>
      <c r="AX1357" s="68"/>
      <c r="AY1357" s="68"/>
      <c r="AZ1357" s="68"/>
      <c r="BA1357" s="68"/>
      <c r="BB1357" s="68"/>
      <c r="BC1357" s="68"/>
      <c r="BD1357" s="68"/>
      <c r="BE1357" s="68"/>
      <c r="BF1357" s="68"/>
      <c r="BG1357" s="68"/>
      <c r="BH1357" s="68"/>
      <c r="BI1357" s="68"/>
      <c r="BJ1357" s="68"/>
      <c r="BK1357" s="68"/>
      <c r="BL1357" s="68"/>
      <c r="BM1357" s="68"/>
      <c r="BN1357" s="68"/>
      <c r="BO1357" s="68"/>
      <c r="BP1357" s="68"/>
      <c r="BQ1357" s="68"/>
    </row>
    <row r="1358" spans="1:69" ht="13.5" customHeight="1" thickBot="1" x14ac:dyDescent="0.2">
      <c r="B1358" s="246" t="s">
        <v>29</v>
      </c>
      <c r="C1358" s="227"/>
      <c r="D1358" s="102">
        <f ca="1">SUM(L1358:AI1358)</f>
        <v>1.3719581196071979</v>
      </c>
      <c r="E1358" s="192"/>
      <c r="H1358" s="5"/>
      <c r="I1358" s="225" t="s">
        <v>45</v>
      </c>
      <c r="J1358" s="226"/>
      <c r="K1358" s="227"/>
      <c r="L1358" s="134">
        <f ca="1">SUMXMY2(N$5:N$7,M1341:M1343)/2</f>
        <v>0.21130044687847327</v>
      </c>
      <c r="M1358" s="78"/>
      <c r="N1358" s="78"/>
      <c r="O1358" s="78"/>
      <c r="P1358" s="134">
        <f ca="1">SUMXMY2(R$5:R$7,Q1341:Q1343)/2</f>
        <v>0.14909817324328048</v>
      </c>
      <c r="Q1358" s="78"/>
      <c r="R1358" s="78"/>
      <c r="S1358" s="78"/>
      <c r="T1358" s="134">
        <f ca="1">SUMXMY2(V$5:V$7,U1341:U1343)/2</f>
        <v>0.24360353922664124</v>
      </c>
      <c r="U1358" s="78"/>
      <c r="V1358" s="78"/>
      <c r="W1358" s="78"/>
      <c r="X1358" s="134">
        <f ca="1">SUMXMY2(Z$5:Z$7,Y1341:Y1343)/2</f>
        <v>0.24989383412573124</v>
      </c>
      <c r="Y1358" s="78"/>
      <c r="Z1358" s="78"/>
      <c r="AA1358" s="78"/>
      <c r="AB1358" s="134">
        <f ca="1">SUMXMY2(AD$5:AD$7,AC1341:AC1343)/2</f>
        <v>0.32713605657175238</v>
      </c>
      <c r="AC1358" s="78"/>
      <c r="AD1358" s="78"/>
      <c r="AE1358" s="78"/>
      <c r="AF1358" s="134">
        <f ca="1">SUMXMY2(AH$5:AH$7,AG1341:AG1343)/2</f>
        <v>0.19092606956131938</v>
      </c>
      <c r="AG1358" s="78"/>
      <c r="AH1358" s="78"/>
      <c r="AI1358" s="78"/>
      <c r="AJ1358" s="27"/>
      <c r="AK1358" s="68"/>
      <c r="AL1358" s="68"/>
      <c r="AM1358" s="68"/>
      <c r="AN1358" s="68"/>
      <c r="AO1358" s="68"/>
      <c r="AP1358" s="68"/>
      <c r="AQ1358" s="68"/>
      <c r="AR1358" s="68"/>
      <c r="AS1358" s="68"/>
      <c r="AT1358" s="68"/>
      <c r="AU1358" s="68"/>
      <c r="AV1358" s="68"/>
      <c r="AW1358" s="68"/>
      <c r="AX1358" s="68"/>
      <c r="AY1358" s="68"/>
      <c r="AZ1358" s="68"/>
      <c r="BA1358" s="68"/>
      <c r="BB1358" s="68"/>
      <c r="BC1358" s="68"/>
      <c r="BD1358" s="68"/>
      <c r="BE1358" s="68"/>
      <c r="BF1358" s="68"/>
      <c r="BG1358" s="68"/>
      <c r="BH1358" s="68"/>
      <c r="BI1358" s="68"/>
      <c r="BJ1358" s="68"/>
      <c r="BK1358" s="68"/>
      <c r="BL1358" s="68"/>
      <c r="BM1358" s="68"/>
      <c r="BN1358" s="68"/>
      <c r="BO1358" s="68"/>
      <c r="BP1358" s="68"/>
      <c r="BQ1358" s="68"/>
    </row>
    <row r="1359" spans="1:69" ht="15.75" customHeight="1" x14ac:dyDescent="0.15">
      <c r="I1359" s="5"/>
      <c r="J1359" s="165"/>
      <c r="K1359" s="24"/>
      <c r="L1359" s="24"/>
      <c r="M1359" s="24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7"/>
      <c r="AK1359" s="5"/>
      <c r="AL1359" s="5"/>
      <c r="AM1359" s="5"/>
      <c r="AN1359" s="5"/>
      <c r="AO1359" s="5"/>
      <c r="AP1359" s="5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</row>
    <row r="1360" spans="1:69" ht="15.75" customHeight="1" x14ac:dyDescent="0.15">
      <c r="A1360" s="163"/>
      <c r="B1360" s="162">
        <f>B1330+1</f>
        <v>46</v>
      </c>
      <c r="C1360" s="163" t="s">
        <v>28</v>
      </c>
      <c r="D1360" s="189"/>
      <c r="E1360" s="189"/>
      <c r="F1360" s="189"/>
      <c r="G1360" s="189"/>
      <c r="H1360" s="163"/>
      <c r="I1360" s="167"/>
      <c r="J1360" s="163"/>
      <c r="K1360" s="163"/>
      <c r="L1360" s="163"/>
      <c r="M1360" s="163"/>
      <c r="N1360" s="163"/>
      <c r="O1360" s="163"/>
      <c r="P1360" s="163"/>
      <c r="Q1360" s="163"/>
      <c r="R1360" s="163"/>
      <c r="S1360" s="163"/>
      <c r="T1360" s="163"/>
      <c r="U1360" s="163"/>
      <c r="V1360" s="163"/>
      <c r="W1360" s="163"/>
      <c r="X1360" s="163"/>
      <c r="Y1360" s="163"/>
      <c r="Z1360" s="163"/>
      <c r="AA1360" s="163"/>
      <c r="AB1360" s="163"/>
      <c r="AC1360" s="163"/>
      <c r="AD1360" s="163"/>
      <c r="AE1360" s="163"/>
      <c r="AF1360" s="163"/>
      <c r="AG1360" s="163"/>
      <c r="AH1360" s="163"/>
      <c r="AI1360" s="163"/>
      <c r="AJ1360" s="27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</row>
    <row r="1361" spans="1:69" s="24" customFormat="1" ht="13.5" customHeight="1" thickBot="1" x14ac:dyDescent="0.2">
      <c r="A1361"/>
      <c r="D1361" s="166"/>
      <c r="E1361" s="166"/>
      <c r="F1361" s="166"/>
      <c r="G1361" s="166"/>
      <c r="H1361" s="27"/>
      <c r="I1361" s="5"/>
      <c r="J1361" s="223"/>
      <c r="K1361" s="224"/>
      <c r="L1361" s="57">
        <v>1</v>
      </c>
      <c r="M1361" s="57">
        <v>2</v>
      </c>
      <c r="N1361" s="57">
        <v>3</v>
      </c>
      <c r="O1361" s="107"/>
      <c r="P1361" s="84">
        <v>1</v>
      </c>
      <c r="Q1361" s="57">
        <v>2</v>
      </c>
      <c r="R1361" s="57">
        <v>3</v>
      </c>
      <c r="S1361" s="57"/>
      <c r="T1361" s="57">
        <v>1</v>
      </c>
      <c r="U1361" s="57">
        <v>2</v>
      </c>
      <c r="V1361" s="57">
        <v>3</v>
      </c>
      <c r="W1361" s="107"/>
      <c r="X1361" s="84">
        <v>1</v>
      </c>
      <c r="Y1361" s="57">
        <v>2</v>
      </c>
      <c r="Z1361" s="57">
        <v>3</v>
      </c>
      <c r="AA1361" s="57"/>
      <c r="AB1361" s="57">
        <v>1</v>
      </c>
      <c r="AC1361" s="57">
        <v>2</v>
      </c>
      <c r="AD1361" s="57">
        <v>3</v>
      </c>
      <c r="AE1361" s="57"/>
      <c r="AF1361" s="57">
        <v>1</v>
      </c>
      <c r="AG1361" s="57">
        <v>2</v>
      </c>
      <c r="AH1361" s="57">
        <v>3</v>
      </c>
      <c r="AI1361" s="57"/>
      <c r="AJ1361" s="27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</row>
    <row r="1362" spans="1:69" ht="13.5" customHeight="1" x14ac:dyDescent="0.15">
      <c r="B1362" t="s">
        <v>0</v>
      </c>
      <c r="G1362" s="156"/>
      <c r="H1362" s="27"/>
      <c r="I1362" s="249" t="s">
        <v>55</v>
      </c>
      <c r="J1362" s="239" t="s">
        <v>11</v>
      </c>
      <c r="K1362" s="22">
        <v>1</v>
      </c>
      <c r="L1362" s="108">
        <f t="array" aca="1" ref="L1362:L1363" ca="1">MMULT($D1364:$G1365,L$5:L$8)</f>
        <v>-2.2606685752952931</v>
      </c>
      <c r="M1362" s="50">
        <f t="array" aca="1" ref="M1362:M1363" ca="1">MMULT($D1364:$G1365,M$5:M$8)+$D1366:$D1367*L1364:L1365</f>
        <v>0.29515056945486468</v>
      </c>
      <c r="N1362" s="50"/>
      <c r="O1362" s="51"/>
      <c r="P1362" s="108">
        <f t="array" aca="1" ref="P1362:P1363" ca="1">MMULT($D1364:$G1365,P$5:P$8)</f>
        <v>-2.2606685752952931</v>
      </c>
      <c r="Q1362" s="50">
        <f t="array" aca="1" ref="Q1362:Q1363" ca="1">MMULT($D1364:$G1365,Q$5:Q$8)+$D1366:$D1367*P1364:P1365</f>
        <v>-1.4760102464114204</v>
      </c>
      <c r="R1362" s="50"/>
      <c r="S1362" s="51"/>
      <c r="T1362" s="108">
        <f t="array" aca="1" ref="T1362:T1363" ca="1">MMULT($D1364:$G1365,T$5:T$8)</f>
        <v>-1.8328019837155407</v>
      </c>
      <c r="U1362" s="50">
        <f t="array" aca="1" ref="U1362:U1363" ca="1">MMULT($D1364:$G1365,U$5:U$8)+$D1366:$D1367*T1364:T1365</f>
        <v>0.45939708108303356</v>
      </c>
      <c r="V1362" s="50"/>
      <c r="W1362" s="51"/>
      <c r="X1362" s="108">
        <f t="array" aca="1" ref="X1362:X1363" ca="1">MMULT($D1364:$G1365,X$5:X$8)</f>
        <v>-6.1641167849255663E-2</v>
      </c>
      <c r="Y1362" s="50">
        <f t="array" aca="1" ref="Y1362:Y1363" ca="1">MMULT($D1364:$G1365,Y$5:Y$8)+$D1366:$D1367*X1364:X1365</f>
        <v>-0.42975126044969203</v>
      </c>
      <c r="Z1362" s="50"/>
      <c r="AA1362" s="51"/>
      <c r="AB1362" s="108">
        <f t="array" aca="1" ref="AB1362:AB1363" ca="1">MMULT($D1364:$G1365,AB$5:AB$8)</f>
        <v>-6.1641167849255663E-2</v>
      </c>
      <c r="AC1362" s="50">
        <f t="array" aca="1" ref="AC1362:AC1363" ca="1">MMULT($D1364:$G1365,AC$5:AC$8)+$D1366:$D1367*AB1364:AB1365</f>
        <v>-1.8846688699396541E-3</v>
      </c>
      <c r="AD1362" s="50"/>
      <c r="AE1362" s="51"/>
      <c r="AF1362" s="108">
        <f t="array" aca="1" ref="AF1362:AF1363" ca="1">MMULT($D1364:$G1365,AF$5:AF$8)</f>
        <v>-1.8328019837155407</v>
      </c>
      <c r="AG1362" s="50">
        <f t="array" aca="1" ref="AG1362:AG1363" ca="1">MMULT($D1364:$G1365,AG$5:AG$8)+$D1366:$D1367*AF1364:AF1365</f>
        <v>-1.7396303263630037</v>
      </c>
      <c r="AH1362" s="50"/>
      <c r="AI1362" s="51"/>
      <c r="AJ1362" s="27"/>
      <c r="AK1362" s="19"/>
      <c r="AL1362" s="19"/>
      <c r="AM1362" s="19"/>
      <c r="AN1362" s="19"/>
      <c r="AO1362" s="19"/>
      <c r="AP1362" s="19"/>
      <c r="AQ1362" s="19"/>
      <c r="AR1362" s="19"/>
      <c r="AS1362" s="19"/>
      <c r="AT1362" s="19"/>
      <c r="AU1362" s="19"/>
      <c r="AV1362" s="19"/>
      <c r="AW1362" s="19"/>
      <c r="AX1362" s="19"/>
      <c r="AY1362" s="19"/>
      <c r="AZ1362" s="19"/>
      <c r="BA1362" s="19"/>
      <c r="BB1362" s="19"/>
      <c r="BC1362" s="19"/>
      <c r="BD1362" s="19"/>
      <c r="BE1362" s="19"/>
      <c r="BF1362" s="19"/>
      <c r="BG1362" s="19"/>
      <c r="BH1362" s="19"/>
      <c r="BI1362" s="19"/>
      <c r="BJ1362" s="19"/>
      <c r="BK1362" s="19"/>
      <c r="BL1362" s="19"/>
      <c r="BM1362" s="19"/>
      <c r="BN1362" s="19"/>
      <c r="BO1362" s="19"/>
      <c r="BP1362" s="19"/>
      <c r="BQ1362" s="19"/>
    </row>
    <row r="1363" spans="1:69" ht="13.5" customHeight="1" x14ac:dyDescent="0.15">
      <c r="B1363" s="66"/>
      <c r="C1363" s="66"/>
      <c r="D1363" s="195">
        <v>1</v>
      </c>
      <c r="E1363" s="196">
        <v>2</v>
      </c>
      <c r="F1363" s="196">
        <v>3</v>
      </c>
      <c r="G1363" s="184" t="s">
        <v>3</v>
      </c>
      <c r="H1363" s="27"/>
      <c r="I1363" s="250"/>
      <c r="J1363" s="240"/>
      <c r="K1363" s="23">
        <v>2</v>
      </c>
      <c r="L1363" s="109">
        <f ca="1"/>
        <v>-0.95480046023126386</v>
      </c>
      <c r="M1363" s="28">
        <f ca="1"/>
        <v>-1.6488541608216185</v>
      </c>
      <c r="N1363" s="28"/>
      <c r="O1363" s="40"/>
      <c r="P1363" s="109">
        <f ca="1"/>
        <v>-0.95480046023126386</v>
      </c>
      <c r="Q1363" s="28">
        <f ca="1"/>
        <v>1.7556484139988704</v>
      </c>
      <c r="R1363" s="28"/>
      <c r="S1363" s="40"/>
      <c r="T1363" s="109">
        <f ca="1"/>
        <v>0.98621459138115508</v>
      </c>
      <c r="U1363" s="28">
        <f ca="1"/>
        <v>-0.40185076501632544</v>
      </c>
      <c r="V1363" s="28"/>
      <c r="W1363" s="40"/>
      <c r="X1363" s="109">
        <f ca="1"/>
        <v>-2.4182879834393338</v>
      </c>
      <c r="Y1363" s="28">
        <f ca="1"/>
        <v>-0.728365082905017</v>
      </c>
      <c r="Z1363" s="28"/>
      <c r="AA1363" s="40"/>
      <c r="AB1363" s="109">
        <f ca="1"/>
        <v>-2.4182879834393338</v>
      </c>
      <c r="AC1363" s="28">
        <f ca="1"/>
        <v>1.2126499687074019</v>
      </c>
      <c r="AD1363" s="28"/>
      <c r="AE1363" s="40"/>
      <c r="AF1363" s="109">
        <f ca="1"/>
        <v>0.98621459138115508</v>
      </c>
      <c r="AG1363" s="28">
        <f ca="1"/>
        <v>1.0616367581917445</v>
      </c>
      <c r="AH1363" s="28"/>
      <c r="AI1363" s="40"/>
      <c r="AJ1363" s="27"/>
      <c r="AK1363" s="19"/>
      <c r="AL1363" s="19"/>
      <c r="AM1363" s="19"/>
      <c r="AN1363" s="19"/>
      <c r="AO1363" s="19"/>
      <c r="AP1363" s="19"/>
      <c r="AQ1363" s="19"/>
      <c r="AR1363" s="19"/>
      <c r="AS1363" s="19"/>
      <c r="AT1363" s="19"/>
      <c r="AU1363" s="19"/>
      <c r="AV1363" s="19"/>
      <c r="AW1363" s="19"/>
      <c r="AX1363" s="19"/>
      <c r="AY1363" s="19"/>
      <c r="AZ1363" s="19"/>
      <c r="BA1363" s="19"/>
      <c r="BB1363" s="19"/>
      <c r="BC1363" s="19"/>
      <c r="BD1363" s="19"/>
      <c r="BE1363" s="19"/>
      <c r="BF1363" s="19"/>
      <c r="BG1363" s="19"/>
      <c r="BH1363" s="19"/>
      <c r="BI1363" s="19"/>
      <c r="BJ1363" s="19"/>
      <c r="BK1363" s="19"/>
      <c r="BL1363" s="19"/>
      <c r="BM1363" s="19"/>
      <c r="BN1363" s="19"/>
      <c r="BO1363" s="19"/>
      <c r="BP1363" s="19"/>
      <c r="BQ1363" s="19"/>
    </row>
    <row r="1364" spans="1:69" ht="13.5" customHeight="1" x14ac:dyDescent="0.15">
      <c r="B1364" s="239" t="s">
        <v>7</v>
      </c>
      <c r="C1364" s="100">
        <v>1</v>
      </c>
      <c r="D1364" s="137">
        <f t="array" aca="1" ref="D1364:G1365" ca="1">D1334:G1335-$G$3*D1351:G1352</f>
        <v>1.3771603695028822</v>
      </c>
      <c r="E1364" s="138">
        <f ca="1"/>
        <v>3.5761877769489199</v>
      </c>
      <c r="F1364" s="138">
        <f ca="1"/>
        <v>1.8050269610826348</v>
      </c>
      <c r="G1364" s="139">
        <f ca="1"/>
        <v>3.6378289447981755</v>
      </c>
      <c r="I1364" s="250"/>
      <c r="J1364" s="252" t="s">
        <v>12</v>
      </c>
      <c r="K1364" s="22">
        <v>1</v>
      </c>
      <c r="L1364" s="110">
        <f t="array" aca="1" ref="L1364:L1365" ca="1">1/(1+EXP(-L1362:L1363))</f>
        <v>9.4433179858320171E-2</v>
      </c>
      <c r="M1364" s="38">
        <f t="array" aca="1" ref="M1364:M1365" ca="1">1/(1+EXP(-M1362:M1363))</f>
        <v>0.57325660741419981</v>
      </c>
      <c r="N1364" s="38"/>
      <c r="O1364" s="39"/>
      <c r="P1364" s="110">
        <f t="array" aca="1" ref="P1364:P1365" ca="1">1/(1+EXP(-P1362:P1363))</f>
        <v>9.4433179858320171E-2</v>
      </c>
      <c r="Q1364" s="38">
        <f t="array" aca="1" ref="Q1364:Q1365" ca="1">1/(1+EXP(-Q1362:Q1363))</f>
        <v>0.1860308044874466</v>
      </c>
      <c r="R1364" s="38"/>
      <c r="S1364" s="39"/>
      <c r="T1364" s="110">
        <f t="array" aca="1" ref="T1364:T1365" ca="1">1/(1+EXP(-T1362:T1363))</f>
        <v>0.1379048154149024</v>
      </c>
      <c r="U1364" s="38">
        <f t="array" aca="1" ref="U1364:U1365" ca="1">1/(1+EXP(-U1362:U1363))</f>
        <v>0.61287113727139753</v>
      </c>
      <c r="V1364" s="38"/>
      <c r="W1364" s="39"/>
      <c r="X1364" s="110">
        <f t="array" aca="1" ref="X1364:X1365" ca="1">1/(1+EXP(-X1362:X1363))</f>
        <v>0.48459458563961139</v>
      </c>
      <c r="Y1364" s="38">
        <f t="array" aca="1" ref="Y1364:Y1365" ca="1">1/(1+EXP(-Y1362:Y1363))</f>
        <v>0.39418572984002004</v>
      </c>
      <c r="Z1364" s="38"/>
      <c r="AA1364" s="39"/>
      <c r="AB1364" s="110">
        <f t="array" aca="1" ref="AB1364:AB1365" ca="1">1/(1+EXP(-AB1362:AB1363))</f>
        <v>0.48459458563961139</v>
      </c>
      <c r="AC1364" s="38">
        <f t="array" aca="1" ref="AC1364:AC1365" ca="1">1/(1+EXP(-AC1362:AC1363))</f>
        <v>0.49952883292197969</v>
      </c>
      <c r="AD1364" s="38"/>
      <c r="AE1364" s="39"/>
      <c r="AF1364" s="110">
        <f t="array" aca="1" ref="AF1364:AF1365" ca="1">1/(1+EXP(-AF1362:AF1363))</f>
        <v>0.1379048154149024</v>
      </c>
      <c r="AG1364" s="38">
        <f t="array" aca="1" ref="AG1364:AG1365" ca="1">1/(1+EXP(-AG1362:AG1363))</f>
        <v>0.14935989603960348</v>
      </c>
      <c r="AH1364" s="38"/>
      <c r="AI1364" s="39"/>
      <c r="AJ1364" s="27"/>
      <c r="AK1364" s="19"/>
      <c r="AL1364" s="19"/>
      <c r="AM1364" s="19"/>
      <c r="AN1364" s="19"/>
      <c r="AO1364" s="19"/>
      <c r="AP1364" s="19"/>
      <c r="AQ1364" s="19"/>
      <c r="AR1364" s="19"/>
      <c r="AS1364" s="19"/>
      <c r="AT1364" s="19"/>
      <c r="AU1364" s="19"/>
      <c r="AV1364" s="19"/>
      <c r="AW1364" s="19"/>
      <c r="AX1364" s="19"/>
      <c r="AY1364" s="19"/>
      <c r="AZ1364" s="19"/>
      <c r="BA1364" s="19"/>
      <c r="BB1364" s="19"/>
      <c r="BC1364" s="19"/>
      <c r="BD1364" s="19"/>
      <c r="BE1364" s="19"/>
      <c r="BF1364" s="19"/>
      <c r="BG1364" s="19"/>
      <c r="BH1364" s="19"/>
      <c r="BI1364" s="19"/>
      <c r="BJ1364" s="19"/>
      <c r="BK1364" s="19"/>
      <c r="BL1364" s="19"/>
      <c r="BM1364" s="19"/>
      <c r="BN1364" s="19"/>
      <c r="BO1364" s="19"/>
      <c r="BP1364" s="19"/>
      <c r="BQ1364" s="19"/>
    </row>
    <row r="1365" spans="1:69" ht="13.5" customHeight="1" x14ac:dyDescent="0.15">
      <c r="B1365" s="244"/>
      <c r="C1365" s="74">
        <v>2</v>
      </c>
      <c r="D1365" s="140">
        <f ca="1"/>
        <v>2.1982352129589509</v>
      </c>
      <c r="E1365" s="141">
        <f ca="1"/>
        <v>0.73474768975088078</v>
      </c>
      <c r="F1365" s="141">
        <f ca="1"/>
        <v>4.1392502645713698</v>
      </c>
      <c r="G1365" s="142">
        <f ca="1"/>
        <v>3.1530356731902147</v>
      </c>
      <c r="I1365" s="250"/>
      <c r="J1365" s="253"/>
      <c r="K1365" s="54">
        <v>2</v>
      </c>
      <c r="L1365" s="109">
        <f ca="1"/>
        <v>0.27792043615004747</v>
      </c>
      <c r="M1365" s="28">
        <f ca="1"/>
        <v>0.16126387315613869</v>
      </c>
      <c r="N1365" s="28"/>
      <c r="O1365" s="40"/>
      <c r="P1365" s="109">
        <f ca="1"/>
        <v>0.27792043615004747</v>
      </c>
      <c r="Q1365" s="28">
        <f ca="1"/>
        <v>0.85266381667957136</v>
      </c>
      <c r="R1365" s="28"/>
      <c r="S1365" s="40"/>
      <c r="T1365" s="109">
        <f ca="1"/>
        <v>0.72833958521179298</v>
      </c>
      <c r="U1365" s="28">
        <f ca="1"/>
        <v>0.40086775503382466</v>
      </c>
      <c r="V1365" s="28"/>
      <c r="W1365" s="40"/>
      <c r="X1365" s="109">
        <f ca="1"/>
        <v>8.1788734750717698E-2</v>
      </c>
      <c r="Y1365" s="28">
        <f ca="1"/>
        <v>0.32555360120388416</v>
      </c>
      <c r="Z1365" s="28"/>
      <c r="AA1365" s="40"/>
      <c r="AB1365" s="109">
        <f ca="1"/>
        <v>8.1788734750717698E-2</v>
      </c>
      <c r="AC1365" s="28">
        <f ca="1"/>
        <v>0.77076749459106664</v>
      </c>
      <c r="AD1365" s="28"/>
      <c r="AE1365" s="40"/>
      <c r="AF1365" s="109">
        <f ca="1"/>
        <v>0.72833958521179298</v>
      </c>
      <c r="AG1365" s="28">
        <f ca="1"/>
        <v>0.74300320765230443</v>
      </c>
      <c r="AH1365" s="28"/>
      <c r="AI1365" s="40"/>
      <c r="AJ1365" s="27"/>
      <c r="AK1365" s="19"/>
      <c r="AL1365" s="19"/>
      <c r="AM1365" s="19"/>
      <c r="AN1365" s="19"/>
      <c r="AO1365" s="19"/>
      <c r="AP1365" s="19"/>
      <c r="AQ1365" s="19"/>
      <c r="AR1365" s="19"/>
      <c r="AS1365" s="19"/>
      <c r="AT1365" s="19"/>
      <c r="AU1365" s="19"/>
      <c r="AV1365" s="19"/>
      <c r="AW1365" s="19"/>
      <c r="AX1365" s="19"/>
      <c r="AY1365" s="19"/>
      <c r="AZ1365" s="19"/>
      <c r="BA1365" s="19"/>
      <c r="BB1365" s="19"/>
      <c r="BC1365" s="19"/>
      <c r="BD1365" s="19"/>
      <c r="BE1365" s="19"/>
      <c r="BF1365" s="19"/>
      <c r="BG1365" s="19"/>
      <c r="BH1365" s="19"/>
      <c r="BI1365" s="19"/>
      <c r="BJ1365" s="19"/>
      <c r="BK1365" s="19"/>
      <c r="BL1365" s="19"/>
      <c r="BM1365" s="19"/>
      <c r="BN1365" s="19"/>
      <c r="BO1365" s="19"/>
      <c r="BP1365" s="19"/>
      <c r="BQ1365" s="19"/>
    </row>
    <row r="1366" spans="1:69" ht="13.5" customHeight="1" x14ac:dyDescent="0.15">
      <c r="B1366" s="241" t="s">
        <v>47</v>
      </c>
      <c r="C1366" s="100" t="s">
        <v>32</v>
      </c>
      <c r="D1366" s="139">
        <f t="array" aca="1" ref="D1366:D1367" ca="1">D1336:D1337-$G$3*D1353:D1354</f>
        <v>3.7782455048047892</v>
      </c>
      <c r="E1366" s="190"/>
      <c r="F1366" s="190"/>
      <c r="I1366" s="250"/>
      <c r="J1366" s="236" t="s">
        <v>18</v>
      </c>
      <c r="K1366" s="22">
        <v>1</v>
      </c>
      <c r="L1366" s="110">
        <f t="array" aca="1" ref="L1366:L1367" ca="1">L1364:L1365*(1-L1364:L1365)</f>
        <v>8.5515554400166324E-2</v>
      </c>
      <c r="M1366" s="38">
        <f t="array" aca="1" ref="M1366:M1367" ca="1">M1364:M1365*(1-M1364:M1365)</f>
        <v>0.24463346947016182</v>
      </c>
      <c r="N1366" s="38"/>
      <c r="O1366" s="39"/>
      <c r="P1366" s="110">
        <f t="array" aca="1" ref="P1366:P1367" ca="1">P1364:P1365*(1-P1364:P1365)</f>
        <v>8.5515554400166324E-2</v>
      </c>
      <c r="Q1366" s="38">
        <f t="array" aca="1" ref="Q1366:Q1367" ca="1">Q1364:Q1365*(1-Q1364:Q1365)</f>
        <v>0.15142334426920004</v>
      </c>
      <c r="R1366" s="38"/>
      <c r="S1366" s="39"/>
      <c r="T1366" s="110">
        <f t="array" aca="1" ref="T1366:T1367" ca="1">T1364:T1365*(1-T1364:T1365)</f>
        <v>0.1188870773002841</v>
      </c>
      <c r="U1366" s="38">
        <f t="array" aca="1" ref="U1366:U1367" ca="1">U1364:U1365*(1-U1364:U1365)</f>
        <v>0.23726010637106135</v>
      </c>
      <c r="V1366" s="38"/>
      <c r="W1366" s="39"/>
      <c r="X1366" s="110">
        <f t="array" aca="1" ref="X1366:X1367" ca="1">X1364:X1365*(1-X1364:X1365)</f>
        <v>0.24976267320838472</v>
      </c>
      <c r="Y1366" s="38">
        <f t="array" aca="1" ref="Y1366:Y1367" ca="1">Y1364:Y1365*(1-Y1364:Y1365)</f>
        <v>0.23880334023051081</v>
      </c>
      <c r="Z1366" s="38"/>
      <c r="AA1366" s="39"/>
      <c r="AB1366" s="110">
        <f t="array" aca="1" ref="AB1366:AB1367" ca="1">AB1364:AB1365*(1-AB1364:AB1365)</f>
        <v>0.24976267320838472</v>
      </c>
      <c r="AC1366" s="38">
        <f t="array" aca="1" ref="AC1366:AC1367" ca="1">AC1364:AC1365*(1-AC1364:AC1365)</f>
        <v>0.2499997780015846</v>
      </c>
      <c r="AD1366" s="38"/>
      <c r="AE1366" s="39"/>
      <c r="AF1366" s="110">
        <f t="array" aca="1" ref="AF1366:AF1367" ca="1">AF1364:AF1365*(1-AF1364:AF1365)</f>
        <v>0.1188870773002841</v>
      </c>
      <c r="AG1366" s="38">
        <f t="array" aca="1" ref="AG1366:AG1367" ca="1">AG1364:AG1365*(1-AG1364:AG1365)</f>
        <v>0.12705151749464233</v>
      </c>
      <c r="AH1366" s="38"/>
      <c r="AI1366" s="39"/>
      <c r="AJ1366" s="27"/>
      <c r="AK1366" s="19"/>
      <c r="AL1366" s="19"/>
      <c r="AM1366" s="19"/>
      <c r="AN1366" s="19"/>
      <c r="AO1366" s="19"/>
      <c r="AP1366" s="19"/>
      <c r="AQ1366" s="19"/>
      <c r="AR1366" s="19"/>
      <c r="AS1366" s="19"/>
      <c r="AT1366" s="19"/>
      <c r="AU1366" s="19"/>
      <c r="AV1366" s="19"/>
      <c r="AW1366" s="19"/>
      <c r="AX1366" s="19"/>
      <c r="AY1366" s="19"/>
      <c r="AZ1366" s="19"/>
      <c r="BA1366" s="19"/>
      <c r="BB1366" s="19"/>
      <c r="BC1366" s="19"/>
      <c r="BD1366" s="19"/>
      <c r="BE1366" s="19"/>
      <c r="BF1366" s="19"/>
      <c r="BG1366" s="19"/>
      <c r="BH1366" s="19"/>
      <c r="BI1366" s="19"/>
      <c r="BJ1366" s="19"/>
      <c r="BK1366" s="19"/>
      <c r="BL1366" s="19"/>
      <c r="BM1366" s="19"/>
      <c r="BN1366" s="19"/>
      <c r="BO1366" s="19"/>
      <c r="BP1366" s="19"/>
      <c r="BQ1366" s="19"/>
    </row>
    <row r="1367" spans="1:69" ht="13.5" customHeight="1" thickBot="1" x14ac:dyDescent="0.2">
      <c r="B1367" s="243"/>
      <c r="C1367" s="74" t="s">
        <v>33</v>
      </c>
      <c r="D1367" s="142">
        <f ca="1"/>
        <v>2.7685399219879709</v>
      </c>
      <c r="F1367" s="191" t="s">
        <v>5</v>
      </c>
      <c r="I1367" s="251"/>
      <c r="J1367" s="244"/>
      <c r="K1367" s="54">
        <v>2</v>
      </c>
      <c r="L1367" s="111">
        <f ca="1"/>
        <v>0.20068066732021486</v>
      </c>
      <c r="M1367" s="41">
        <f ca="1"/>
        <v>0.13525783637081951</v>
      </c>
      <c r="N1367" s="41"/>
      <c r="O1367" s="42"/>
      <c r="P1367" s="111">
        <f ca="1"/>
        <v>0.20068066732021486</v>
      </c>
      <c r="Q1367" s="41">
        <f ca="1"/>
        <v>0.12562823240499768</v>
      </c>
      <c r="R1367" s="41"/>
      <c r="S1367" s="42"/>
      <c r="T1367" s="111">
        <f ca="1"/>
        <v>0.19786103382530634</v>
      </c>
      <c r="U1367" s="41">
        <f ca="1"/>
        <v>0.2401727980079662</v>
      </c>
      <c r="V1367" s="41"/>
      <c r="W1367" s="42"/>
      <c r="X1367" s="111">
        <f ca="1"/>
        <v>7.5099337618594442E-2</v>
      </c>
      <c r="Y1367" s="41">
        <f ca="1"/>
        <v>0.21956845394706651</v>
      </c>
      <c r="Z1367" s="41"/>
      <c r="AA1367" s="42"/>
      <c r="AB1367" s="111">
        <f ca="1"/>
        <v>7.5099337618594442E-2</v>
      </c>
      <c r="AC1367" s="41">
        <f ca="1"/>
        <v>0.17668496387287669</v>
      </c>
      <c r="AD1367" s="41"/>
      <c r="AE1367" s="42"/>
      <c r="AF1367" s="111">
        <f ca="1"/>
        <v>0.19786103382530634</v>
      </c>
      <c r="AG1367" s="41">
        <f ca="1"/>
        <v>0.19094944107069101</v>
      </c>
      <c r="AH1367" s="41"/>
      <c r="AI1367" s="42"/>
      <c r="AJ1367" s="27"/>
      <c r="AK1367" s="19"/>
      <c r="AL1367" s="19"/>
      <c r="AM1367" s="19"/>
      <c r="AN1367" s="19"/>
      <c r="AO1367" s="19"/>
      <c r="AP1367" s="19"/>
      <c r="AQ1367" s="19"/>
      <c r="AR1367" s="19"/>
      <c r="AS1367" s="19"/>
      <c r="AT1367" s="19"/>
      <c r="AU1367" s="19"/>
      <c r="AV1367" s="19"/>
      <c r="AW1367" s="19"/>
      <c r="AX1367" s="19"/>
      <c r="AY1367" s="19"/>
      <c r="AZ1367" s="19"/>
      <c r="BA1367" s="19"/>
      <c r="BB1367" s="19"/>
      <c r="BC1367" s="19"/>
      <c r="BD1367" s="19"/>
      <c r="BE1367" s="19"/>
      <c r="BF1367" s="19"/>
      <c r="BG1367" s="19"/>
      <c r="BH1367" s="19"/>
      <c r="BI1367" s="19"/>
      <c r="BJ1367" s="19"/>
      <c r="BK1367" s="19"/>
      <c r="BL1367" s="19"/>
      <c r="BM1367" s="19"/>
      <c r="BN1367" s="19"/>
      <c r="BO1367" s="19"/>
      <c r="BP1367" s="19"/>
      <c r="BQ1367" s="19"/>
    </row>
    <row r="1368" spans="1:69" ht="13.5" customHeight="1" x14ac:dyDescent="0.15">
      <c r="B1368" s="241" t="s">
        <v>4</v>
      </c>
      <c r="C1368" s="100">
        <v>1</v>
      </c>
      <c r="D1368" s="143">
        <f t="array" aca="1" ref="D1368:F1370" ca="1">D1338:F1340-$G$3*D1355:F1357</f>
        <v>5.3349597601773464</v>
      </c>
      <c r="E1368" s="144">
        <f ca="1"/>
        <v>2.8177108809750515</v>
      </c>
      <c r="F1368" s="145">
        <f ca="1"/>
        <v>4.2123145671515694</v>
      </c>
      <c r="H1368" s="26"/>
      <c r="I1368" s="228" t="s">
        <v>4</v>
      </c>
      <c r="J1368" s="231" t="s">
        <v>11</v>
      </c>
      <c r="K1368" s="161">
        <v>1</v>
      </c>
      <c r="L1368" s="112"/>
      <c r="M1368" s="30">
        <f t="array" aca="1" ref="M1368:M1370" ca="1">MMULT($D1368:$E1370,M1364:M1365)-$F1368:$F1370</f>
        <v>-0.69961866424079844</v>
      </c>
      <c r="N1368" s="30"/>
      <c r="O1368" s="31"/>
      <c r="P1368" s="112"/>
      <c r="Q1368" s="30">
        <f t="array" aca="1" ref="Q1368:Q1370" ca="1">MMULT($D1368:$E1370,Q1364:Q1365)-$F1368:$F1370</f>
        <v>-0.81728759698587794</v>
      </c>
      <c r="R1368" s="30"/>
      <c r="S1368" s="31"/>
      <c r="T1368" s="112"/>
      <c r="U1368" s="30">
        <f t="array" aca="1" ref="U1368:U1370" ca="1">MMULT($D1368:$E1370,U1364:U1365)-$F1368:$F1370</f>
        <v>0.18685772355631247</v>
      </c>
      <c r="V1368" s="30"/>
      <c r="W1368" s="31"/>
      <c r="X1368" s="112"/>
      <c r="Y1368" s="30">
        <f t="array" aca="1" ref="Y1368:Y1370" ca="1">MMULT($D1368:$E1370,Y1364:Y1365)-$F1368:$F1370</f>
        <v>-1.1920336359661268</v>
      </c>
      <c r="Z1368" s="30"/>
      <c r="AA1368" s="31"/>
      <c r="AB1368" s="112"/>
      <c r="AC1368" s="30">
        <f t="array" aca="1" ref="AC1368:AC1370" ca="1">MMULT($D1368:$E1370,AC1364:AC1365)-$F1368:$F1370</f>
        <v>0.62445161174667341</v>
      </c>
      <c r="AD1368" s="30"/>
      <c r="AE1368" s="31"/>
      <c r="AF1368" s="112"/>
      <c r="AG1368" s="30">
        <f t="array" aca="1" ref="AG1368:AG1370" ca="1">MMULT($D1368:$E1370,AG1364:AG1365)-$F1368:$F1370</f>
        <v>-1.3219173091947489</v>
      </c>
      <c r="AH1368" s="30"/>
      <c r="AI1368" s="31"/>
      <c r="AJ1368" s="27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  <c r="BJ1368" s="16"/>
      <c r="BK1368" s="16"/>
      <c r="BL1368" s="16"/>
      <c r="BM1368" s="16"/>
      <c r="BN1368" s="16"/>
      <c r="BO1368" s="16"/>
      <c r="BP1368" s="16"/>
      <c r="BQ1368" s="16"/>
    </row>
    <row r="1369" spans="1:69" ht="13.5" customHeight="1" x14ac:dyDescent="0.15">
      <c r="B1369" s="242"/>
      <c r="C1369" s="72">
        <v>2</v>
      </c>
      <c r="D1369" s="146">
        <f ca="1"/>
        <v>1.8875803021264226</v>
      </c>
      <c r="E1369" s="147">
        <f ca="1"/>
        <v>4.4713563899566946</v>
      </c>
      <c r="F1369" s="148">
        <f ca="1"/>
        <v>3.7548749596080113</v>
      </c>
      <c r="H1369" s="26"/>
      <c r="I1369" s="229"/>
      <c r="J1369" s="232"/>
      <c r="K1369" s="77">
        <v>2</v>
      </c>
      <c r="L1369" s="113"/>
      <c r="M1369" s="29">
        <f ca="1"/>
        <v>-1.9517388296832814</v>
      </c>
      <c r="N1369" s="29"/>
      <c r="O1369" s="32"/>
      <c r="P1369" s="113"/>
      <c r="Q1369" s="29">
        <f ca="1"/>
        <v>0.40883692772628999</v>
      </c>
      <c r="R1369" s="29"/>
      <c r="S1369" s="32"/>
      <c r="T1369" s="113"/>
      <c r="U1369" s="29">
        <f ca="1"/>
        <v>-0.80560887515461577</v>
      </c>
      <c r="V1369" s="29"/>
      <c r="W1369" s="32"/>
      <c r="X1369" s="113"/>
      <c r="Y1369" s="29">
        <f ca="1"/>
        <v>-1.5551515655662613</v>
      </c>
      <c r="Z1369" s="29"/>
      <c r="AA1369" s="32"/>
      <c r="AB1369" s="113"/>
      <c r="AC1369" s="29">
        <f ca="1"/>
        <v>0.63440198787039614</v>
      </c>
      <c r="AD1369" s="29"/>
      <c r="AE1369" s="32"/>
      <c r="AF1369" s="113"/>
      <c r="AG1369" s="29">
        <f ca="1"/>
        <v>-0.15071402162155323</v>
      </c>
      <c r="AH1369" s="29"/>
      <c r="AI1369" s="32"/>
      <c r="AJ1369" s="27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  <c r="BA1369" s="20"/>
      <c r="BB1369" s="20"/>
      <c r="BC1369" s="20"/>
      <c r="BD1369" s="20"/>
      <c r="BE1369" s="20"/>
      <c r="BF1369" s="20"/>
      <c r="BG1369" s="20"/>
      <c r="BH1369" s="20"/>
      <c r="BI1369" s="20"/>
      <c r="BJ1369" s="20"/>
      <c r="BK1369" s="20"/>
      <c r="BL1369" s="20"/>
      <c r="BM1369" s="20"/>
      <c r="BN1369" s="20"/>
      <c r="BO1369" s="20"/>
      <c r="BP1369" s="20"/>
      <c r="BQ1369" s="20"/>
    </row>
    <row r="1370" spans="1:69" ht="13.5" customHeight="1" x14ac:dyDescent="0.15">
      <c r="B1370" s="243"/>
      <c r="C1370" s="74">
        <v>3</v>
      </c>
      <c r="D1370" s="149">
        <f ca="1"/>
        <v>1.653250219608126</v>
      </c>
      <c r="E1370" s="150">
        <f ca="1"/>
        <v>-0.7503783343101097</v>
      </c>
      <c r="F1370" s="151">
        <f ca="1"/>
        <v>0.9960587491168047</v>
      </c>
      <c r="H1370" s="26"/>
      <c r="I1370" s="229"/>
      <c r="J1370" s="232"/>
      <c r="K1370" s="77">
        <v>3</v>
      </c>
      <c r="L1370" s="113"/>
      <c r="M1370" s="29">
        <f ca="1"/>
        <v>-0.16933105354076972</v>
      </c>
      <c r="N1370" s="29"/>
      <c r="O1370" s="32"/>
      <c r="P1370" s="113"/>
      <c r="Q1370" s="29">
        <f ca="1"/>
        <v>-1.3283237352305748</v>
      </c>
      <c r="R1370" s="29"/>
      <c r="S1370" s="32"/>
      <c r="T1370" s="113"/>
      <c r="U1370" s="29">
        <f ca="1"/>
        <v>-0.2836318851322992</v>
      </c>
      <c r="V1370" s="29"/>
      <c r="W1370" s="32"/>
      <c r="X1370" s="113"/>
      <c r="Y1370" s="29">
        <f ca="1"/>
        <v>-0.58865947369243043</v>
      </c>
      <c r="Z1370" s="29"/>
      <c r="AA1370" s="32"/>
      <c r="AB1370" s="113"/>
      <c r="AC1370" s="29">
        <f ca="1"/>
        <v>-0.74857982511957188</v>
      </c>
      <c r="AD1370" s="29"/>
      <c r="AE1370" s="32"/>
      <c r="AF1370" s="113"/>
      <c r="AG1370" s="29">
        <f ca="1"/>
        <v>-1.306662977533888</v>
      </c>
      <c r="AH1370" s="29"/>
      <c r="AI1370" s="32"/>
      <c r="AJ1370" s="27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  <c r="BA1370" s="20"/>
      <c r="BB1370" s="20"/>
      <c r="BC1370" s="20"/>
      <c r="BD1370" s="20"/>
      <c r="BE1370" s="20"/>
      <c r="BF1370" s="20"/>
      <c r="BG1370" s="20"/>
      <c r="BH1370" s="20"/>
      <c r="BI1370" s="20"/>
      <c r="BJ1370" s="20"/>
      <c r="BK1370" s="20"/>
      <c r="BL1370" s="20"/>
      <c r="BM1370" s="20"/>
      <c r="BN1370" s="20"/>
      <c r="BO1370" s="20"/>
      <c r="BP1370" s="20"/>
      <c r="BQ1370" s="20"/>
    </row>
    <row r="1371" spans="1:69" ht="13.5" customHeight="1" x14ac:dyDescent="0.15">
      <c r="H1371" s="5"/>
      <c r="I1371" s="229"/>
      <c r="J1371" s="233" t="s">
        <v>16</v>
      </c>
      <c r="K1371" s="53">
        <v>1</v>
      </c>
      <c r="L1371" s="114"/>
      <c r="M1371" s="43">
        <f t="array" aca="1" ref="M1371:M1373" ca="1">1/(1+EXP(-M1368:M1370))</f>
        <v>0.33189678030052938</v>
      </c>
      <c r="N1371" s="43"/>
      <c r="O1371" s="44"/>
      <c r="P1371" s="114"/>
      <c r="Q1371" s="43">
        <f t="array" aca="1" ref="Q1371:Q1373" ca="1">1/(1+EXP(-Q1368:Q1370))</f>
        <v>0.30633973091514127</v>
      </c>
      <c r="R1371" s="43"/>
      <c r="S1371" s="44"/>
      <c r="T1371" s="114"/>
      <c r="U1371" s="43">
        <f t="array" aca="1" ref="U1371:U1373" ca="1">1/(1+EXP(-U1368:U1370))</f>
        <v>0.5465789811249363</v>
      </c>
      <c r="V1371" s="43"/>
      <c r="W1371" s="44"/>
      <c r="X1371" s="114"/>
      <c r="Y1371" s="43">
        <f t="array" aca="1" ref="Y1371:Y1373" ca="1">1/(1+EXP(-Y1368:Y1370))</f>
        <v>0.23289541891289614</v>
      </c>
      <c r="Z1371" s="43"/>
      <c r="AA1371" s="44"/>
      <c r="AB1371" s="114"/>
      <c r="AC1371" s="43">
        <f t="array" aca="1" ref="AC1371:AC1373" ca="1">1/(1+EXP(-AC1368:AC1370))</f>
        <v>0.65123031990838931</v>
      </c>
      <c r="AD1371" s="43"/>
      <c r="AE1371" s="44"/>
      <c r="AF1371" s="114"/>
      <c r="AG1371" s="43">
        <f t="array" aca="1" ref="AG1371:AG1373" ca="1">1/(1+EXP(-AG1368:AG1370))</f>
        <v>0.21049948005564795</v>
      </c>
      <c r="AH1371" s="43"/>
      <c r="AI1371" s="44"/>
      <c r="AJ1371" s="27"/>
      <c r="AK1371" s="68"/>
      <c r="AL1371" s="68"/>
      <c r="AM1371" s="68"/>
      <c r="AN1371" s="68"/>
      <c r="AO1371" s="68"/>
      <c r="AP1371" s="68"/>
      <c r="AQ1371" s="68"/>
      <c r="AR1371" s="68"/>
      <c r="AS1371" s="68"/>
      <c r="AT1371" s="68"/>
      <c r="AU1371" s="68"/>
      <c r="AV1371" s="68"/>
      <c r="AW1371" s="68"/>
      <c r="AX1371" s="68"/>
      <c r="AY1371" s="68"/>
      <c r="AZ1371" s="68"/>
      <c r="BA1371" s="68"/>
      <c r="BB1371" s="68"/>
      <c r="BC1371" s="68"/>
      <c r="BD1371" s="68"/>
      <c r="BE1371" s="68"/>
      <c r="BF1371" s="68"/>
      <c r="BG1371" s="68"/>
      <c r="BH1371" s="68"/>
      <c r="BI1371" s="68"/>
      <c r="BJ1371" s="68"/>
      <c r="BK1371" s="68"/>
      <c r="BL1371" s="68"/>
      <c r="BM1371" s="68"/>
      <c r="BN1371" s="68"/>
      <c r="BO1371" s="68"/>
      <c r="BP1371" s="68"/>
      <c r="BQ1371" s="68"/>
    </row>
    <row r="1372" spans="1:69" ht="13.5" customHeight="1" x14ac:dyDescent="0.15">
      <c r="I1372" s="229"/>
      <c r="J1372" s="234"/>
      <c r="K1372" s="23">
        <v>2</v>
      </c>
      <c r="L1372" s="113"/>
      <c r="M1372" s="29">
        <f ca="1"/>
        <v>0.12436388025930405</v>
      </c>
      <c r="N1372" s="29"/>
      <c r="O1372" s="32"/>
      <c r="P1372" s="113"/>
      <c r="Q1372" s="29">
        <f ca="1"/>
        <v>0.60080896317412369</v>
      </c>
      <c r="R1372" s="29"/>
      <c r="S1372" s="32"/>
      <c r="T1372" s="113"/>
      <c r="U1372" s="29">
        <f ca="1"/>
        <v>0.30882700629914966</v>
      </c>
      <c r="V1372" s="29"/>
      <c r="W1372" s="32"/>
      <c r="X1372" s="113"/>
      <c r="Y1372" s="29">
        <f ca="1"/>
        <v>0.17434346700729278</v>
      </c>
      <c r="Z1372" s="29"/>
      <c r="AA1372" s="32"/>
      <c r="AB1372" s="113"/>
      <c r="AC1372" s="29">
        <f ca="1"/>
        <v>0.65348692841092604</v>
      </c>
      <c r="AD1372" s="29"/>
      <c r="AE1372" s="32"/>
      <c r="AF1372" s="113"/>
      <c r="AG1372" s="29">
        <f ca="1"/>
        <v>0.46239265434175075</v>
      </c>
      <c r="AH1372" s="29"/>
      <c r="AI1372" s="32"/>
      <c r="AJ1372" s="27"/>
      <c r="AK1372" s="68"/>
      <c r="AL1372" s="68"/>
      <c r="AM1372" s="68"/>
      <c r="AN1372" s="68"/>
      <c r="AO1372" s="68"/>
      <c r="AP1372" s="68"/>
      <c r="AQ1372" s="68"/>
      <c r="AR1372" s="68"/>
      <c r="AS1372" s="68"/>
      <c r="AT1372" s="68"/>
      <c r="AU1372" s="68"/>
      <c r="AV1372" s="68"/>
      <c r="AW1372" s="68"/>
      <c r="AX1372" s="68"/>
      <c r="AY1372" s="68"/>
      <c r="AZ1372" s="68"/>
      <c r="BA1372" s="68"/>
      <c r="BB1372" s="68"/>
      <c r="BC1372" s="68"/>
      <c r="BD1372" s="68"/>
      <c r="BE1372" s="68"/>
      <c r="BF1372" s="68"/>
      <c r="BG1372" s="68"/>
      <c r="BH1372" s="68"/>
      <c r="BI1372" s="68"/>
      <c r="BJ1372" s="68"/>
      <c r="BK1372" s="68"/>
      <c r="BL1372" s="68"/>
      <c r="BM1372" s="68"/>
      <c r="BN1372" s="68"/>
      <c r="BO1372" s="68"/>
      <c r="BP1372" s="68"/>
      <c r="BQ1372" s="68"/>
    </row>
    <row r="1373" spans="1:69" ht="13.5" customHeight="1" x14ac:dyDescent="0.15">
      <c r="H1373" s="5"/>
      <c r="I1373" s="229"/>
      <c r="J1373" s="235"/>
      <c r="K1373" s="54">
        <v>3</v>
      </c>
      <c r="L1373" s="113"/>
      <c r="M1373" s="29">
        <f ca="1"/>
        <v>0.45776809805507379</v>
      </c>
      <c r="N1373" s="29"/>
      <c r="O1373" s="32"/>
      <c r="P1373" s="113"/>
      <c r="Q1373" s="29">
        <f ca="1"/>
        <v>0.20943677423952456</v>
      </c>
      <c r="R1373" s="29"/>
      <c r="S1373" s="32"/>
      <c r="T1373" s="113"/>
      <c r="U1373" s="29">
        <f ca="1"/>
        <v>0.42956359685737261</v>
      </c>
      <c r="V1373" s="29"/>
      <c r="W1373" s="32"/>
      <c r="X1373" s="113"/>
      <c r="Y1373" s="29">
        <f ca="1"/>
        <v>0.35694249236516812</v>
      </c>
      <c r="Z1373" s="29"/>
      <c r="AA1373" s="32"/>
      <c r="AB1373" s="113"/>
      <c r="AC1373" s="29">
        <f ca="1"/>
        <v>0.32113082853329034</v>
      </c>
      <c r="AD1373" s="29"/>
      <c r="AE1373" s="32"/>
      <c r="AF1373" s="113"/>
      <c r="AG1373" s="29">
        <f ca="1"/>
        <v>0.21304578448179526</v>
      </c>
      <c r="AH1373" s="29"/>
      <c r="AI1373" s="32"/>
      <c r="AJ1373" s="27"/>
      <c r="AK1373" s="68"/>
      <c r="AL1373" s="68"/>
      <c r="AM1373" s="68"/>
      <c r="AN1373" s="68"/>
      <c r="AO1373" s="68"/>
      <c r="AP1373" s="68"/>
      <c r="AQ1373" s="68"/>
      <c r="AR1373" s="68"/>
      <c r="AS1373" s="68"/>
      <c r="AT1373" s="68"/>
      <c r="AU1373" s="68"/>
      <c r="AV1373" s="68"/>
      <c r="AW1373" s="68"/>
      <c r="AX1373" s="68"/>
      <c r="AY1373" s="68"/>
      <c r="AZ1373" s="68"/>
      <c r="BA1373" s="68"/>
      <c r="BB1373" s="68"/>
      <c r="BC1373" s="68"/>
      <c r="BD1373" s="68"/>
      <c r="BE1373" s="68"/>
      <c r="BF1373" s="68"/>
      <c r="BG1373" s="68"/>
      <c r="BH1373" s="68"/>
      <c r="BI1373" s="68"/>
      <c r="BJ1373" s="68"/>
      <c r="BK1373" s="68"/>
      <c r="BL1373" s="68"/>
      <c r="BM1373" s="68"/>
      <c r="BN1373" s="68"/>
      <c r="BO1373" s="68"/>
      <c r="BP1373" s="68"/>
      <c r="BQ1373" s="68"/>
    </row>
    <row r="1374" spans="1:69" ht="13.5" customHeight="1" x14ac:dyDescent="0.15">
      <c r="H1374" s="5"/>
      <c r="I1374" s="229"/>
      <c r="J1374" s="236" t="s">
        <v>18</v>
      </c>
      <c r="K1374" s="53">
        <v>1</v>
      </c>
      <c r="L1374" s="114"/>
      <c r="M1374" s="43">
        <f t="array" aca="1" ref="M1374:M1376" ca="1">M1371:M1373*(1-M1371:M1373)</f>
        <v>0.22174130752667151</v>
      </c>
      <c r="N1374" s="43"/>
      <c r="O1374" s="44"/>
      <c r="P1374" s="114"/>
      <c r="Q1374" s="43">
        <f t="array" aca="1" ref="Q1374:Q1376" ca="1">Q1371:Q1373*(1-Q1371:Q1373)</f>
        <v>0.21249570017798014</v>
      </c>
      <c r="R1374" s="43"/>
      <c r="S1374" s="44"/>
      <c r="T1374" s="114"/>
      <c r="U1374" s="43">
        <f t="array" aca="1" ref="U1374:U1376" ca="1">U1371:U1373*(1-U1371:U1373)</f>
        <v>0.24783039851736283</v>
      </c>
      <c r="V1374" s="43"/>
      <c r="W1374" s="44"/>
      <c r="X1374" s="114"/>
      <c r="Y1374" s="43">
        <f t="array" aca="1" ref="Y1374:Y1376" ca="1">Y1371:Y1373*(1-Y1371:Y1373)</f>
        <v>0.17865514276228275</v>
      </c>
      <c r="Z1374" s="43"/>
      <c r="AA1374" s="44"/>
      <c r="AB1374" s="114"/>
      <c r="AC1374" s="43">
        <f t="array" aca="1" ref="AC1374:AC1376" ca="1">AC1371:AC1373*(1-AC1371:AC1373)</f>
        <v>0.22712939034040622</v>
      </c>
      <c r="AD1374" s="43"/>
      <c r="AE1374" s="44"/>
      <c r="AF1374" s="114"/>
      <c r="AG1374" s="43">
        <f t="array" aca="1" ref="AG1374:AG1376" ca="1">AG1371:AG1373*(1-AG1371:AG1373)</f>
        <v>0.16618944895194984</v>
      </c>
      <c r="AH1374" s="43"/>
      <c r="AI1374" s="44"/>
      <c r="AJ1374" s="27"/>
      <c r="AK1374" s="68"/>
      <c r="AL1374" s="68"/>
      <c r="AM1374" s="68"/>
      <c r="AN1374" s="68"/>
      <c r="AO1374" s="68"/>
      <c r="AP1374" s="68"/>
      <c r="AQ1374" s="68"/>
      <c r="AR1374" s="68"/>
      <c r="AS1374" s="68"/>
      <c r="AT1374" s="68"/>
      <c r="AU1374" s="68"/>
      <c r="AV1374" s="68"/>
      <c r="AW1374" s="68"/>
      <c r="AX1374" s="68"/>
      <c r="AY1374" s="68"/>
      <c r="AZ1374" s="68"/>
      <c r="BA1374" s="68"/>
      <c r="BB1374" s="68"/>
      <c r="BC1374" s="68"/>
      <c r="BD1374" s="68"/>
      <c r="BE1374" s="68"/>
      <c r="BF1374" s="68"/>
      <c r="BG1374" s="68"/>
      <c r="BH1374" s="68"/>
      <c r="BI1374" s="68"/>
      <c r="BJ1374" s="68"/>
      <c r="BK1374" s="68"/>
      <c r="BL1374" s="68"/>
      <c r="BM1374" s="68"/>
      <c r="BN1374" s="68"/>
      <c r="BO1374" s="68"/>
      <c r="BP1374" s="68"/>
      <c r="BQ1374" s="68"/>
    </row>
    <row r="1375" spans="1:69" ht="13.5" customHeight="1" x14ac:dyDescent="0.15">
      <c r="H1375" s="5"/>
      <c r="I1375" s="229"/>
      <c r="J1375" s="237"/>
      <c r="K1375" s="23">
        <v>2</v>
      </c>
      <c r="L1375" s="113"/>
      <c r="M1375" s="29">
        <f ca="1"/>
        <v>0.10889750554615353</v>
      </c>
      <c r="N1375" s="29"/>
      <c r="O1375" s="32"/>
      <c r="P1375" s="113"/>
      <c r="Q1375" s="29">
        <f ca="1"/>
        <v>0.23983755294375816</v>
      </c>
      <c r="R1375" s="29"/>
      <c r="S1375" s="32"/>
      <c r="T1375" s="113"/>
      <c r="U1375" s="29">
        <f ca="1"/>
        <v>0.21345288647945465</v>
      </c>
      <c r="V1375" s="29"/>
      <c r="W1375" s="32"/>
      <c r="X1375" s="113"/>
      <c r="Y1375" s="29">
        <f ca="1"/>
        <v>0.14394782251916979</v>
      </c>
      <c r="Z1375" s="29"/>
      <c r="AA1375" s="32"/>
      <c r="AB1375" s="113"/>
      <c r="AC1375" s="29">
        <f ca="1"/>
        <v>0.22644176280697925</v>
      </c>
      <c r="AD1375" s="29"/>
      <c r="AE1375" s="32"/>
      <c r="AF1375" s="113"/>
      <c r="AG1375" s="29">
        <f ca="1"/>
        <v>0.24858568755254098</v>
      </c>
      <c r="AH1375" s="29"/>
      <c r="AI1375" s="32"/>
      <c r="AJ1375" s="27"/>
      <c r="AK1375" s="68"/>
      <c r="AL1375" s="68"/>
      <c r="AM1375" s="68"/>
      <c r="AN1375" s="68"/>
      <c r="AO1375" s="68"/>
      <c r="AP1375" s="68"/>
      <c r="AQ1375" s="68"/>
      <c r="AR1375" s="68"/>
      <c r="AS1375" s="68"/>
      <c r="AT1375" s="68"/>
      <c r="AU1375" s="68"/>
      <c r="AV1375" s="68"/>
      <c r="AW1375" s="68"/>
      <c r="AX1375" s="68"/>
      <c r="AY1375" s="68"/>
      <c r="AZ1375" s="68"/>
      <c r="BA1375" s="68"/>
      <c r="BB1375" s="68"/>
      <c r="BC1375" s="68"/>
      <c r="BD1375" s="68"/>
      <c r="BE1375" s="68"/>
      <c r="BF1375" s="68"/>
      <c r="BG1375" s="68"/>
      <c r="BH1375" s="68"/>
      <c r="BI1375" s="68"/>
      <c r="BJ1375" s="68"/>
      <c r="BK1375" s="68"/>
      <c r="BL1375" s="68"/>
      <c r="BM1375" s="68"/>
      <c r="BN1375" s="68"/>
      <c r="BO1375" s="68"/>
      <c r="BP1375" s="68"/>
      <c r="BQ1375" s="68"/>
    </row>
    <row r="1376" spans="1:69" ht="13.5" customHeight="1" thickBot="1" x14ac:dyDescent="0.2">
      <c r="H1376" s="5"/>
      <c r="I1376" s="230"/>
      <c r="J1376" s="238"/>
      <c r="K1376" s="54">
        <v>3</v>
      </c>
      <c r="L1376" s="115"/>
      <c r="M1376" s="33">
        <f ca="1"/>
        <v>0.24821646645811413</v>
      </c>
      <c r="N1376" s="33"/>
      <c r="O1376" s="34"/>
      <c r="P1376" s="115"/>
      <c r="Q1376" s="33">
        <f ca="1"/>
        <v>0.16557301183566697</v>
      </c>
      <c r="R1376" s="33"/>
      <c r="S1376" s="34"/>
      <c r="T1376" s="115"/>
      <c r="U1376" s="33">
        <f ca="1"/>
        <v>0.2450387131123293</v>
      </c>
      <c r="V1376" s="33"/>
      <c r="W1376" s="34"/>
      <c r="X1376" s="115"/>
      <c r="Y1376" s="33">
        <f ca="1"/>
        <v>0.22953454950931004</v>
      </c>
      <c r="Z1376" s="33"/>
      <c r="AA1376" s="34"/>
      <c r="AB1376" s="115"/>
      <c r="AC1376" s="33">
        <f ca="1"/>
        <v>0.21800581949881281</v>
      </c>
      <c r="AD1376" s="33"/>
      <c r="AE1376" s="34"/>
      <c r="AF1376" s="115"/>
      <c r="AG1376" s="33">
        <f ca="1"/>
        <v>0.16765727819633172</v>
      </c>
      <c r="AH1376" s="33"/>
      <c r="AI1376" s="34"/>
      <c r="AJ1376" s="27"/>
      <c r="AK1376" s="68"/>
      <c r="AL1376" s="68"/>
      <c r="AM1376" s="68"/>
      <c r="AN1376" s="68"/>
      <c r="AO1376" s="68"/>
      <c r="AP1376" s="68"/>
      <c r="AQ1376" s="68"/>
      <c r="AR1376" s="68"/>
      <c r="AS1376" s="68"/>
      <c r="AT1376" s="68"/>
      <c r="AU1376" s="68"/>
      <c r="AV1376" s="68"/>
      <c r="AW1376" s="68"/>
      <c r="AX1376" s="68"/>
      <c r="AY1376" s="68"/>
      <c r="AZ1376" s="68"/>
      <c r="BA1376" s="68"/>
      <c r="BB1376" s="68"/>
      <c r="BC1376" s="68"/>
      <c r="BD1376" s="68"/>
      <c r="BE1376" s="68"/>
      <c r="BF1376" s="68"/>
      <c r="BG1376" s="68"/>
      <c r="BH1376" s="68"/>
      <c r="BI1376" s="68"/>
      <c r="BJ1376" s="68"/>
      <c r="BK1376" s="68"/>
      <c r="BL1376" s="68"/>
      <c r="BM1376" s="68"/>
      <c r="BN1376" s="68"/>
      <c r="BO1376" s="68"/>
      <c r="BP1376" s="68"/>
      <c r="BQ1376" s="68"/>
    </row>
    <row r="1377" spans="1:69" ht="15.75" customHeight="1" x14ac:dyDescent="0.15">
      <c r="H1377" s="5"/>
      <c r="I1377" s="95" t="s">
        <v>26</v>
      </c>
      <c r="J1377" s="91"/>
      <c r="K1377" s="125" t="s">
        <v>17</v>
      </c>
      <c r="L1377" s="116" t="s">
        <v>57</v>
      </c>
      <c r="M1377" s="87" t="s">
        <v>58</v>
      </c>
      <c r="N1377" s="87" t="s">
        <v>59</v>
      </c>
      <c r="O1377" s="31"/>
      <c r="P1377" s="116" t="s">
        <v>57</v>
      </c>
      <c r="Q1377" s="87" t="s">
        <v>58</v>
      </c>
      <c r="R1377" s="87" t="s">
        <v>59</v>
      </c>
      <c r="S1377" s="31"/>
      <c r="T1377" s="116" t="s">
        <v>57</v>
      </c>
      <c r="U1377" s="87" t="s">
        <v>58</v>
      </c>
      <c r="V1377" s="87" t="s">
        <v>59</v>
      </c>
      <c r="W1377" s="31"/>
      <c r="X1377" s="116" t="s">
        <v>57</v>
      </c>
      <c r="Y1377" s="87" t="s">
        <v>58</v>
      </c>
      <c r="Z1377" s="87" t="s">
        <v>59</v>
      </c>
      <c r="AA1377" s="31"/>
      <c r="AB1377" s="116" t="s">
        <v>57</v>
      </c>
      <c r="AC1377" s="87" t="s">
        <v>58</v>
      </c>
      <c r="AD1377" s="87" t="s">
        <v>59</v>
      </c>
      <c r="AE1377" s="31"/>
      <c r="AF1377" s="116" t="s">
        <v>57</v>
      </c>
      <c r="AG1377" s="87" t="s">
        <v>58</v>
      </c>
      <c r="AH1377" s="87" t="s">
        <v>59</v>
      </c>
      <c r="AI1377" s="31"/>
      <c r="AJ1377" s="27"/>
      <c r="AK1377" s="68"/>
      <c r="AL1377" s="68"/>
      <c r="AM1377" s="68"/>
      <c r="AN1377" s="68"/>
      <c r="AO1377" s="68"/>
      <c r="AP1377" s="68"/>
      <c r="AQ1377" s="68"/>
      <c r="AR1377" s="68"/>
      <c r="AS1377" s="68"/>
      <c r="AT1377" s="68"/>
      <c r="AU1377" s="68"/>
      <c r="AV1377" s="68"/>
      <c r="AW1377" s="68"/>
      <c r="AX1377" s="68"/>
      <c r="AY1377" s="68"/>
      <c r="AZ1377" s="68"/>
      <c r="BA1377" s="68"/>
      <c r="BB1377" s="68"/>
      <c r="BC1377" s="68"/>
      <c r="BD1377" s="68"/>
      <c r="BE1377" s="68"/>
      <c r="BF1377" s="68"/>
      <c r="BG1377" s="68"/>
      <c r="BH1377" s="68"/>
      <c r="BI1377" s="68"/>
      <c r="BJ1377" s="68"/>
      <c r="BK1377" s="68"/>
      <c r="BL1377" s="68"/>
      <c r="BM1377" s="68"/>
      <c r="BN1377" s="68"/>
      <c r="BO1377" s="68"/>
      <c r="BP1377" s="68"/>
      <c r="BQ1377" s="68"/>
    </row>
    <row r="1378" spans="1:69" ht="13.5" customHeight="1" x14ac:dyDescent="0.15">
      <c r="H1378" s="5"/>
      <c r="I1378" s="117"/>
      <c r="J1378" s="76"/>
      <c r="K1378" s="53">
        <v>1</v>
      </c>
      <c r="L1378" s="113">
        <f t="array" aca="1" ref="L1378:L1379" ca="1">M1378:M1379*$D1366:$D1367*L1366:L1367</f>
        <v>1.5466579273019549E-2</v>
      </c>
      <c r="M1378" s="29">
        <f t="array" aca="1" ref="M1378:M1379" ca="1">MMULT(TRANSPOSE($D1368:$E1370),N1378:N1380)*M1366:M1367</f>
        <v>4.7869509993570501E-2</v>
      </c>
      <c r="N1378" s="29">
        <f t="array" aca="1" ref="N1378:N1380" ca="1">(M1371:M1373-N$5:N$7)*M1374:M1376</f>
        <v>7.3595226027731817E-2</v>
      </c>
      <c r="O1378" s="32"/>
      <c r="P1378" s="113">
        <f t="array" aca="1" ref="P1378:P1379" ca="1">Q1378:Q1379*$D1366:$D1367*P1366:P1367</f>
        <v>1.0953991298673029E-2</v>
      </c>
      <c r="Q1378" s="29">
        <f t="array" aca="1" ref="Q1378:Q1379" ca="1">MMULT(TRANSPOSE($D1368:$E1370),R1378:R1380)*Q1366:Q1367</f>
        <v>3.3902919752658488E-2</v>
      </c>
      <c r="R1378" s="29">
        <f t="array" aca="1" ref="R1378:R1380" ca="1">(Q1371:Q1373-R$5:R$7)*Q1374:Q1376</f>
        <v>6.5095875613146975E-2</v>
      </c>
      <c r="S1378" s="32"/>
      <c r="T1378" s="113">
        <f t="array" aca="1" ref="T1378:T1379" ca="1">U1378:U1379*$D1366:$D1367*T1366:T1367</f>
        <v>-3.208371233002652E-2</v>
      </c>
      <c r="U1378" s="29">
        <f t="array" aca="1" ref="U1378:U1379" ca="1">MMULT(TRANSPOSE($D1368:$E1370),V1378:V1380)*U1366:U1367</f>
        <v>-7.1426568947730612E-2</v>
      </c>
      <c r="V1378" s="29">
        <f t="array" aca="1" ref="V1378:V1380" ca="1">(U1371:U1373-V$5:V$7)*U1374:U1376</f>
        <v>-0.11237151180395573</v>
      </c>
      <c r="W1378" s="32"/>
      <c r="X1378" s="113">
        <f t="array" aca="1" ref="X1378:X1379" ca="1">Y1378:Y1379*$D1366:$D1367*X1366:X1367</f>
        <v>5.7063219322234593E-3</v>
      </c>
      <c r="Y1378" s="29">
        <f t="array" aca="1" ref="Y1378:Y1379" ca="1">MMULT(TRANSPOSE($D1368:$E1370),Z1378:Z1380)*Y1366:Y1367</f>
        <v>6.0469804035732577E-3</v>
      </c>
      <c r="Z1378" s="29">
        <f t="array" aca="1" ref="Z1378:Z1380" ca="1">(Y1371:Y1373-Z$5:Z$7)*Y1374:Y1376</f>
        <v>4.1607964314565107E-2</v>
      </c>
      <c r="AA1378" s="32"/>
      <c r="AB1378" s="113">
        <f t="array" aca="1" ref="AB1378:AB1379" ca="1">AC1378:AC1379*$D1366:$D1367*AB1366:AB1367</f>
        <v>-6.5004272285094176E-3</v>
      </c>
      <c r="AC1378" s="29">
        <f t="array" aca="1" ref="AC1378:AC1379" ca="1">MMULT(TRANSPOSE($D1368:$E1370),AD1378:AD1380)*AC1366:AC1367</f>
        <v>-6.8884925408220325E-3</v>
      </c>
      <c r="AD1378" s="29">
        <f t="array" aca="1" ref="AD1378:AD1380" ca="1">(AC1371:AC1373-AD$5:AD$7)*AC1374:AC1376</f>
        <v>-7.9215844808426042E-2</v>
      </c>
      <c r="AE1378" s="32"/>
      <c r="AF1378" s="113">
        <f t="array" aca="1" ref="AF1378:AF1379" ca="1">AG1378:AG1379*$D1366:$D1367*AF1366:AF1367</f>
        <v>-3.7525228843426342E-4</v>
      </c>
      <c r="AG1378" s="29">
        <f t="array" aca="1" ref="AG1378:AG1379" ca="1">MMULT(TRANSPOSE($D1368:$E1370),AH1378:AH1380)*AG1366:AG1367</f>
        <v>-8.35407797481067E-4</v>
      </c>
      <c r="AH1378" s="29">
        <f t="array" aca="1" ref="AH1378:AH1380" ca="1">(AG1371:AG1373-AH$5:AH$7)*AG1374:AG1376</f>
        <v>3.4982792595120091E-2</v>
      </c>
      <c r="AI1378" s="32"/>
      <c r="AJ1378" s="27"/>
      <c r="AK1378" s="68"/>
      <c r="AL1378" s="68"/>
      <c r="AM1378" s="68"/>
      <c r="AN1378" s="68"/>
      <c r="AO1378" s="68"/>
      <c r="AP1378" s="68"/>
      <c r="AQ1378" s="68"/>
      <c r="AR1378" s="68"/>
      <c r="AS1378" s="68"/>
      <c r="AT1378" s="68"/>
      <c r="AU1378" s="68"/>
      <c r="AV1378" s="68"/>
      <c r="AW1378" s="68"/>
      <c r="AX1378" s="68"/>
      <c r="AY1378" s="68"/>
      <c r="AZ1378" s="68"/>
      <c r="BA1378" s="68"/>
      <c r="BB1378" s="68"/>
      <c r="BC1378" s="68"/>
      <c r="BD1378" s="68"/>
      <c r="BE1378" s="68"/>
      <c r="BF1378" s="68"/>
      <c r="BG1378" s="68"/>
      <c r="BH1378" s="68"/>
      <c r="BI1378" s="68"/>
      <c r="BJ1378" s="68"/>
      <c r="BK1378" s="68"/>
      <c r="BL1378" s="68"/>
      <c r="BM1378" s="68"/>
      <c r="BN1378" s="68"/>
      <c r="BO1378" s="68"/>
      <c r="BP1378" s="68"/>
      <c r="BQ1378" s="68"/>
    </row>
    <row r="1379" spans="1:69" ht="13.5" customHeight="1" x14ac:dyDescent="0.15">
      <c r="H1379" s="5"/>
      <c r="I1379" s="97"/>
      <c r="J1379" s="76"/>
      <c r="K1379" s="23">
        <v>2</v>
      </c>
      <c r="L1379" s="113">
        <f ca="1"/>
        <v>2.772363736740889E-2</v>
      </c>
      <c r="M1379" s="29">
        <f ca="1"/>
        <v>4.9899234436942302E-2</v>
      </c>
      <c r="N1379" s="29">
        <f ca="1"/>
        <v>1.3542916340278736E-2</v>
      </c>
      <c r="O1379" s="32"/>
      <c r="P1379" s="113">
        <f ca="1"/>
        <v>-1.8893765916818399E-2</v>
      </c>
      <c r="Q1379" s="29">
        <f ca="1"/>
        <v>-3.4006520947656806E-2</v>
      </c>
      <c r="R1379" s="29">
        <f ca="1"/>
        <v>-9.5741001429399827E-2</v>
      </c>
      <c r="S1379" s="32"/>
      <c r="T1379" s="113">
        <f ca="1"/>
        <v>-1.3269893126876726E-2</v>
      </c>
      <c r="U1379" s="29">
        <f ca="1"/>
        <v>-2.422458584339586E-2</v>
      </c>
      <c r="V1379" s="29">
        <f ca="1"/>
        <v>6.5920015917362226E-2</v>
      </c>
      <c r="W1379" s="32"/>
      <c r="X1379" s="113">
        <f ca="1"/>
        <v>1.5531287444558535E-2</v>
      </c>
      <c r="Y1379" s="29">
        <f ca="1"/>
        <v>7.4699992907971441E-2</v>
      </c>
      <c r="Z1379" s="29">
        <f ca="1"/>
        <v>2.5096362446142516E-2</v>
      </c>
      <c r="AA1379" s="32"/>
      <c r="AB1379" s="113">
        <f ca="1"/>
        <v>1.4176855937589312E-2</v>
      </c>
      <c r="AC1379" s="29">
        <f ca="1"/>
        <v>6.8185656969878841E-2</v>
      </c>
      <c r="AD1379" s="29">
        <f ca="1"/>
        <v>0.14797673204068834</v>
      </c>
      <c r="AE1379" s="32"/>
      <c r="AF1379" s="113">
        <f ca="1"/>
        <v>-5.4997337450286565E-2</v>
      </c>
      <c r="AG1379" s="29">
        <f ca="1"/>
        <v>-0.10039928049791698</v>
      </c>
      <c r="AH1379" s="29">
        <f ca="1"/>
        <v>-0.13364149165375247</v>
      </c>
      <c r="AI1379" s="32"/>
      <c r="AJ1379" s="27"/>
      <c r="AK1379" s="68"/>
      <c r="AL1379" s="68"/>
      <c r="AM1379" s="68"/>
      <c r="AN1379" s="68"/>
      <c r="AO1379" s="68"/>
      <c r="AP1379" s="68"/>
      <c r="AQ1379" s="68"/>
      <c r="AR1379" s="68"/>
      <c r="AS1379" s="68"/>
      <c r="AT1379" s="68"/>
      <c r="AU1379" s="68"/>
      <c r="AV1379" s="68"/>
      <c r="AW1379" s="68"/>
      <c r="AX1379" s="68"/>
      <c r="AY1379" s="68"/>
      <c r="AZ1379" s="68"/>
      <c r="BA1379" s="68"/>
      <c r="BB1379" s="68"/>
      <c r="BC1379" s="68"/>
      <c r="BD1379" s="68"/>
      <c r="BE1379" s="68"/>
      <c r="BF1379" s="68"/>
      <c r="BG1379" s="68"/>
      <c r="BH1379" s="68"/>
      <c r="BI1379" s="68"/>
      <c r="BJ1379" s="68"/>
      <c r="BK1379" s="68"/>
      <c r="BL1379" s="68"/>
      <c r="BM1379" s="68"/>
      <c r="BN1379" s="68"/>
      <c r="BO1379" s="68"/>
      <c r="BP1379" s="68"/>
      <c r="BQ1379" s="68"/>
    </row>
    <row r="1380" spans="1:69" ht="13.5" customHeight="1" thickBot="1" x14ac:dyDescent="0.2">
      <c r="B1380" s="135" t="s">
        <v>19</v>
      </c>
      <c r="C1380" s="136"/>
      <c r="D1380" s="195">
        <v>1</v>
      </c>
      <c r="E1380" s="196">
        <v>2</v>
      </c>
      <c r="F1380" s="196">
        <v>3</v>
      </c>
      <c r="G1380" s="184" t="s">
        <v>3</v>
      </c>
      <c r="H1380" s="5"/>
      <c r="I1380" s="93"/>
      <c r="J1380" s="88"/>
      <c r="K1380" s="54">
        <v>3</v>
      </c>
      <c r="L1380" s="132"/>
      <c r="M1380" s="133"/>
      <c r="N1380" s="33">
        <f ca="1"/>
        <v>-0.13459088670163222</v>
      </c>
      <c r="O1380" s="34"/>
      <c r="P1380" s="132"/>
      <c r="Q1380" s="133"/>
      <c r="R1380" s="33">
        <f ca="1"/>
        <v>3.4677077499984714E-2</v>
      </c>
      <c r="S1380" s="34"/>
      <c r="T1380" s="132"/>
      <c r="U1380" s="133"/>
      <c r="V1380" s="33">
        <f ca="1"/>
        <v>0.10525971097383401</v>
      </c>
      <c r="W1380" s="34"/>
      <c r="X1380" s="132"/>
      <c r="Y1380" s="133"/>
      <c r="Z1380" s="33">
        <f ca="1"/>
        <v>-0.14760391532354086</v>
      </c>
      <c r="AA1380" s="34"/>
      <c r="AB1380" s="132"/>
      <c r="AC1380" s="133"/>
      <c r="AD1380" s="33">
        <f ca="1"/>
        <v>7.0008389440732705E-2</v>
      </c>
      <c r="AE1380" s="34"/>
      <c r="AF1380" s="132"/>
      <c r="AG1380" s="133"/>
      <c r="AH1380" s="33">
        <f ca="1"/>
        <v>3.5718676357420077E-2</v>
      </c>
      <c r="AI1380" s="34"/>
      <c r="AJ1380" s="27"/>
      <c r="AK1380" s="68"/>
      <c r="AL1380" s="68"/>
      <c r="AM1380" s="68"/>
      <c r="AN1380" s="68"/>
      <c r="AO1380" s="68"/>
      <c r="AP1380" s="68"/>
      <c r="AQ1380" s="68"/>
      <c r="AR1380" s="68"/>
      <c r="AS1380" s="68"/>
      <c r="AT1380" s="68"/>
      <c r="AU1380" s="68"/>
      <c r="AV1380" s="68"/>
      <c r="AW1380" s="68"/>
      <c r="AX1380" s="68"/>
      <c r="AY1380" s="68"/>
      <c r="AZ1380" s="68"/>
      <c r="BA1380" s="68"/>
      <c r="BB1380" s="68"/>
      <c r="BC1380" s="68"/>
      <c r="BD1380" s="68"/>
      <c r="BE1380" s="68"/>
      <c r="BF1380" s="68"/>
      <c r="BG1380" s="68"/>
      <c r="BH1380" s="68"/>
      <c r="BI1380" s="68"/>
      <c r="BJ1380" s="68"/>
      <c r="BK1380" s="68"/>
      <c r="BL1380" s="68"/>
      <c r="BM1380" s="68"/>
      <c r="BN1380" s="68"/>
      <c r="BO1380" s="68"/>
      <c r="BP1380" s="68"/>
      <c r="BQ1380" s="68"/>
    </row>
    <row r="1381" spans="1:69" ht="13.5" customHeight="1" x14ac:dyDescent="0.15">
      <c r="B1381" s="241" t="s">
        <v>35</v>
      </c>
      <c r="C1381" s="100">
        <v>1</v>
      </c>
      <c r="D1381" s="152">
        <f t="array" aca="1" ref="D1381:G1382" ca="1">L1381:O1382+P1381:S1382+T1381:W1382+X1381:AA1382+AB1381:AE1382+AF1381:AI1382</f>
        <v>3.1632143177784774E-2</v>
      </c>
      <c r="E1381" s="153">
        <f ca="1"/>
        <v>-2.4351164250446068E-2</v>
      </c>
      <c r="F1381" s="153">
        <f ca="1"/>
        <v>-5.444537406624329E-3</v>
      </c>
      <c r="G1381" s="154">
        <f ca="1"/>
        <v>-1.8364415207143656E-3</v>
      </c>
      <c r="H1381" s="7"/>
      <c r="I1381" s="239" t="s">
        <v>19</v>
      </c>
      <c r="J1381" s="217" t="s">
        <v>13</v>
      </c>
      <c r="K1381" s="218"/>
      <c r="L1381" s="176">
        <f t="array" aca="1" ref="L1381:O1382" ca="1">MMULT(L1378:M1379,TRANSPOSE(L$5:M$8))</f>
        <v>1.5466579273019549E-2</v>
      </c>
      <c r="M1381" s="176">
        <f ca="1"/>
        <v>4.7869509993570501E-2</v>
      </c>
      <c r="N1381" s="79">
        <f ca="1"/>
        <v>0</v>
      </c>
      <c r="O1381" s="80">
        <f ca="1"/>
        <v>-6.3336089266590054E-2</v>
      </c>
      <c r="P1381" s="176">
        <f t="array" aca="1" ref="P1381:S1382" ca="1">MMULT(P1378:Q1379,TRANSPOSE(P$5:Q$8))</f>
        <v>1.0953991298673029E-2</v>
      </c>
      <c r="Q1381" s="176">
        <f ca="1"/>
        <v>0</v>
      </c>
      <c r="R1381" s="79">
        <f ca="1"/>
        <v>3.3902919752658488E-2</v>
      </c>
      <c r="S1381" s="80">
        <f ca="1"/>
        <v>-4.4856911051331515E-2</v>
      </c>
      <c r="T1381" s="176">
        <f t="array" aca="1" ref="T1381:W1382" ca="1">MMULT(T1378:U1379,TRANSPOSE(T$5:U$8))</f>
        <v>0</v>
      </c>
      <c r="U1381" s="176">
        <f ca="1"/>
        <v>-7.1426568947730612E-2</v>
      </c>
      <c r="V1381" s="79">
        <f ca="1"/>
        <v>-3.208371233002652E-2</v>
      </c>
      <c r="W1381" s="80">
        <f ca="1"/>
        <v>0.10351028127775713</v>
      </c>
      <c r="X1381" s="176">
        <f t="array" aca="1" ref="X1381:AA1382" ca="1">MMULT(X1378:Y1379,TRANSPOSE(X$5:Y$8))</f>
        <v>6.0469804035732577E-3</v>
      </c>
      <c r="Y1381" s="176">
        <f ca="1"/>
        <v>5.7063219322234593E-3</v>
      </c>
      <c r="Z1381" s="79">
        <f ca="1"/>
        <v>0</v>
      </c>
      <c r="AA1381" s="80">
        <f ca="1"/>
        <v>-1.1753302335796717E-2</v>
      </c>
      <c r="AB1381" s="176">
        <f t="array" aca="1" ref="AB1381:AE1382" ca="1">MMULT(AB1378:AC1379,TRANSPOSE(AB$5:AC$8))</f>
        <v>0</v>
      </c>
      <c r="AC1381" s="176">
        <f ca="1"/>
        <v>-6.5004272285094176E-3</v>
      </c>
      <c r="AD1381" s="79">
        <f ca="1"/>
        <v>-6.8884925408220325E-3</v>
      </c>
      <c r="AE1381" s="80">
        <f ca="1"/>
        <v>1.338891976933145E-2</v>
      </c>
      <c r="AF1381" s="176">
        <f t="array" aca="1" ref="AF1381:AI1382" ca="1">MMULT(AF1378:AG1379,TRANSPOSE(AF$5:AG$8))</f>
        <v>-8.35407797481067E-4</v>
      </c>
      <c r="AG1381" s="176">
        <f ca="1"/>
        <v>0</v>
      </c>
      <c r="AH1381" s="79">
        <f ca="1"/>
        <v>-3.7525228843426342E-4</v>
      </c>
      <c r="AI1381" s="80">
        <f ca="1"/>
        <v>1.2106600859153305E-3</v>
      </c>
      <c r="AJ1381" s="27"/>
      <c r="AK1381" s="68"/>
      <c r="AL1381" s="68"/>
      <c r="AM1381" s="68"/>
      <c r="AN1381" s="68"/>
      <c r="AO1381" s="68"/>
      <c r="AP1381" s="68"/>
      <c r="AQ1381" s="68"/>
      <c r="AR1381" s="68"/>
      <c r="AS1381" s="68"/>
      <c r="AT1381" s="68"/>
      <c r="AU1381" s="68"/>
      <c r="AV1381" s="68"/>
      <c r="AW1381" s="68"/>
      <c r="AX1381" s="68"/>
      <c r="AY1381" s="68"/>
      <c r="AZ1381" s="68"/>
      <c r="BA1381" s="68"/>
      <c r="BB1381" s="68"/>
      <c r="BC1381" s="68"/>
      <c r="BD1381" s="68"/>
      <c r="BE1381" s="68"/>
      <c r="BF1381" s="68"/>
      <c r="BG1381" s="68"/>
      <c r="BH1381" s="68"/>
      <c r="BI1381" s="68"/>
      <c r="BJ1381" s="68"/>
      <c r="BK1381" s="68"/>
      <c r="BL1381" s="68"/>
      <c r="BM1381" s="68"/>
      <c r="BN1381" s="68"/>
      <c r="BO1381" s="68"/>
      <c r="BP1381" s="68"/>
      <c r="BQ1381" s="68"/>
    </row>
    <row r="1382" spans="1:69" ht="13.5" customHeight="1" x14ac:dyDescent="0.15">
      <c r="B1382" s="243"/>
      <c r="C1382" s="74">
        <v>2</v>
      </c>
      <c r="D1382" s="155">
        <f ca="1"/>
        <v>-1.686941613935504E-2</v>
      </c>
      <c r="E1382" s="156">
        <f ca="1"/>
        <v>5.538279197569429E-2</v>
      </c>
      <c r="F1382" s="156">
        <f ca="1"/>
        <v>-3.4088094554941259E-2</v>
      </c>
      <c r="G1382" s="157">
        <f ca="1"/>
        <v>-4.4252812813980191E-3</v>
      </c>
      <c r="H1382" s="5"/>
      <c r="I1382" s="240"/>
      <c r="J1382" s="219"/>
      <c r="K1382" s="220"/>
      <c r="L1382" s="156">
        <f ca="1"/>
        <v>2.772363736740889E-2</v>
      </c>
      <c r="M1382" s="156">
        <f ca="1"/>
        <v>4.9899234436942302E-2</v>
      </c>
      <c r="N1382" s="89">
        <f ca="1"/>
        <v>0</v>
      </c>
      <c r="O1382" s="90">
        <f ca="1"/>
        <v>-7.7622871804351193E-2</v>
      </c>
      <c r="P1382" s="156">
        <f ca="1"/>
        <v>-1.8893765916818399E-2</v>
      </c>
      <c r="Q1382" s="156">
        <f ca="1"/>
        <v>0</v>
      </c>
      <c r="R1382" s="89">
        <f ca="1"/>
        <v>-3.4006520947656806E-2</v>
      </c>
      <c r="S1382" s="90">
        <f ca="1"/>
        <v>5.2900286864475204E-2</v>
      </c>
      <c r="T1382" s="156">
        <f ca="1"/>
        <v>0</v>
      </c>
      <c r="U1382" s="156">
        <f ca="1"/>
        <v>-2.422458584339586E-2</v>
      </c>
      <c r="V1382" s="89">
        <f ca="1"/>
        <v>-1.3269893126876726E-2</v>
      </c>
      <c r="W1382" s="90">
        <f ca="1"/>
        <v>3.7494478970272582E-2</v>
      </c>
      <c r="X1382" s="156">
        <f ca="1"/>
        <v>7.4699992907971441E-2</v>
      </c>
      <c r="Y1382" s="156">
        <f ca="1"/>
        <v>1.5531287444558535E-2</v>
      </c>
      <c r="Z1382" s="89">
        <f ca="1"/>
        <v>0</v>
      </c>
      <c r="AA1382" s="90">
        <f ca="1"/>
        <v>-9.0231280352529974E-2</v>
      </c>
      <c r="AB1382" s="156">
        <f ca="1"/>
        <v>0</v>
      </c>
      <c r="AC1382" s="156">
        <f ca="1"/>
        <v>1.4176855937589312E-2</v>
      </c>
      <c r="AD1382" s="89">
        <f ca="1"/>
        <v>6.8185656969878841E-2</v>
      </c>
      <c r="AE1382" s="90">
        <f ca="1"/>
        <v>-8.2362512907468155E-2</v>
      </c>
      <c r="AF1382" s="156">
        <f ca="1"/>
        <v>-0.10039928049791698</v>
      </c>
      <c r="AG1382" s="156">
        <f ca="1"/>
        <v>0</v>
      </c>
      <c r="AH1382" s="89">
        <f ca="1"/>
        <v>-5.4997337450286565E-2</v>
      </c>
      <c r="AI1382" s="90">
        <f ca="1"/>
        <v>0.15539661794820353</v>
      </c>
      <c r="AJ1382" s="27"/>
      <c r="AK1382" s="68"/>
      <c r="AL1382" s="68"/>
      <c r="AM1382" s="68"/>
      <c r="AN1382" s="68"/>
      <c r="AO1382" s="68"/>
      <c r="AP1382" s="68"/>
      <c r="AQ1382" s="68"/>
      <c r="AR1382" s="68"/>
      <c r="AS1382" s="68"/>
      <c r="AT1382" s="68"/>
      <c r="AU1382" s="68"/>
      <c r="AV1382" s="68"/>
      <c r="AW1382" s="68"/>
      <c r="AX1382" s="68"/>
      <c r="AY1382" s="68"/>
      <c r="AZ1382" s="68"/>
      <c r="BA1382" s="68"/>
      <c r="BB1382" s="68"/>
      <c r="BC1382" s="68"/>
      <c r="BD1382" s="68"/>
      <c r="BE1382" s="68"/>
      <c r="BF1382" s="68"/>
      <c r="BG1382" s="68"/>
      <c r="BH1382" s="68"/>
      <c r="BI1382" s="68"/>
      <c r="BJ1382" s="68"/>
      <c r="BK1382" s="68"/>
      <c r="BL1382" s="68"/>
      <c r="BM1382" s="68"/>
      <c r="BN1382" s="68"/>
      <c r="BO1382" s="68"/>
      <c r="BP1382" s="68"/>
      <c r="BQ1382" s="68"/>
    </row>
    <row r="1383" spans="1:69" ht="13.5" customHeight="1" x14ac:dyDescent="0.15">
      <c r="B1383" s="241" t="s">
        <v>47</v>
      </c>
      <c r="C1383" s="100" t="s">
        <v>32</v>
      </c>
      <c r="D1383" s="158">
        <f t="array" aca="1" ref="D1383:D1384" ca="1">L1383:L1384+P1383:P1384+T1383:T1384+X1383:X1384+AB1383:AB1384+AF1383:AF1384</f>
        <v>-2.6510362243476679E-3</v>
      </c>
      <c r="E1383" s="10"/>
      <c r="F1383" s="10"/>
      <c r="G1383" s="153"/>
      <c r="H1383" s="5"/>
      <c r="I1383" s="240"/>
      <c r="J1383" s="217" t="s">
        <v>46</v>
      </c>
      <c r="K1383" s="218"/>
      <c r="L1383" s="85">
        <f t="array" aca="1" ref="L1383:L1384" ca="1">M1378:M1379*L1364:L1365</f>
        <v>4.5204700469524978E-3</v>
      </c>
      <c r="M1383" s="85"/>
      <c r="N1383" s="85"/>
      <c r="O1383" s="96"/>
      <c r="P1383" s="85">
        <f t="array" aca="1" ref="P1383:P1384" ca="1">Q1378:Q1379*P1364:P1365</f>
        <v>3.2015605187249944E-3</v>
      </c>
      <c r="Q1383" s="85"/>
      <c r="R1383" s="85"/>
      <c r="S1383" s="96"/>
      <c r="T1383" s="85">
        <f t="array" aca="1" ref="T1383:T1384" ca="1">U1378:U1379*T1364:T1365</f>
        <v>-9.8500678064565896E-3</v>
      </c>
      <c r="U1383" s="85"/>
      <c r="V1383" s="85"/>
      <c r="W1383" s="96"/>
      <c r="X1383" s="85">
        <f t="array" aca="1" ref="X1383:X1384" ca="1">Y1378:Y1379*X1364:X1365</f>
        <v>2.9303339630404328E-3</v>
      </c>
      <c r="Y1383" s="85"/>
      <c r="Z1383" s="85"/>
      <c r="AA1383" s="96"/>
      <c r="AB1383" s="85">
        <f t="array" aca="1" ref="AB1383:AB1384" ca="1">AC1378:AC1379*AB1364:AB1365</f>
        <v>-3.3381261885012067E-3</v>
      </c>
      <c r="AC1383" s="85"/>
      <c r="AD1383" s="85"/>
      <c r="AE1383" s="96"/>
      <c r="AF1383" s="85">
        <f t="array" aca="1" ref="AF1383:AF1384" ca="1">AG1378:AG1379*AF1364:AF1365</f>
        <v>-1.1520675810779672E-4</v>
      </c>
      <c r="AG1383" s="85"/>
      <c r="AH1383" s="85"/>
      <c r="AI1383" s="96"/>
      <c r="AJ1383" s="27"/>
      <c r="AK1383" s="68"/>
      <c r="AL1383" s="68"/>
      <c r="AM1383" s="68"/>
      <c r="AN1383" s="68"/>
      <c r="AO1383" s="68"/>
      <c r="AP1383" s="68"/>
      <c r="AQ1383" s="68"/>
      <c r="AR1383" s="68"/>
      <c r="AS1383" s="68"/>
      <c r="AT1383" s="68"/>
      <c r="AU1383" s="68"/>
      <c r="AV1383" s="68"/>
      <c r="AW1383" s="68"/>
      <c r="AX1383" s="68"/>
      <c r="AY1383" s="68"/>
      <c r="AZ1383" s="68"/>
      <c r="BA1383" s="68"/>
      <c r="BB1383" s="68"/>
      <c r="BC1383" s="68"/>
      <c r="BD1383" s="68"/>
      <c r="BE1383" s="68"/>
      <c r="BF1383" s="68"/>
      <c r="BG1383" s="68"/>
      <c r="BH1383" s="68"/>
      <c r="BI1383" s="68"/>
      <c r="BJ1383" s="68"/>
      <c r="BK1383" s="68"/>
      <c r="BL1383" s="68"/>
      <c r="BM1383" s="68"/>
      <c r="BN1383" s="68"/>
      <c r="BO1383" s="68"/>
      <c r="BP1383" s="68"/>
      <c r="BQ1383" s="68"/>
    </row>
    <row r="1384" spans="1:69" ht="13.5" customHeight="1" x14ac:dyDescent="0.15">
      <c r="B1384" s="243"/>
      <c r="C1384" s="74" t="s">
        <v>33</v>
      </c>
      <c r="D1384" s="159">
        <f ca="1"/>
        <v>-7.4665148736428336E-2</v>
      </c>
      <c r="E1384" s="10"/>
      <c r="F1384" s="191" t="s">
        <v>5</v>
      </c>
      <c r="G1384" s="10"/>
      <c r="H1384" s="5"/>
      <c r="I1384" s="240"/>
      <c r="J1384" s="219"/>
      <c r="K1384" s="220"/>
      <c r="L1384" s="89">
        <f ca="1"/>
        <v>1.3868016998268473E-2</v>
      </c>
      <c r="M1384" s="89"/>
      <c r="N1384" s="89"/>
      <c r="O1384" s="90"/>
      <c r="P1384" s="89">
        <f ca="1"/>
        <v>-9.4511071337185053E-3</v>
      </c>
      <c r="Q1384" s="89"/>
      <c r="R1384" s="89"/>
      <c r="S1384" s="90"/>
      <c r="T1384" s="89">
        <f ca="1"/>
        <v>-1.7643724805106412E-2</v>
      </c>
      <c r="U1384" s="89"/>
      <c r="V1384" s="89"/>
      <c r="W1384" s="90"/>
      <c r="X1384" s="89">
        <f ca="1"/>
        <v>6.1096179058305698E-3</v>
      </c>
      <c r="Y1384" s="89"/>
      <c r="Z1384" s="89"/>
      <c r="AA1384" s="90"/>
      <c r="AB1384" s="89">
        <f ca="1"/>
        <v>5.5768186117128461E-3</v>
      </c>
      <c r="AC1384" s="89"/>
      <c r="AD1384" s="89"/>
      <c r="AE1384" s="90"/>
      <c r="AF1384" s="89">
        <f ca="1"/>
        <v>-7.3124770313415313E-2</v>
      </c>
      <c r="AG1384" s="89"/>
      <c r="AH1384" s="89"/>
      <c r="AI1384" s="90"/>
      <c r="AJ1384" s="27"/>
      <c r="AK1384" s="68"/>
      <c r="AL1384" s="68"/>
      <c r="AM1384" s="68"/>
      <c r="AN1384" s="68"/>
      <c r="AO1384" s="68"/>
      <c r="AP1384" s="68"/>
      <c r="AQ1384" s="68"/>
      <c r="AR1384" s="68"/>
      <c r="AS1384" s="68"/>
      <c r="AT1384" s="68"/>
      <c r="AU1384" s="68"/>
      <c r="AV1384" s="68"/>
      <c r="AW1384" s="68"/>
      <c r="AX1384" s="68"/>
      <c r="AY1384" s="68"/>
      <c r="AZ1384" s="68"/>
      <c r="BA1384" s="68"/>
      <c r="BB1384" s="68"/>
      <c r="BC1384" s="68"/>
      <c r="BD1384" s="68"/>
      <c r="BE1384" s="68"/>
      <c r="BF1384" s="68"/>
      <c r="BG1384" s="68"/>
      <c r="BH1384" s="68"/>
      <c r="BI1384" s="68"/>
      <c r="BJ1384" s="68"/>
      <c r="BK1384" s="68"/>
      <c r="BL1384" s="68"/>
      <c r="BM1384" s="68"/>
      <c r="BN1384" s="68"/>
      <c r="BO1384" s="68"/>
      <c r="BP1384" s="68"/>
      <c r="BQ1384" s="68"/>
    </row>
    <row r="1385" spans="1:69" ht="13.5" customHeight="1" x14ac:dyDescent="0.15">
      <c r="B1385" s="241" t="s">
        <v>4</v>
      </c>
      <c r="C1385" s="100">
        <v>1</v>
      </c>
      <c r="D1385" s="152">
        <f t="array" aca="1" ref="D1385:F1387" ca="1">L1385:N1387+P1385:R1387+T1385:V1387+X1385:Z1387+AB1385:AD1387+AF1385:AH1387</f>
        <v>-3.2514774992934599E-2</v>
      </c>
      <c r="E1385" s="154">
        <f ca="1"/>
        <v>8.0798477610295738E-4</v>
      </c>
      <c r="F1385" s="153">
        <f ca="1"/>
        <v>-2.3694501938182205E-2</v>
      </c>
      <c r="G1385" s="160"/>
      <c r="H1385" s="5"/>
      <c r="I1385" s="240"/>
      <c r="J1385" s="217" t="s">
        <v>4</v>
      </c>
      <c r="K1385" s="218"/>
      <c r="L1385" s="78">
        <f t="array" aca="1" ref="L1385:L1387" ca="1">M1364*N1378:N1380</f>
        <v>4.2188949594538755E-2</v>
      </c>
      <c r="M1385" s="78">
        <f t="array" aca="1" ref="M1385:M1387" ca="1">M1365*N1378:N1380</f>
        <v>1.18682511950335E-2</v>
      </c>
      <c r="N1385" s="78">
        <f t="array" aca="1" ref="N1385:N1387" ca="1">-1*N1378:N1380</f>
        <v>-7.3595226027731817E-2</v>
      </c>
      <c r="O1385" s="81"/>
      <c r="P1385" s="78">
        <f t="array" aca="1" ref="P1385:P1387" ca="1">Q1364*R1378:R1380</f>
        <v>1.2109838109128489E-2</v>
      </c>
      <c r="Q1385" s="78">
        <f t="array" aca="1" ref="Q1385:Q1387" ca="1">Q1365*R1378:R1380</f>
        <v>5.5504897750404535E-2</v>
      </c>
      <c r="R1385" s="78">
        <f t="array" aca="1" ref="R1385:R1387" ca="1">-1*R1378:R1380</f>
        <v>-6.5095875613146975E-2</v>
      </c>
      <c r="S1385" s="81"/>
      <c r="T1385" s="78">
        <f t="array" aca="1" ref="T1385:T1387" ca="1">U1364*V1378:V1380</f>
        <v>-6.8869256236196622E-2</v>
      </c>
      <c r="U1385" s="78">
        <f t="array" aca="1" ref="U1385:U1387" ca="1">U1365*V1378:V1380</f>
        <v>-4.5046115666608662E-2</v>
      </c>
      <c r="V1385" s="78">
        <f t="array" aca="1" ref="V1385:V1387" ca="1">-1*V1378:V1380</f>
        <v>0.11237151180395573</v>
      </c>
      <c r="W1385" s="81"/>
      <c r="X1385" s="78">
        <f t="array" aca="1" ref="X1385:X1387" ca="1">Y1364*Z1378:Z1380</f>
        <v>1.6401265780494355E-2</v>
      </c>
      <c r="Y1385" s="78">
        <f t="array" aca="1" ref="Y1385:Y1387" ca="1">Y1365*Z1378:Z1380</f>
        <v>1.3545622621369373E-2</v>
      </c>
      <c r="Z1385" s="78">
        <f t="array" aca="1" ref="Z1385:Z1387" ca="1">-1*Z1378:Z1380</f>
        <v>-4.1607964314565107E-2</v>
      </c>
      <c r="AA1385" s="81"/>
      <c r="AB1385" s="78">
        <f t="array" aca="1" ref="AB1385:AB1387" ca="1">AC1364*AD1378:AD1380</f>
        <v>-3.9570598506081724E-2</v>
      </c>
      <c r="AC1385" s="78">
        <f t="array" aca="1" ref="AC1385:AC1387" ca="1">AC1365*AD1378:AD1380</f>
        <v>-6.1056998234905291E-2</v>
      </c>
      <c r="AD1385" s="78">
        <f t="array" aca="1" ref="AD1385:AD1387" ca="1">-1*AD1378:AD1380</f>
        <v>7.9215844808426042E-2</v>
      </c>
      <c r="AE1385" s="81"/>
      <c r="AF1385" s="78">
        <f t="array" aca="1" ref="AF1385:AF1387" ca="1">AG1364*AH1378:AH1380</f>
        <v>5.2250262651821469E-3</v>
      </c>
      <c r="AG1385" s="78">
        <f t="array" aca="1" ref="AG1385:AG1387" ca="1">AG1365*AH1378:AH1380</f>
        <v>2.599232711080951E-2</v>
      </c>
      <c r="AH1385" s="78">
        <f t="array" aca="1" ref="AH1385:AH1387" ca="1">-1*AH1378:AH1380</f>
        <v>-3.4982792595120091E-2</v>
      </c>
      <c r="AI1385" s="81"/>
      <c r="AJ1385" s="27"/>
      <c r="AK1385" s="68"/>
      <c r="AL1385" s="68"/>
      <c r="AM1385" s="68"/>
      <c r="AN1385" s="68"/>
      <c r="AO1385" s="68"/>
      <c r="AP1385" s="68"/>
      <c r="AQ1385" s="68"/>
      <c r="AR1385" s="68"/>
      <c r="AS1385" s="68"/>
      <c r="AT1385" s="68"/>
      <c r="AU1385" s="68"/>
      <c r="AV1385" s="68"/>
      <c r="AW1385" s="68"/>
      <c r="AX1385" s="68"/>
      <c r="AY1385" s="68"/>
      <c r="AZ1385" s="68"/>
      <c r="BA1385" s="68"/>
      <c r="BB1385" s="68"/>
      <c r="BC1385" s="68"/>
      <c r="BD1385" s="68"/>
      <c r="BE1385" s="68"/>
      <c r="BF1385" s="68"/>
      <c r="BG1385" s="68"/>
      <c r="BH1385" s="68"/>
      <c r="BI1385" s="68"/>
      <c r="BJ1385" s="68"/>
      <c r="BK1385" s="68"/>
      <c r="BL1385" s="68"/>
      <c r="BM1385" s="68"/>
      <c r="BN1385" s="68"/>
      <c r="BO1385" s="68"/>
      <c r="BP1385" s="68"/>
      <c r="BQ1385" s="68"/>
    </row>
    <row r="1386" spans="1:69" ht="13.5" customHeight="1" x14ac:dyDescent="0.15">
      <c r="B1386" s="242"/>
      <c r="C1386" s="72">
        <v>2</v>
      </c>
      <c r="D1386" s="160">
        <f ca="1"/>
        <v>9.4203858784673813E-2</v>
      </c>
      <c r="E1386" s="164">
        <f ca="1"/>
        <v>-3.0095886546008643E-2</v>
      </c>
      <c r="F1386" s="10">
        <f ca="1"/>
        <v>-2.3153533661319531E-2</v>
      </c>
      <c r="G1386" s="160"/>
      <c r="H1386" s="5"/>
      <c r="I1386" s="240"/>
      <c r="J1386" s="221"/>
      <c r="K1386" s="222"/>
      <c r="L1386" s="78">
        <f ca="1"/>
        <v>7.763566275722519E-3</v>
      </c>
      <c r="M1386" s="78">
        <f ca="1"/>
        <v>2.1839831428629082E-3</v>
      </c>
      <c r="N1386" s="78">
        <f ca="1"/>
        <v>-1.3542916340278736E-2</v>
      </c>
      <c r="O1386" s="81"/>
      <c r="P1386" s="78">
        <f ca="1"/>
        <v>-1.7810775518345024E-2</v>
      </c>
      <c r="Q1386" s="78">
        <f ca="1"/>
        <v>-8.1634887691516347E-2</v>
      </c>
      <c r="R1386" s="78">
        <f ca="1"/>
        <v>9.5741001429399827E-2</v>
      </c>
      <c r="S1386" s="81"/>
      <c r="T1386" s="78">
        <f ca="1"/>
        <v>4.0400475124222415E-2</v>
      </c>
      <c r="U1386" s="78">
        <f ca="1"/>
        <v>2.6425208792586984E-2</v>
      </c>
      <c r="V1386" s="78">
        <f ca="1"/>
        <v>-6.5920015917362226E-2</v>
      </c>
      <c r="W1386" s="81"/>
      <c r="X1386" s="78">
        <f ca="1"/>
        <v>9.8926279471623583E-3</v>
      </c>
      <c r="Y1386" s="78">
        <f ca="1"/>
        <v>8.1702111714596157E-3</v>
      </c>
      <c r="Z1386" s="78">
        <f ca="1"/>
        <v>-2.5096362446142516E-2</v>
      </c>
      <c r="AA1386" s="81"/>
      <c r="AB1386" s="78">
        <f ca="1"/>
        <v>7.3918644255893562E-2</v>
      </c>
      <c r="AC1386" s="78">
        <f ca="1"/>
        <v>0.11405565501277497</v>
      </c>
      <c r="AD1386" s="78">
        <f ca="1"/>
        <v>-0.14797673204068834</v>
      </c>
      <c r="AE1386" s="81"/>
      <c r="AF1386" s="78">
        <f ca="1"/>
        <v>-1.9960679299982007E-2</v>
      </c>
      <c r="AG1386" s="78">
        <f ca="1"/>
        <v>-9.9296056974176761E-2</v>
      </c>
      <c r="AH1386" s="78">
        <f ca="1"/>
        <v>0.13364149165375247</v>
      </c>
      <c r="AI1386" s="81"/>
      <c r="AJ1386" s="27"/>
      <c r="AK1386" s="68"/>
      <c r="AL1386" s="68"/>
      <c r="AM1386" s="68"/>
      <c r="AN1386" s="68"/>
      <c r="AO1386" s="68"/>
      <c r="AP1386" s="68"/>
      <c r="AQ1386" s="68"/>
      <c r="AR1386" s="68"/>
      <c r="AS1386" s="68"/>
      <c r="AT1386" s="68"/>
      <c r="AU1386" s="68"/>
      <c r="AV1386" s="68"/>
      <c r="AW1386" s="68"/>
      <c r="AX1386" s="68"/>
      <c r="AY1386" s="68"/>
      <c r="AZ1386" s="68"/>
      <c r="BA1386" s="68"/>
      <c r="BB1386" s="68"/>
      <c r="BC1386" s="68"/>
      <c r="BD1386" s="68"/>
      <c r="BE1386" s="68"/>
      <c r="BF1386" s="68"/>
      <c r="BG1386" s="68"/>
      <c r="BH1386" s="68"/>
      <c r="BI1386" s="68"/>
      <c r="BJ1386" s="68"/>
      <c r="BK1386" s="68"/>
      <c r="BL1386" s="68"/>
      <c r="BM1386" s="68"/>
      <c r="BN1386" s="68"/>
      <c r="BO1386" s="68"/>
      <c r="BP1386" s="68"/>
      <c r="BQ1386" s="68"/>
    </row>
    <row r="1387" spans="1:69" ht="13.5" customHeight="1" thickBot="1" x14ac:dyDescent="0.2">
      <c r="B1387" s="243"/>
      <c r="C1387" s="74">
        <v>3</v>
      </c>
      <c r="D1387" s="160">
        <f ca="1"/>
        <v>-2.4070681931019994E-2</v>
      </c>
      <c r="E1387" s="157">
        <f ca="1"/>
        <v>8.2504761455871045E-2</v>
      </c>
      <c r="F1387" s="156">
        <f ca="1"/>
        <v>3.6530947753201586E-2</v>
      </c>
      <c r="G1387" s="160"/>
      <c r="H1387" s="5"/>
      <c r="I1387" s="245"/>
      <c r="J1387" s="219"/>
      <c r="K1387" s="220"/>
      <c r="L1387" s="82">
        <f ca="1"/>
        <v>-7.7155115099446628E-2</v>
      </c>
      <c r="M1387" s="82">
        <f ca="1"/>
        <v>-2.1704647681024251E-2</v>
      </c>
      <c r="N1387" s="82">
        <f ca="1"/>
        <v>0.13459088670163222</v>
      </c>
      <c r="O1387" s="83"/>
      <c r="P1387" s="82">
        <f ca="1"/>
        <v>6.45100462459569E-3</v>
      </c>
      <c r="Q1387" s="82">
        <f ca="1"/>
        <v>2.9567889252430254E-2</v>
      </c>
      <c r="R1387" s="82">
        <f ca="1"/>
        <v>-3.4677077499984714E-2</v>
      </c>
      <c r="S1387" s="83"/>
      <c r="T1387" s="82">
        <f ca="1"/>
        <v>6.4510638773392248E-2</v>
      </c>
      <c r="U1387" s="82">
        <f ca="1"/>
        <v>4.2195224033590079E-2</v>
      </c>
      <c r="V1387" s="82">
        <f ca="1"/>
        <v>-0.10525971097383401</v>
      </c>
      <c r="W1387" s="83"/>
      <c r="X1387" s="82">
        <f ca="1"/>
        <v>-5.818335708905447E-2</v>
      </c>
      <c r="Y1387" s="82">
        <f ca="1"/>
        <v>-4.8052986185371911E-2</v>
      </c>
      <c r="Z1387" s="82">
        <f ca="1"/>
        <v>0.14760391532354086</v>
      </c>
      <c r="AA1387" s="83"/>
      <c r="AB1387" s="82">
        <f ca="1"/>
        <v>3.4971209072076653E-2</v>
      </c>
      <c r="AC1387" s="82">
        <f ca="1"/>
        <v>5.396019092958923E-2</v>
      </c>
      <c r="AD1387" s="82">
        <f ca="1"/>
        <v>-7.0008389440732705E-2</v>
      </c>
      <c r="AE1387" s="83"/>
      <c r="AF1387" s="82">
        <f ca="1"/>
        <v>5.3349377874165058E-3</v>
      </c>
      <c r="AG1387" s="82">
        <f ca="1"/>
        <v>2.6539091106657645E-2</v>
      </c>
      <c r="AH1387" s="82">
        <f ca="1"/>
        <v>-3.5718676357420077E-2</v>
      </c>
      <c r="AI1387" s="83"/>
      <c r="AJ1387" s="27"/>
      <c r="AK1387" s="68"/>
      <c r="AL1387" s="68"/>
      <c r="AM1387" s="68"/>
      <c r="AN1387" s="68"/>
      <c r="AO1387" s="68"/>
      <c r="AP1387" s="68"/>
      <c r="AQ1387" s="68"/>
      <c r="AR1387" s="68"/>
      <c r="AS1387" s="68"/>
      <c r="AT1387" s="68"/>
      <c r="AU1387" s="68"/>
      <c r="AV1387" s="68"/>
      <c r="AW1387" s="68"/>
      <c r="AX1387" s="68"/>
      <c r="AY1387" s="68"/>
      <c r="AZ1387" s="68"/>
      <c r="BA1387" s="68"/>
      <c r="BB1387" s="68"/>
      <c r="BC1387" s="68"/>
      <c r="BD1387" s="68"/>
      <c r="BE1387" s="68"/>
      <c r="BF1387" s="68"/>
      <c r="BG1387" s="68"/>
      <c r="BH1387" s="68"/>
      <c r="BI1387" s="68"/>
      <c r="BJ1387" s="68"/>
      <c r="BK1387" s="68"/>
      <c r="BL1387" s="68"/>
      <c r="BM1387" s="68"/>
      <c r="BN1387" s="68"/>
      <c r="BO1387" s="68"/>
      <c r="BP1387" s="68"/>
      <c r="BQ1387" s="68"/>
    </row>
    <row r="1388" spans="1:69" ht="13.5" customHeight="1" thickBot="1" x14ac:dyDescent="0.2">
      <c r="B1388" s="246" t="s">
        <v>29</v>
      </c>
      <c r="C1388" s="227"/>
      <c r="D1388" s="102">
        <f ca="1">SUM(L1388:AI1388)</f>
        <v>1.3654388612840769</v>
      </c>
      <c r="E1388" s="192"/>
      <c r="H1388" s="5"/>
      <c r="I1388" s="225" t="s">
        <v>45</v>
      </c>
      <c r="J1388" s="226"/>
      <c r="K1388" s="227"/>
      <c r="L1388" s="134">
        <f ca="1">SUMXMY2(N$5:N$7,M1371:M1373)/2</f>
        <v>0.20981864148691023</v>
      </c>
      <c r="M1388" s="78"/>
      <c r="N1388" s="78"/>
      <c r="O1388" s="78"/>
      <c r="P1388" s="134">
        <f ca="1">SUMXMY2(R$5:R$7,Q1371:Q1373)/2</f>
        <v>0.14853063851156845</v>
      </c>
      <c r="Q1388" s="78"/>
      <c r="R1388" s="78"/>
      <c r="S1388" s="78"/>
      <c r="T1388" s="134">
        <f ca="1">SUMXMY2(V$5:V$7,U1371:U1373)/2</f>
        <v>0.24274481196121961</v>
      </c>
      <c r="U1388" s="78"/>
      <c r="V1388" s="78"/>
      <c r="W1388" s="78"/>
      <c r="X1388" s="134">
        <f ca="1">SUMXMY2(Z$5:Z$7,Y1371:Y1373)/2</f>
        <v>0.24907943938212915</v>
      </c>
      <c r="Y1388" s="78"/>
      <c r="Z1388" s="78"/>
      <c r="AA1388" s="78"/>
      <c r="AB1388" s="134">
        <f ca="1">SUMXMY2(AD$5:AD$7,AC1371:AC1373)/2</f>
        <v>0.32590523219481438</v>
      </c>
      <c r="AC1388" s="78"/>
      <c r="AD1388" s="78"/>
      <c r="AE1388" s="78"/>
      <c r="AF1388" s="134">
        <f ca="1">SUMXMY2(AH$5:AH$7,AG1371:AG1373)/2</f>
        <v>0.18936009774743501</v>
      </c>
      <c r="AG1388" s="78"/>
      <c r="AH1388" s="78"/>
      <c r="AI1388" s="78"/>
      <c r="AJ1388" s="27"/>
      <c r="AK1388" s="68"/>
      <c r="AL1388" s="68"/>
      <c r="AM1388" s="68"/>
      <c r="AN1388" s="68"/>
      <c r="AO1388" s="68"/>
      <c r="AP1388" s="68"/>
      <c r="AQ1388" s="68"/>
      <c r="AR1388" s="68"/>
      <c r="AS1388" s="68"/>
      <c r="AT1388" s="68"/>
      <c r="AU1388" s="68"/>
      <c r="AV1388" s="68"/>
      <c r="AW1388" s="68"/>
      <c r="AX1388" s="68"/>
      <c r="AY1388" s="68"/>
      <c r="AZ1388" s="68"/>
      <c r="BA1388" s="68"/>
      <c r="BB1388" s="68"/>
      <c r="BC1388" s="68"/>
      <c r="BD1388" s="68"/>
      <c r="BE1388" s="68"/>
      <c r="BF1388" s="68"/>
      <c r="BG1388" s="68"/>
      <c r="BH1388" s="68"/>
      <c r="BI1388" s="68"/>
      <c r="BJ1388" s="68"/>
      <c r="BK1388" s="68"/>
      <c r="BL1388" s="68"/>
      <c r="BM1388" s="68"/>
      <c r="BN1388" s="68"/>
      <c r="BO1388" s="68"/>
      <c r="BP1388" s="68"/>
      <c r="BQ1388" s="68"/>
    </row>
    <row r="1389" spans="1:69" ht="15.75" customHeight="1" x14ac:dyDescent="0.15">
      <c r="I1389" s="5"/>
      <c r="J1389" s="165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7"/>
      <c r="AK1389" s="5"/>
      <c r="AL1389" s="5"/>
      <c r="AM1389" s="5"/>
      <c r="AN1389" s="5"/>
      <c r="AO1389" s="5"/>
      <c r="AP1389" s="5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</row>
    <row r="1390" spans="1:69" ht="15.75" customHeight="1" x14ac:dyDescent="0.15">
      <c r="A1390" s="163"/>
      <c r="B1390" s="162">
        <f>B1360+1</f>
        <v>47</v>
      </c>
      <c r="C1390" s="163" t="s">
        <v>28</v>
      </c>
      <c r="D1390" s="189"/>
      <c r="E1390" s="189"/>
      <c r="F1390" s="189"/>
      <c r="G1390" s="189"/>
      <c r="H1390" s="163"/>
      <c r="I1390" s="167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  <c r="AI1390" s="163"/>
      <c r="AJ1390" s="27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</row>
    <row r="1391" spans="1:69" s="24" customFormat="1" ht="13.5" customHeight="1" thickBot="1" x14ac:dyDescent="0.2">
      <c r="A1391"/>
      <c r="D1391" s="166"/>
      <c r="E1391" s="166"/>
      <c r="F1391" s="166"/>
      <c r="G1391" s="166"/>
      <c r="H1391" s="27"/>
      <c r="I1391" s="5"/>
      <c r="J1391" s="223"/>
      <c r="K1391" s="224"/>
      <c r="L1391" s="57">
        <v>1</v>
      </c>
      <c r="M1391" s="57">
        <v>2</v>
      </c>
      <c r="N1391" s="57">
        <v>3</v>
      </c>
      <c r="O1391" s="107"/>
      <c r="P1391" s="84">
        <v>1</v>
      </c>
      <c r="Q1391" s="57">
        <v>2</v>
      </c>
      <c r="R1391" s="57">
        <v>3</v>
      </c>
      <c r="S1391" s="57"/>
      <c r="T1391" s="57">
        <v>1</v>
      </c>
      <c r="U1391" s="57">
        <v>2</v>
      </c>
      <c r="V1391" s="57">
        <v>3</v>
      </c>
      <c r="W1391" s="107"/>
      <c r="X1391" s="84">
        <v>1</v>
      </c>
      <c r="Y1391" s="57">
        <v>2</v>
      </c>
      <c r="Z1391" s="57">
        <v>3</v>
      </c>
      <c r="AA1391" s="57"/>
      <c r="AB1391" s="57">
        <v>1</v>
      </c>
      <c r="AC1391" s="57">
        <v>2</v>
      </c>
      <c r="AD1391" s="57">
        <v>3</v>
      </c>
      <c r="AE1391" s="57"/>
      <c r="AF1391" s="57">
        <v>1</v>
      </c>
      <c r="AG1391" s="57">
        <v>2</v>
      </c>
      <c r="AH1391" s="57">
        <v>3</v>
      </c>
      <c r="AI1391" s="57"/>
      <c r="AJ1391" s="27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</row>
    <row r="1392" spans="1:69" ht="13.5" customHeight="1" x14ac:dyDescent="0.15">
      <c r="B1392" t="s">
        <v>0</v>
      </c>
      <c r="G1392" s="156"/>
      <c r="H1392" s="27"/>
      <c r="I1392" s="249" t="s">
        <v>55</v>
      </c>
      <c r="J1392" s="239" t="s">
        <v>11</v>
      </c>
      <c r="K1392" s="22">
        <v>1</v>
      </c>
      <c r="L1392" s="108">
        <f t="array" aca="1" ref="L1392:L1393" ca="1">MMULT($D1394:$G1395,L$5:L$8)</f>
        <v>-2.267362292234993</v>
      </c>
      <c r="M1392" s="50">
        <f t="array" aca="1" ref="M1392:M1393" ca="1">MMULT($D1394:$G1395,M$5:M$8)+$D1396:$D1397*L1394:L1395</f>
        <v>0.29754641225409628</v>
      </c>
      <c r="N1392" s="50"/>
      <c r="O1392" s="51"/>
      <c r="P1392" s="108">
        <f t="array" aca="1" ref="P1392:P1393" ca="1">MMULT($D1394:$G1395,P$5:P$8)</f>
        <v>-2.267362292234993</v>
      </c>
      <c r="Q1392" s="50">
        <f t="array" aca="1" ref="Q1392:Q1393" ca="1">MMULT($D1394:$G1395,Q$5:Q$8)+$D1396:$D1397*P1394:P1395</f>
        <v>-1.4773957289809532</v>
      </c>
      <c r="R1392" s="50"/>
      <c r="S1392" s="51"/>
      <c r="T1392" s="108">
        <f t="array" aca="1" ref="T1392:T1393" ca="1">MMULT($D1394:$G1395,T$5:T$8)</f>
        <v>-1.8320803645383588</v>
      </c>
      <c r="U1392" s="50">
        <f t="array" aca="1" ref="U1392:U1393" ca="1">MMULT($D1394:$G1395,U$5:U$8)+$D1396:$D1397*T1394:T1395</f>
        <v>0.46429741416091452</v>
      </c>
      <c r="V1392" s="50"/>
      <c r="W1392" s="51"/>
      <c r="X1392" s="108">
        <f t="array" aca="1" ref="X1392:X1393" ca="1">MMULT($D1394:$G1395,X$5:X$8)</f>
        <v>-5.713822330330931E-2</v>
      </c>
      <c r="Y1392" s="50">
        <f t="array" aca="1" ref="Y1392:Y1393" ca="1">MMULT($D1394:$G1395,Y$5:Y$8)+$D1396:$D1397*X1394:X1395</f>
        <v>-0.4319378880699507</v>
      </c>
      <c r="Z1392" s="50"/>
      <c r="AA1392" s="51"/>
      <c r="AB1392" s="108">
        <f t="array" aca="1" ref="AB1392:AB1393" ca="1">MMULT($D1394:$G1395,AB$5:AB$8)</f>
        <v>-5.713822330330931E-2</v>
      </c>
      <c r="AC1392" s="50">
        <f t="array" aca="1" ref="AC1392:AC1393" ca="1">MMULT($D1394:$G1395,AC$5:AC$8)+$D1396:$D1397*AB1394:AB1395</f>
        <v>3.3440396266835037E-3</v>
      </c>
      <c r="AD1392" s="50"/>
      <c r="AE1392" s="51"/>
      <c r="AF1392" s="108">
        <f t="array" aca="1" ref="AF1392:AF1393" ca="1">MMULT($D1394:$G1395,AF$5:AF$8)</f>
        <v>-1.8320803645383588</v>
      </c>
      <c r="AG1392" s="50">
        <f t="array" aca="1" ref="AG1392:AG1393" ca="1">MMULT($D1394:$G1395,AG$5:AG$8)+$D1396:$D1397*AF1394:AF1395</f>
        <v>-1.745926654770769</v>
      </c>
      <c r="AH1392" s="50"/>
      <c r="AI1392" s="51"/>
      <c r="AJ1392" s="27"/>
      <c r="AK1392" s="19"/>
      <c r="AL1392" s="19"/>
      <c r="AM1392" s="19"/>
      <c r="AN1392" s="19"/>
      <c r="AO1392" s="19"/>
      <c r="AP1392" s="19"/>
      <c r="AQ1392" s="19"/>
      <c r="AR1392" s="19"/>
      <c r="AS1392" s="19"/>
      <c r="AT1392" s="19"/>
      <c r="AU1392" s="19"/>
      <c r="AV1392" s="19"/>
      <c r="AW1392" s="19"/>
      <c r="AX1392" s="19"/>
      <c r="AY1392" s="19"/>
      <c r="AZ1392" s="19"/>
      <c r="BA1392" s="19"/>
      <c r="BB1392" s="19"/>
      <c r="BC1392" s="19"/>
      <c r="BD1392" s="19"/>
      <c r="BE1392" s="19"/>
      <c r="BF1392" s="19"/>
      <c r="BG1392" s="19"/>
      <c r="BH1392" s="19"/>
      <c r="BI1392" s="19"/>
      <c r="BJ1392" s="19"/>
      <c r="BK1392" s="19"/>
      <c r="BL1392" s="19"/>
      <c r="BM1392" s="19"/>
      <c r="BN1392" s="19"/>
      <c r="BO1392" s="19"/>
      <c r="BP1392" s="19"/>
      <c r="BQ1392" s="19"/>
    </row>
    <row r="1393" spans="2:69" ht="13.5" customHeight="1" x14ac:dyDescent="0.15">
      <c r="B1393" s="66"/>
      <c r="C1393" s="66"/>
      <c r="D1393" s="195">
        <v>1</v>
      </c>
      <c r="E1393" s="196">
        <v>2</v>
      </c>
      <c r="F1393" s="196">
        <v>3</v>
      </c>
      <c r="G1393" s="184" t="s">
        <v>3</v>
      </c>
      <c r="H1393" s="27"/>
      <c r="I1393" s="250"/>
      <c r="J1393" s="240"/>
      <c r="K1393" s="23">
        <v>2</v>
      </c>
      <c r="L1393" s="109">
        <f ca="1"/>
        <v>-0.95231163325967216</v>
      </c>
      <c r="M1393" s="28">
        <f ca="1"/>
        <v>-1.6552745813300036</v>
      </c>
      <c r="N1393" s="28"/>
      <c r="O1393" s="40"/>
      <c r="P1393" s="109">
        <f ca="1"/>
        <v>-0.95231163325967216</v>
      </c>
      <c r="Q1393" s="28">
        <f ca="1"/>
        <v>1.7671221707966125</v>
      </c>
      <c r="R1393" s="28"/>
      <c r="S1393" s="40"/>
      <c r="T1393" s="109">
        <f ca="1"/>
        <v>0.99214715403586373</v>
      </c>
      <c r="U1393" s="28">
        <f ca="1"/>
        <v>-0.39967318804753926</v>
      </c>
      <c r="V1393" s="28"/>
      <c r="W1393" s="40"/>
      <c r="X1393" s="109">
        <f ca="1"/>
        <v>-2.4302495980907524</v>
      </c>
      <c r="Y1393" s="28">
        <f ca="1"/>
        <v>-0.72714284650616057</v>
      </c>
      <c r="Z1393" s="28"/>
      <c r="AA1393" s="40"/>
      <c r="AB1393" s="109">
        <f ca="1"/>
        <v>-2.4302495980907524</v>
      </c>
      <c r="AC1393" s="28">
        <f ca="1"/>
        <v>1.2173159407893754</v>
      </c>
      <c r="AD1393" s="28"/>
      <c r="AE1393" s="40"/>
      <c r="AF1393" s="109">
        <f ca="1"/>
        <v>0.99214715403586373</v>
      </c>
      <c r="AG1393" s="28">
        <f ca="1"/>
        <v>1.0782647767835409</v>
      </c>
      <c r="AH1393" s="28"/>
      <c r="AI1393" s="40"/>
      <c r="AJ1393" s="27"/>
      <c r="AK1393" s="19"/>
      <c r="AL1393" s="19"/>
      <c r="AM1393" s="19"/>
      <c r="AN1393" s="19"/>
      <c r="AO1393" s="19"/>
      <c r="AP1393" s="19"/>
      <c r="AQ1393" s="19"/>
      <c r="AR1393" s="19"/>
      <c r="AS1393" s="19"/>
      <c r="AT1393" s="19"/>
      <c r="AU1393" s="19"/>
      <c r="AV1393" s="19"/>
      <c r="AW1393" s="19"/>
      <c r="AX1393" s="19"/>
      <c r="AY1393" s="19"/>
      <c r="AZ1393" s="19"/>
      <c r="BA1393" s="19"/>
      <c r="BB1393" s="19"/>
      <c r="BC1393" s="19"/>
      <c r="BD1393" s="19"/>
      <c r="BE1393" s="19"/>
      <c r="BF1393" s="19"/>
      <c r="BG1393" s="19"/>
      <c r="BH1393" s="19"/>
      <c r="BI1393" s="19"/>
      <c r="BJ1393" s="19"/>
      <c r="BK1393" s="19"/>
      <c r="BL1393" s="19"/>
      <c r="BM1393" s="19"/>
      <c r="BN1393" s="19"/>
      <c r="BO1393" s="19"/>
      <c r="BP1393" s="19"/>
      <c r="BQ1393" s="19"/>
    </row>
    <row r="1394" spans="2:69" ht="13.5" customHeight="1" x14ac:dyDescent="0.15">
      <c r="B1394" s="239" t="s">
        <v>7</v>
      </c>
      <c r="C1394" s="100">
        <v>1</v>
      </c>
      <c r="D1394" s="137">
        <f t="array" aca="1" ref="D1394:G1395" ca="1">D1364:G1365-$G$3*D1381:G1382</f>
        <v>1.3708339408673254</v>
      </c>
      <c r="E1394" s="138">
        <f ca="1"/>
        <v>3.5810580097990092</v>
      </c>
      <c r="F1394" s="138">
        <f ca="1"/>
        <v>1.8061158685639598</v>
      </c>
      <c r="G1394" s="139">
        <f ca="1"/>
        <v>3.6381962331023185</v>
      </c>
      <c r="I1394" s="250"/>
      <c r="J1394" s="252" t="s">
        <v>12</v>
      </c>
      <c r="K1394" s="22">
        <v>1</v>
      </c>
      <c r="L1394" s="110">
        <f t="array" aca="1" ref="L1394:L1395" ca="1">1/(1+EXP(-L1392:L1393))</f>
        <v>9.3862314830276045E-2</v>
      </c>
      <c r="M1394" s="38">
        <f t="array" aca="1" ref="M1394:M1395" ca="1">1/(1+EXP(-M1392:M1393))</f>
        <v>0.57384260762050743</v>
      </c>
      <c r="N1394" s="38"/>
      <c r="O1394" s="39"/>
      <c r="P1394" s="110">
        <f t="array" aca="1" ref="P1394:P1395" ca="1">1/(1+EXP(-P1392:P1393))</f>
        <v>9.3862314830276045E-2</v>
      </c>
      <c r="Q1394" s="38">
        <f t="array" aca="1" ref="Q1394:Q1395" ca="1">1/(1+EXP(-Q1392:Q1393))</f>
        <v>0.1858211013375147</v>
      </c>
      <c r="R1394" s="38"/>
      <c r="S1394" s="39"/>
      <c r="T1394" s="110">
        <f t="array" aca="1" ref="T1394:T1395" ca="1">1/(1+EXP(-T1392:T1393))</f>
        <v>0.13799062902873113</v>
      </c>
      <c r="U1394" s="38">
        <f t="array" aca="1" ref="U1394:U1395" ca="1">1/(1+EXP(-U1392:U1393))</f>
        <v>0.61403314577933621</v>
      </c>
      <c r="V1394" s="38"/>
      <c r="W1394" s="39"/>
      <c r="X1394" s="110">
        <f t="array" aca="1" ref="X1394:X1395" ca="1">1/(1+EXP(-X1392:X1393))</f>
        <v>0.48571932922938243</v>
      </c>
      <c r="Y1394" s="38">
        <f t="array" aca="1" ref="Y1394:Y1395" ca="1">1/(1+EXP(-Y1392:Y1393))</f>
        <v>0.39366367685921372</v>
      </c>
      <c r="Z1394" s="38"/>
      <c r="AA1394" s="39"/>
      <c r="AB1394" s="110">
        <f t="array" aca="1" ref="AB1394:AB1395" ca="1">1/(1+EXP(-AB1392:AB1393))</f>
        <v>0.48571932922938243</v>
      </c>
      <c r="AC1394" s="38">
        <f t="array" aca="1" ref="AC1394:AC1395" ca="1">1/(1+EXP(-AC1392:AC1393))</f>
        <v>0.50083600912760795</v>
      </c>
      <c r="AD1394" s="38"/>
      <c r="AE1394" s="39"/>
      <c r="AF1394" s="110">
        <f t="array" aca="1" ref="AF1394:AF1395" ca="1">1/(1+EXP(-AF1392:AF1393))</f>
        <v>0.13799062902873113</v>
      </c>
      <c r="AG1394" s="38">
        <f t="array" aca="1" ref="AG1394:AG1395" ca="1">1/(1+EXP(-AG1392:AG1393))</f>
        <v>0.1485617028050186</v>
      </c>
      <c r="AH1394" s="38"/>
      <c r="AI1394" s="39"/>
      <c r="AJ1394" s="27"/>
      <c r="AK1394" s="19"/>
      <c r="AL1394" s="19"/>
      <c r="AM1394" s="19"/>
      <c r="AN1394" s="19"/>
      <c r="AO1394" s="19"/>
      <c r="AP1394" s="19"/>
      <c r="AQ1394" s="19"/>
      <c r="AR1394" s="19"/>
      <c r="AS1394" s="19"/>
      <c r="AT1394" s="19"/>
      <c r="AU1394" s="19"/>
      <c r="AV1394" s="19"/>
      <c r="AW1394" s="19"/>
      <c r="AX1394" s="19"/>
      <c r="AY1394" s="19"/>
      <c r="AZ1394" s="19"/>
      <c r="BA1394" s="19"/>
      <c r="BB1394" s="19"/>
      <c r="BC1394" s="19"/>
      <c r="BD1394" s="19"/>
      <c r="BE1394" s="19"/>
      <c r="BF1394" s="19"/>
      <c r="BG1394" s="19"/>
      <c r="BH1394" s="19"/>
      <c r="BI1394" s="19"/>
      <c r="BJ1394" s="19"/>
      <c r="BK1394" s="19"/>
      <c r="BL1394" s="19"/>
      <c r="BM1394" s="19"/>
      <c r="BN1394" s="19"/>
      <c r="BO1394" s="19"/>
      <c r="BP1394" s="19"/>
      <c r="BQ1394" s="19"/>
    </row>
    <row r="1395" spans="2:69" ht="13.5" customHeight="1" x14ac:dyDescent="0.15">
      <c r="B1395" s="244"/>
      <c r="C1395" s="74">
        <v>2</v>
      </c>
      <c r="D1395" s="140">
        <f ca="1"/>
        <v>2.201609096186822</v>
      </c>
      <c r="E1395" s="141">
        <f ca="1"/>
        <v>0.7236711313557419</v>
      </c>
      <c r="F1395" s="141">
        <f ca="1"/>
        <v>4.1460678834823579</v>
      </c>
      <c r="G1395" s="142">
        <f ca="1"/>
        <v>3.1539207294464942</v>
      </c>
      <c r="I1395" s="250"/>
      <c r="J1395" s="253"/>
      <c r="K1395" s="54">
        <v>2</v>
      </c>
      <c r="L1395" s="109">
        <f ca="1"/>
        <v>0.27842017156215526</v>
      </c>
      <c r="M1395" s="28">
        <f ca="1"/>
        <v>0.16039734848865891</v>
      </c>
      <c r="N1395" s="28"/>
      <c r="O1395" s="40"/>
      <c r="P1395" s="109">
        <f ca="1"/>
        <v>0.27842017156215526</v>
      </c>
      <c r="Q1395" s="28">
        <f ca="1"/>
        <v>0.85409941972192926</v>
      </c>
      <c r="R1395" s="28"/>
      <c r="S1395" s="40"/>
      <c r="T1395" s="109">
        <f ca="1"/>
        <v>0.72951181680329347</v>
      </c>
      <c r="U1395" s="28">
        <f ca="1"/>
        <v>0.40139086250280009</v>
      </c>
      <c r="V1395" s="28"/>
      <c r="W1395" s="40"/>
      <c r="X1395" s="109">
        <f ca="1"/>
        <v>8.0894907426040621E-2</v>
      </c>
      <c r="Y1395" s="28">
        <f ca="1"/>
        <v>0.32582202295839763</v>
      </c>
      <c r="Z1395" s="28"/>
      <c r="AA1395" s="40"/>
      <c r="AB1395" s="109">
        <f ca="1"/>
        <v>8.0894907426040621E-2</v>
      </c>
      <c r="AC1395" s="28">
        <f ca="1"/>
        <v>0.77159085997146393</v>
      </c>
      <c r="AD1395" s="28"/>
      <c r="AE1395" s="40"/>
      <c r="AF1395" s="109">
        <f ca="1"/>
        <v>0.72951181680329347</v>
      </c>
      <c r="AG1395" s="28">
        <f ca="1"/>
        <v>0.74616546802262551</v>
      </c>
      <c r="AH1395" s="28"/>
      <c r="AI1395" s="40"/>
      <c r="AJ1395" s="27"/>
      <c r="AK1395" s="19"/>
      <c r="AL1395" s="19"/>
      <c r="AM1395" s="19"/>
      <c r="AN1395" s="19"/>
      <c r="AO1395" s="19"/>
      <c r="AP1395" s="19"/>
      <c r="AQ1395" s="19"/>
      <c r="AR1395" s="19"/>
      <c r="AS1395" s="19"/>
      <c r="AT1395" s="19"/>
      <c r="AU1395" s="19"/>
      <c r="AV1395" s="19"/>
      <c r="AW1395" s="19"/>
      <c r="AX1395" s="19"/>
      <c r="AY1395" s="19"/>
      <c r="AZ1395" s="19"/>
      <c r="BA1395" s="19"/>
      <c r="BB1395" s="19"/>
      <c r="BC1395" s="19"/>
      <c r="BD1395" s="19"/>
      <c r="BE1395" s="19"/>
      <c r="BF1395" s="19"/>
      <c r="BG1395" s="19"/>
      <c r="BH1395" s="19"/>
      <c r="BI1395" s="19"/>
      <c r="BJ1395" s="19"/>
      <c r="BK1395" s="19"/>
      <c r="BL1395" s="19"/>
      <c r="BM1395" s="19"/>
      <c r="BN1395" s="19"/>
      <c r="BO1395" s="19"/>
      <c r="BP1395" s="19"/>
      <c r="BQ1395" s="19"/>
    </row>
    <row r="1396" spans="2:69" ht="13.5" customHeight="1" x14ac:dyDescent="0.15">
      <c r="B1396" s="241" t="s">
        <v>47</v>
      </c>
      <c r="C1396" s="100" t="s">
        <v>32</v>
      </c>
      <c r="D1396" s="139">
        <f t="array" aca="1" ref="D1396:D1397" ca="1">D1366:D1367-$G$3*D1383:D1384</f>
        <v>3.7787757120496588</v>
      </c>
      <c r="E1396" s="190"/>
      <c r="F1396" s="190"/>
      <c r="I1396" s="250"/>
      <c r="J1396" s="236" t="s">
        <v>18</v>
      </c>
      <c r="K1396" s="22">
        <v>1</v>
      </c>
      <c r="L1396" s="110">
        <f t="array" aca="1" ref="L1396:L1397" ca="1">L1394:L1395*(1-L1394:L1395)</f>
        <v>8.505218068497819E-2</v>
      </c>
      <c r="M1396" s="38">
        <f t="array" aca="1" ref="M1396:M1397" ca="1">M1394:M1395*(1-M1394:M1395)</f>
        <v>0.24454726929980378</v>
      </c>
      <c r="N1396" s="38"/>
      <c r="O1396" s="39"/>
      <c r="P1396" s="110">
        <f t="array" aca="1" ref="P1396:P1397" ca="1">P1394:P1395*(1-P1394:P1395)</f>
        <v>8.505218068497819E-2</v>
      </c>
      <c r="Q1396" s="38">
        <f t="array" aca="1" ref="Q1396:Q1397" ca="1">Q1394:Q1395*(1-Q1394:Q1395)</f>
        <v>0.15129161963522778</v>
      </c>
      <c r="R1396" s="38"/>
      <c r="S1396" s="39"/>
      <c r="T1396" s="110">
        <f t="array" aca="1" ref="T1396:T1397" ca="1">T1394:T1395*(1-T1394:T1395)</f>
        <v>0.11894921532898624</v>
      </c>
      <c r="U1396" s="38">
        <f t="array" aca="1" ref="U1396:U1397" ca="1">U1394:U1395*(1-U1394:U1395)</f>
        <v>0.23699644166366865</v>
      </c>
      <c r="V1396" s="38"/>
      <c r="W1396" s="39"/>
      <c r="X1396" s="110">
        <f t="array" aca="1" ref="X1396:X1397" ca="1">X1394:X1395*(1-X1394:X1395)</f>
        <v>0.24979606244234123</v>
      </c>
      <c r="Y1396" s="38">
        <f t="array" aca="1" ref="Y1396:Y1397" ca="1">Y1394:Y1395*(1-Y1394:Y1395)</f>
        <v>0.2386925863808983</v>
      </c>
      <c r="Z1396" s="38"/>
      <c r="AA1396" s="39"/>
      <c r="AB1396" s="110">
        <f t="array" aca="1" ref="AB1396:AB1397" ca="1">AB1394:AB1395*(1-AB1394:AB1395)</f>
        <v>0.24979606244234123</v>
      </c>
      <c r="AC1396" s="38">
        <f t="array" aca="1" ref="AC1396:AC1397" ca="1">AC1394:AC1395*(1-AC1394:AC1395)</f>
        <v>0.24999930108873855</v>
      </c>
      <c r="AD1396" s="38"/>
      <c r="AE1396" s="39"/>
      <c r="AF1396" s="110">
        <f t="array" aca="1" ref="AF1396:AF1397" ca="1">AF1394:AF1395*(1-AF1394:AF1395)</f>
        <v>0.11894921532898624</v>
      </c>
      <c r="AG1396" s="38">
        <f t="array" aca="1" ref="AG1396:AG1397" ca="1">AG1394:AG1395*(1-AG1394:AG1395)</f>
        <v>0.12649112326469192</v>
      </c>
      <c r="AH1396" s="38"/>
      <c r="AI1396" s="39"/>
      <c r="AJ1396" s="27"/>
      <c r="AK1396" s="19"/>
      <c r="AL1396" s="19"/>
      <c r="AM1396" s="19"/>
      <c r="AN1396" s="19"/>
      <c r="AO1396" s="19"/>
      <c r="AP1396" s="19"/>
      <c r="AQ1396" s="19"/>
      <c r="AR1396" s="19"/>
      <c r="AS1396" s="19"/>
      <c r="AT1396" s="19"/>
      <c r="AU1396" s="19"/>
      <c r="AV1396" s="19"/>
      <c r="AW1396" s="19"/>
      <c r="AX1396" s="19"/>
      <c r="AY1396" s="19"/>
      <c r="AZ1396" s="19"/>
      <c r="BA1396" s="19"/>
      <c r="BB1396" s="19"/>
      <c r="BC1396" s="19"/>
      <c r="BD1396" s="19"/>
      <c r="BE1396" s="19"/>
      <c r="BF1396" s="19"/>
      <c r="BG1396" s="19"/>
      <c r="BH1396" s="19"/>
      <c r="BI1396" s="19"/>
      <c r="BJ1396" s="19"/>
      <c r="BK1396" s="19"/>
      <c r="BL1396" s="19"/>
      <c r="BM1396" s="19"/>
      <c r="BN1396" s="19"/>
      <c r="BO1396" s="19"/>
      <c r="BP1396" s="19"/>
      <c r="BQ1396" s="19"/>
    </row>
    <row r="1397" spans="2:69" ht="13.5" customHeight="1" thickBot="1" x14ac:dyDescent="0.2">
      <c r="B1397" s="243"/>
      <c r="C1397" s="74" t="s">
        <v>33</v>
      </c>
      <c r="D1397" s="142">
        <f ca="1"/>
        <v>2.7834729517352566</v>
      </c>
      <c r="F1397" s="191" t="s">
        <v>5</v>
      </c>
      <c r="I1397" s="251"/>
      <c r="J1397" s="244"/>
      <c r="K1397" s="54">
        <v>2</v>
      </c>
      <c r="L1397" s="111">
        <f ca="1"/>
        <v>0.20090237962945529</v>
      </c>
      <c r="M1397" s="41">
        <f ca="1"/>
        <v>0.13467003908646663</v>
      </c>
      <c r="N1397" s="41"/>
      <c r="O1397" s="42"/>
      <c r="P1397" s="111">
        <f ca="1"/>
        <v>0.20090237962945529</v>
      </c>
      <c r="Q1397" s="41">
        <f ca="1"/>
        <v>0.12461360095259297</v>
      </c>
      <c r="R1397" s="41"/>
      <c r="S1397" s="42"/>
      <c r="T1397" s="111">
        <f ca="1"/>
        <v>0.19732432594765145</v>
      </c>
      <c r="U1397" s="41">
        <f ca="1"/>
        <v>0.24027623800205833</v>
      </c>
      <c r="V1397" s="41"/>
      <c r="W1397" s="42"/>
      <c r="X1397" s="111">
        <f ca="1"/>
        <v>7.4350921378572937E-2</v>
      </c>
      <c r="Y1397" s="41">
        <f ca="1"/>
        <v>0.21966203231369502</v>
      </c>
      <c r="Z1397" s="41"/>
      <c r="AA1397" s="42"/>
      <c r="AB1397" s="111">
        <f ca="1"/>
        <v>7.4350921378572937E-2</v>
      </c>
      <c r="AC1397" s="41">
        <f ca="1"/>
        <v>0.17623840477996067</v>
      </c>
      <c r="AD1397" s="41"/>
      <c r="AE1397" s="42"/>
      <c r="AF1397" s="111">
        <f ca="1"/>
        <v>0.19732432594765145</v>
      </c>
      <c r="AG1397" s="41">
        <f ca="1"/>
        <v>0.18940256235320174</v>
      </c>
      <c r="AH1397" s="41"/>
      <c r="AI1397" s="42"/>
      <c r="AJ1397" s="27"/>
      <c r="AK1397" s="19"/>
      <c r="AL1397" s="19"/>
      <c r="AM1397" s="19"/>
      <c r="AN1397" s="19"/>
      <c r="AO1397" s="19"/>
      <c r="AP1397" s="19"/>
      <c r="AQ1397" s="19"/>
      <c r="AR1397" s="19"/>
      <c r="AS1397" s="19"/>
      <c r="AT1397" s="19"/>
      <c r="AU1397" s="19"/>
      <c r="AV1397" s="19"/>
      <c r="AW1397" s="19"/>
      <c r="AX1397" s="19"/>
      <c r="AY1397" s="19"/>
      <c r="AZ1397" s="19"/>
      <c r="BA1397" s="19"/>
      <c r="BB1397" s="19"/>
      <c r="BC1397" s="19"/>
      <c r="BD1397" s="19"/>
      <c r="BE1397" s="19"/>
      <c r="BF1397" s="19"/>
      <c r="BG1397" s="19"/>
      <c r="BH1397" s="19"/>
      <c r="BI1397" s="19"/>
      <c r="BJ1397" s="19"/>
      <c r="BK1397" s="19"/>
      <c r="BL1397" s="19"/>
      <c r="BM1397" s="19"/>
      <c r="BN1397" s="19"/>
      <c r="BO1397" s="19"/>
      <c r="BP1397" s="19"/>
      <c r="BQ1397" s="19"/>
    </row>
    <row r="1398" spans="2:69" ht="13.5" customHeight="1" x14ac:dyDescent="0.15">
      <c r="B1398" s="241" t="s">
        <v>4</v>
      </c>
      <c r="C1398" s="100">
        <v>1</v>
      </c>
      <c r="D1398" s="143">
        <f t="array" aca="1" ref="D1398:F1400" ca="1">D1368:F1370-$G$3*D1385:F1387</f>
        <v>5.3414627151759335</v>
      </c>
      <c r="E1398" s="144">
        <f ca="1"/>
        <v>2.8175492840198308</v>
      </c>
      <c r="F1398" s="145">
        <f ca="1"/>
        <v>4.2170534675392055</v>
      </c>
      <c r="H1398" s="26"/>
      <c r="I1398" s="228" t="s">
        <v>4</v>
      </c>
      <c r="J1398" s="231" t="s">
        <v>11</v>
      </c>
      <c r="K1398" s="161">
        <v>1</v>
      </c>
      <c r="L1398" s="112"/>
      <c r="M1398" s="30">
        <f t="array" aca="1" ref="M1398:M1400" ca="1">MMULT($D1398:$E1400,M1394:M1395)-$F1398:$F1400</f>
        <v>-0.69996714016203176</v>
      </c>
      <c r="N1398" s="30"/>
      <c r="O1398" s="31"/>
      <c r="P1398" s="112"/>
      <c r="Q1398" s="30">
        <f t="array" aca="1" ref="Q1398:Q1400" ca="1">MMULT($D1398:$E1400,Q1394:Q1395)-$F1398:$F1400</f>
        <v>-0.81802977453266701</v>
      </c>
      <c r="R1398" s="30"/>
      <c r="S1398" s="31"/>
      <c r="T1398" s="112"/>
      <c r="U1398" s="30">
        <f t="array" aca="1" ref="U1398:U1400" ca="1">MMULT($D1398:$E1400,U1394:U1395)-$F1398:$F1400</f>
        <v>0.19372022378017384</v>
      </c>
      <c r="V1398" s="30"/>
      <c r="W1398" s="31"/>
      <c r="X1398" s="112"/>
      <c r="Y1398" s="30">
        <f t="array" aca="1" ref="Y1398:Y1400" ca="1">MMULT($D1398:$E1400,Y1394:Y1395)-$F1398:$F1400</f>
        <v>-1.1962940077723223</v>
      </c>
      <c r="Z1398" s="30"/>
      <c r="AA1398" s="31"/>
      <c r="AB1398" s="112"/>
      <c r="AC1398" s="30">
        <f t="array" aca="1" ref="AC1398:AC1400" ca="1">MMULT($D1398:$E1400,AC1394:AC1395)-$F1398:$F1400</f>
        <v>0.63213867670226964</v>
      </c>
      <c r="AD1398" s="30"/>
      <c r="AE1398" s="31"/>
      <c r="AF1398" s="112"/>
      <c r="AG1398" s="30">
        <f t="array" aca="1" ref="AG1398:AG1400" ca="1">MMULT($D1398:$E1400,AG1394:AG1395)-$F1398:$F1400</f>
        <v>-1.3211586909156807</v>
      </c>
      <c r="AH1398" s="30"/>
      <c r="AI1398" s="31"/>
      <c r="AJ1398" s="27"/>
      <c r="AK1398" s="16"/>
      <c r="AL1398" s="16"/>
      <c r="AM1398" s="16"/>
      <c r="AN1398" s="16"/>
      <c r="AO1398" s="16"/>
      <c r="AP1398" s="16"/>
      <c r="AQ1398" s="16"/>
      <c r="AR1398" s="16"/>
      <c r="AS1398" s="16"/>
      <c r="AT1398" s="16"/>
      <c r="AU1398" s="16"/>
      <c r="AV1398" s="16"/>
      <c r="AW1398" s="16"/>
      <c r="AX1398" s="16"/>
      <c r="AY1398" s="16"/>
      <c r="AZ1398" s="16"/>
      <c r="BA1398" s="16"/>
      <c r="BB1398" s="16"/>
      <c r="BC1398" s="16"/>
      <c r="BD1398" s="16"/>
      <c r="BE1398" s="16"/>
      <c r="BF1398" s="16"/>
      <c r="BG1398" s="16"/>
      <c r="BH1398" s="16"/>
      <c r="BI1398" s="16"/>
      <c r="BJ1398" s="16"/>
      <c r="BK1398" s="16"/>
      <c r="BL1398" s="16"/>
      <c r="BM1398" s="16"/>
      <c r="BN1398" s="16"/>
      <c r="BO1398" s="16"/>
      <c r="BP1398" s="16"/>
      <c r="BQ1398" s="16"/>
    </row>
    <row r="1399" spans="2:69" ht="13.5" customHeight="1" x14ac:dyDescent="0.15">
      <c r="B1399" s="242"/>
      <c r="C1399" s="72">
        <v>2</v>
      </c>
      <c r="D1399" s="146">
        <f ca="1"/>
        <v>1.8687395303694878</v>
      </c>
      <c r="E1399" s="147">
        <f ca="1"/>
        <v>4.4773755672658959</v>
      </c>
      <c r="F1399" s="148">
        <f ca="1"/>
        <v>3.7595056663402753</v>
      </c>
      <c r="H1399" s="26"/>
      <c r="I1399" s="229"/>
      <c r="J1399" s="232"/>
      <c r="K1399" s="77">
        <v>2</v>
      </c>
      <c r="L1399" s="113"/>
      <c r="M1399" s="29">
        <f ca="1"/>
        <v>-1.9689841320921713</v>
      </c>
      <c r="N1399" s="29"/>
      <c r="O1399" s="32"/>
      <c r="P1399" s="113"/>
      <c r="Q1399" s="29">
        <f ca="1"/>
        <v>0.41186944518487856</v>
      </c>
      <c r="R1399" s="29"/>
      <c r="S1399" s="32"/>
      <c r="T1399" s="113"/>
      <c r="U1399" s="29">
        <f ca="1"/>
        <v>-0.8148600131714776</v>
      </c>
      <c r="V1399" s="29"/>
      <c r="W1399" s="32"/>
      <c r="X1399" s="113"/>
      <c r="Y1399" s="29">
        <f ca="1"/>
        <v>-1.565023226851785</v>
      </c>
      <c r="Z1399" s="29"/>
      <c r="AA1399" s="32"/>
      <c r="AB1399" s="113"/>
      <c r="AC1399" s="29">
        <f ca="1"/>
        <v>0.6311284465108935</v>
      </c>
      <c r="AD1399" s="29"/>
      <c r="AE1399" s="32"/>
      <c r="AF1399" s="113"/>
      <c r="AG1399" s="29">
        <f ca="1"/>
        <v>-0.14101950394750773</v>
      </c>
      <c r="AH1399" s="29"/>
      <c r="AI1399" s="32"/>
      <c r="AJ1399" s="27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  <c r="BA1399" s="20"/>
      <c r="BB1399" s="20"/>
      <c r="BC1399" s="20"/>
      <c r="BD1399" s="20"/>
      <c r="BE1399" s="20"/>
      <c r="BF1399" s="20"/>
      <c r="BG1399" s="20"/>
      <c r="BH1399" s="20"/>
      <c r="BI1399" s="20"/>
      <c r="BJ1399" s="20"/>
      <c r="BK1399" s="20"/>
      <c r="BL1399" s="20"/>
      <c r="BM1399" s="20"/>
      <c r="BN1399" s="20"/>
      <c r="BO1399" s="20"/>
      <c r="BP1399" s="20"/>
      <c r="BQ1399" s="20"/>
    </row>
    <row r="1400" spans="2:69" ht="13.5" customHeight="1" x14ac:dyDescent="0.15">
      <c r="B1400" s="243"/>
      <c r="C1400" s="74">
        <v>3</v>
      </c>
      <c r="D1400" s="149">
        <f ca="1"/>
        <v>1.65806435599433</v>
      </c>
      <c r="E1400" s="150">
        <f ca="1"/>
        <v>-0.7668792866012839</v>
      </c>
      <c r="F1400" s="151">
        <f ca="1"/>
        <v>0.98875255956616437</v>
      </c>
      <c r="H1400" s="26"/>
      <c r="I1400" s="229"/>
      <c r="J1400" s="232"/>
      <c r="K1400" s="77">
        <v>3</v>
      </c>
      <c r="L1400" s="113"/>
      <c r="M1400" s="29">
        <f ca="1"/>
        <v>-0.16028999010148093</v>
      </c>
      <c r="N1400" s="29"/>
      <c r="O1400" s="32"/>
      <c r="P1400" s="113"/>
      <c r="Q1400" s="29">
        <f ca="1"/>
        <v>-1.3356403685297447</v>
      </c>
      <c r="R1400" s="29"/>
      <c r="S1400" s="32"/>
      <c r="T1400" s="113"/>
      <c r="U1400" s="29">
        <f ca="1"/>
        <v>-0.27846442543479821</v>
      </c>
      <c r="V1400" s="29"/>
      <c r="W1400" s="32"/>
      <c r="X1400" s="113"/>
      <c r="Y1400" s="29">
        <f ca="1"/>
        <v>-0.58589900924155525</v>
      </c>
      <c r="Z1400" s="29"/>
      <c r="AA1400" s="32"/>
      <c r="AB1400" s="113"/>
      <c r="AC1400" s="29">
        <f ca="1"/>
        <v>-0.75005127287621409</v>
      </c>
      <c r="AD1400" s="29"/>
      <c r="AE1400" s="32"/>
      <c r="AF1400" s="113"/>
      <c r="AG1400" s="29">
        <f ca="1"/>
        <v>-1.3146465372830445</v>
      </c>
      <c r="AH1400" s="29"/>
      <c r="AI1400" s="32"/>
      <c r="AJ1400" s="27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  <c r="BA1400" s="20"/>
      <c r="BB1400" s="20"/>
      <c r="BC1400" s="20"/>
      <c r="BD1400" s="20"/>
      <c r="BE1400" s="20"/>
      <c r="BF1400" s="20"/>
      <c r="BG1400" s="20"/>
      <c r="BH1400" s="20"/>
      <c r="BI1400" s="20"/>
      <c r="BJ1400" s="20"/>
      <c r="BK1400" s="20"/>
      <c r="BL1400" s="20"/>
      <c r="BM1400" s="20"/>
      <c r="BN1400" s="20"/>
      <c r="BO1400" s="20"/>
      <c r="BP1400" s="20"/>
      <c r="BQ1400" s="20"/>
    </row>
    <row r="1401" spans="2:69" ht="13.5" customHeight="1" x14ac:dyDescent="0.15">
      <c r="H1401" s="5"/>
      <c r="I1401" s="229"/>
      <c r="J1401" s="233" t="s">
        <v>16</v>
      </c>
      <c r="K1401" s="53">
        <v>1</v>
      </c>
      <c r="L1401" s="114"/>
      <c r="M1401" s="43">
        <f t="array" aca="1" ref="M1401:M1403" ca="1">1/(1+EXP(-M1398:M1400))</f>
        <v>0.33181951332118925</v>
      </c>
      <c r="N1401" s="43"/>
      <c r="O1401" s="44"/>
      <c r="P1401" s="114"/>
      <c r="Q1401" s="43">
        <f t="array" aca="1" ref="Q1401:Q1403" ca="1">1/(1+EXP(-Q1398:Q1400))</f>
        <v>0.30618204404929922</v>
      </c>
      <c r="R1401" s="43"/>
      <c r="S1401" s="44"/>
      <c r="T1401" s="114"/>
      <c r="U1401" s="43">
        <f t="array" aca="1" ref="U1401:U1403" ca="1">1/(1+EXP(-U1398:U1400))</f>
        <v>0.54827916715635849</v>
      </c>
      <c r="V1401" s="43"/>
      <c r="W1401" s="44"/>
      <c r="X1401" s="114"/>
      <c r="Y1401" s="43">
        <f t="array" aca="1" ref="Y1401:Y1403" ca="1">1/(1+EXP(-Y1398:Y1400))</f>
        <v>0.23213514789127934</v>
      </c>
      <c r="Z1401" s="43"/>
      <c r="AA1401" s="44"/>
      <c r="AB1401" s="114"/>
      <c r="AC1401" s="43">
        <f t="array" aca="1" ref="AC1401:AC1403" ca="1">1/(1+EXP(-AC1398:AC1400))</f>
        <v>0.65297424235776014</v>
      </c>
      <c r="AD1401" s="43"/>
      <c r="AE1401" s="44"/>
      <c r="AF1401" s="114"/>
      <c r="AG1401" s="43">
        <f t="array" aca="1" ref="AG1401:AG1403" ca="1">1/(1+EXP(-AG1398:AG1400))</f>
        <v>0.21062558209794277</v>
      </c>
      <c r="AH1401" s="43"/>
      <c r="AI1401" s="44"/>
      <c r="AJ1401" s="27"/>
      <c r="AK1401" s="68"/>
      <c r="AL1401" s="68"/>
      <c r="AM1401" s="68"/>
      <c r="AN1401" s="68"/>
      <c r="AO1401" s="68"/>
      <c r="AP1401" s="68"/>
      <c r="AQ1401" s="68"/>
      <c r="AR1401" s="68"/>
      <c r="AS1401" s="68"/>
      <c r="AT1401" s="68"/>
      <c r="AU1401" s="68"/>
      <c r="AV1401" s="68"/>
      <c r="AW1401" s="68"/>
      <c r="AX1401" s="68"/>
      <c r="AY1401" s="68"/>
      <c r="AZ1401" s="68"/>
      <c r="BA1401" s="68"/>
      <c r="BB1401" s="68"/>
      <c r="BC1401" s="68"/>
      <c r="BD1401" s="68"/>
      <c r="BE1401" s="68"/>
      <c r="BF1401" s="68"/>
      <c r="BG1401" s="68"/>
      <c r="BH1401" s="68"/>
      <c r="BI1401" s="68"/>
      <c r="BJ1401" s="68"/>
      <c r="BK1401" s="68"/>
      <c r="BL1401" s="68"/>
      <c r="BM1401" s="68"/>
      <c r="BN1401" s="68"/>
      <c r="BO1401" s="68"/>
      <c r="BP1401" s="68"/>
      <c r="BQ1401" s="68"/>
    </row>
    <row r="1402" spans="2:69" ht="13.5" customHeight="1" x14ac:dyDescent="0.15">
      <c r="I1402" s="229"/>
      <c r="J1402" s="234"/>
      <c r="K1402" s="23">
        <v>2</v>
      </c>
      <c r="L1402" s="113"/>
      <c r="M1402" s="29">
        <f ca="1"/>
        <v>0.12249804290302317</v>
      </c>
      <c r="N1402" s="29"/>
      <c r="O1402" s="32"/>
      <c r="P1402" s="113"/>
      <c r="Q1402" s="29">
        <f ca="1"/>
        <v>0.60153605190883008</v>
      </c>
      <c r="R1402" s="29"/>
      <c r="S1402" s="32"/>
      <c r="T1402" s="113"/>
      <c r="U1402" s="29">
        <f ca="1"/>
        <v>0.30685582441331899</v>
      </c>
      <c r="V1402" s="29"/>
      <c r="W1402" s="32"/>
      <c r="X1402" s="113"/>
      <c r="Y1402" s="29">
        <f ca="1"/>
        <v>0.17292702789058659</v>
      </c>
      <c r="Z1402" s="29"/>
      <c r="AA1402" s="32"/>
      <c r="AB1402" s="113"/>
      <c r="AC1402" s="29">
        <f ca="1"/>
        <v>0.65274528996401737</v>
      </c>
      <c r="AD1402" s="29"/>
      <c r="AE1402" s="32"/>
      <c r="AF1402" s="113"/>
      <c r="AG1402" s="29">
        <f ca="1"/>
        <v>0.46480343273594943</v>
      </c>
      <c r="AH1402" s="29"/>
      <c r="AI1402" s="32"/>
      <c r="AJ1402" s="27"/>
      <c r="AK1402" s="68"/>
      <c r="AL1402" s="68"/>
      <c r="AM1402" s="68"/>
      <c r="AN1402" s="68"/>
      <c r="AO1402" s="68"/>
      <c r="AP1402" s="68"/>
      <c r="AQ1402" s="68"/>
      <c r="AR1402" s="68"/>
      <c r="AS1402" s="68"/>
      <c r="AT1402" s="68"/>
      <c r="AU1402" s="68"/>
      <c r="AV1402" s="68"/>
      <c r="AW1402" s="68"/>
      <c r="AX1402" s="68"/>
      <c r="AY1402" s="68"/>
      <c r="AZ1402" s="68"/>
      <c r="BA1402" s="68"/>
      <c r="BB1402" s="68"/>
      <c r="BC1402" s="68"/>
      <c r="BD1402" s="68"/>
      <c r="BE1402" s="68"/>
      <c r="BF1402" s="68"/>
      <c r="BG1402" s="68"/>
      <c r="BH1402" s="68"/>
      <c r="BI1402" s="68"/>
      <c r="BJ1402" s="68"/>
      <c r="BK1402" s="68"/>
      <c r="BL1402" s="68"/>
      <c r="BM1402" s="68"/>
      <c r="BN1402" s="68"/>
      <c r="BO1402" s="68"/>
      <c r="BP1402" s="68"/>
      <c r="BQ1402" s="68"/>
    </row>
    <row r="1403" spans="2:69" ht="13.5" customHeight="1" x14ac:dyDescent="0.15">
      <c r="H1403" s="5"/>
      <c r="I1403" s="229"/>
      <c r="J1403" s="235"/>
      <c r="K1403" s="54">
        <v>3</v>
      </c>
      <c r="L1403" s="113"/>
      <c r="M1403" s="29">
        <f ca="1"/>
        <v>0.46001308076501696</v>
      </c>
      <c r="N1403" s="29"/>
      <c r="O1403" s="32"/>
      <c r="P1403" s="113"/>
      <c r="Q1403" s="29">
        <f ca="1"/>
        <v>0.20822791259338022</v>
      </c>
      <c r="R1403" s="29"/>
      <c r="S1403" s="32"/>
      <c r="T1403" s="113"/>
      <c r="U1403" s="29">
        <f ca="1"/>
        <v>0.43083028275793628</v>
      </c>
      <c r="V1403" s="29"/>
      <c r="W1403" s="32"/>
      <c r="X1403" s="113"/>
      <c r="Y1403" s="29">
        <f ca="1"/>
        <v>0.35757636424609823</v>
      </c>
      <c r="Z1403" s="29"/>
      <c r="AA1403" s="32"/>
      <c r="AB1403" s="113"/>
      <c r="AC1403" s="29">
        <f ca="1"/>
        <v>0.3208101288242039</v>
      </c>
      <c r="AD1403" s="29"/>
      <c r="AE1403" s="32"/>
      <c r="AF1403" s="113"/>
      <c r="AG1403" s="29">
        <f ca="1"/>
        <v>0.21171034904757552</v>
      </c>
      <c r="AH1403" s="29"/>
      <c r="AI1403" s="32"/>
      <c r="AJ1403" s="27"/>
      <c r="AK1403" s="68"/>
      <c r="AL1403" s="68"/>
      <c r="AM1403" s="68"/>
      <c r="AN1403" s="68"/>
      <c r="AO1403" s="68"/>
      <c r="AP1403" s="68"/>
      <c r="AQ1403" s="68"/>
      <c r="AR1403" s="68"/>
      <c r="AS1403" s="68"/>
      <c r="AT1403" s="68"/>
      <c r="AU1403" s="68"/>
      <c r="AV1403" s="68"/>
      <c r="AW1403" s="68"/>
      <c r="AX1403" s="68"/>
      <c r="AY1403" s="68"/>
      <c r="AZ1403" s="68"/>
      <c r="BA1403" s="68"/>
      <c r="BB1403" s="68"/>
      <c r="BC1403" s="68"/>
      <c r="BD1403" s="68"/>
      <c r="BE1403" s="68"/>
      <c r="BF1403" s="68"/>
      <c r="BG1403" s="68"/>
      <c r="BH1403" s="68"/>
      <c r="BI1403" s="68"/>
      <c r="BJ1403" s="68"/>
      <c r="BK1403" s="68"/>
      <c r="BL1403" s="68"/>
      <c r="BM1403" s="68"/>
      <c r="BN1403" s="68"/>
      <c r="BO1403" s="68"/>
      <c r="BP1403" s="68"/>
      <c r="BQ1403" s="68"/>
    </row>
    <row r="1404" spans="2:69" ht="13.5" customHeight="1" x14ac:dyDescent="0.15">
      <c r="H1404" s="5"/>
      <c r="I1404" s="229"/>
      <c r="J1404" s="236" t="s">
        <v>18</v>
      </c>
      <c r="K1404" s="53">
        <v>1</v>
      </c>
      <c r="L1404" s="114"/>
      <c r="M1404" s="43">
        <f t="array" aca="1" ref="M1404:M1406" ca="1">M1401:M1403*(1-M1401:M1403)</f>
        <v>0.22171532390047838</v>
      </c>
      <c r="N1404" s="43"/>
      <c r="O1404" s="44"/>
      <c r="P1404" s="114"/>
      <c r="Q1404" s="43">
        <f t="array" aca="1" ref="Q1404:Q1406" ca="1">Q1401:Q1403*(1-Q1401:Q1403)</f>
        <v>0.21243459995109221</v>
      </c>
      <c r="R1404" s="43"/>
      <c r="S1404" s="44"/>
      <c r="T1404" s="114"/>
      <c r="U1404" s="43">
        <f t="array" aca="1" ref="U1404:U1406" ca="1">U1401:U1403*(1-U1401:U1403)</f>
        <v>0.2476691220186884</v>
      </c>
      <c r="V1404" s="43"/>
      <c r="W1404" s="44"/>
      <c r="X1404" s="114"/>
      <c r="Y1404" s="43">
        <f t="array" aca="1" ref="Y1404:Y1406" ca="1">Y1401:Y1403*(1-Y1401:Y1403)</f>
        <v>0.17824842100477323</v>
      </c>
      <c r="Z1404" s="43"/>
      <c r="AA1404" s="44"/>
      <c r="AB1404" s="114"/>
      <c r="AC1404" s="43">
        <f t="array" aca="1" ref="AC1404:AC1406" ca="1">AC1401:AC1403*(1-AC1401:AC1403)</f>
        <v>0.22659888117506927</v>
      </c>
      <c r="AD1404" s="43"/>
      <c r="AE1404" s="44"/>
      <c r="AF1404" s="114"/>
      <c r="AG1404" s="43">
        <f t="array" aca="1" ref="AG1404:AG1406" ca="1">AG1401:AG1403*(1-AG1401:AG1403)</f>
        <v>0.16626244626384554</v>
      </c>
      <c r="AH1404" s="43"/>
      <c r="AI1404" s="44"/>
      <c r="AJ1404" s="27"/>
      <c r="AK1404" s="68"/>
      <c r="AL1404" s="68"/>
      <c r="AM1404" s="68"/>
      <c r="AN1404" s="68"/>
      <c r="AO1404" s="68"/>
      <c r="AP1404" s="68"/>
      <c r="AQ1404" s="68"/>
      <c r="AR1404" s="68"/>
      <c r="AS1404" s="68"/>
      <c r="AT1404" s="68"/>
      <c r="AU1404" s="68"/>
      <c r="AV1404" s="68"/>
      <c r="AW1404" s="68"/>
      <c r="AX1404" s="68"/>
      <c r="AY1404" s="68"/>
      <c r="AZ1404" s="68"/>
      <c r="BA1404" s="68"/>
      <c r="BB1404" s="68"/>
      <c r="BC1404" s="68"/>
      <c r="BD1404" s="68"/>
      <c r="BE1404" s="68"/>
      <c r="BF1404" s="68"/>
      <c r="BG1404" s="68"/>
      <c r="BH1404" s="68"/>
      <c r="BI1404" s="68"/>
      <c r="BJ1404" s="68"/>
      <c r="BK1404" s="68"/>
      <c r="BL1404" s="68"/>
      <c r="BM1404" s="68"/>
      <c r="BN1404" s="68"/>
      <c r="BO1404" s="68"/>
      <c r="BP1404" s="68"/>
      <c r="BQ1404" s="68"/>
    </row>
    <row r="1405" spans="2:69" ht="13.5" customHeight="1" x14ac:dyDescent="0.15">
      <c r="H1405" s="5"/>
      <c r="I1405" s="229"/>
      <c r="J1405" s="237"/>
      <c r="K1405" s="23">
        <v>2</v>
      </c>
      <c r="L1405" s="113"/>
      <c r="M1405" s="29">
        <f ca="1"/>
        <v>0.10749227238795227</v>
      </c>
      <c r="N1405" s="29"/>
      <c r="O1405" s="32"/>
      <c r="P1405" s="113"/>
      <c r="Q1405" s="29">
        <f ca="1"/>
        <v>0.23969043016276737</v>
      </c>
      <c r="R1405" s="29"/>
      <c r="S1405" s="32"/>
      <c r="T1405" s="113"/>
      <c r="U1405" s="29">
        <f ca="1"/>
        <v>0.21269532743694131</v>
      </c>
      <c r="V1405" s="29"/>
      <c r="W1405" s="32"/>
      <c r="X1405" s="113"/>
      <c r="Y1405" s="29">
        <f ca="1"/>
        <v>0.14302327091551489</v>
      </c>
      <c r="Z1405" s="29"/>
      <c r="AA1405" s="32"/>
      <c r="AB1405" s="113"/>
      <c r="AC1405" s="29">
        <f ca="1"/>
        <v>0.22666887639380826</v>
      </c>
      <c r="AD1405" s="29"/>
      <c r="AE1405" s="32"/>
      <c r="AF1405" s="113"/>
      <c r="AG1405" s="29">
        <f ca="1"/>
        <v>0.2487612016528272</v>
      </c>
      <c r="AH1405" s="29"/>
      <c r="AI1405" s="32"/>
      <c r="AJ1405" s="27"/>
      <c r="AK1405" s="68"/>
      <c r="AL1405" s="68"/>
      <c r="AM1405" s="68"/>
      <c r="AN1405" s="68"/>
      <c r="AO1405" s="68"/>
      <c r="AP1405" s="68"/>
      <c r="AQ1405" s="68"/>
      <c r="AR1405" s="68"/>
      <c r="AS1405" s="68"/>
      <c r="AT1405" s="68"/>
      <c r="AU1405" s="68"/>
      <c r="AV1405" s="68"/>
      <c r="AW1405" s="68"/>
      <c r="AX1405" s="68"/>
      <c r="AY1405" s="68"/>
      <c r="AZ1405" s="68"/>
      <c r="BA1405" s="68"/>
      <c r="BB1405" s="68"/>
      <c r="BC1405" s="68"/>
      <c r="BD1405" s="68"/>
      <c r="BE1405" s="68"/>
      <c r="BF1405" s="68"/>
      <c r="BG1405" s="68"/>
      <c r="BH1405" s="68"/>
      <c r="BI1405" s="68"/>
      <c r="BJ1405" s="68"/>
      <c r="BK1405" s="68"/>
      <c r="BL1405" s="68"/>
      <c r="BM1405" s="68"/>
      <c r="BN1405" s="68"/>
      <c r="BO1405" s="68"/>
      <c r="BP1405" s="68"/>
      <c r="BQ1405" s="68"/>
    </row>
    <row r="1406" spans="2:69" ht="13.5" customHeight="1" thickBot="1" x14ac:dyDescent="0.2">
      <c r="H1406" s="5"/>
      <c r="I1406" s="230"/>
      <c r="J1406" s="238"/>
      <c r="K1406" s="54">
        <v>3</v>
      </c>
      <c r="L1406" s="115"/>
      <c r="M1406" s="33">
        <f ca="1"/>
        <v>0.24840104629009496</v>
      </c>
      <c r="N1406" s="33"/>
      <c r="O1406" s="34"/>
      <c r="P1406" s="115"/>
      <c r="Q1406" s="33">
        <f ca="1"/>
        <v>0.16486904901038382</v>
      </c>
      <c r="R1406" s="33"/>
      <c r="S1406" s="34"/>
      <c r="T1406" s="115"/>
      <c r="U1406" s="33">
        <f ca="1"/>
        <v>0.24521555021665298</v>
      </c>
      <c r="V1406" s="33"/>
      <c r="W1406" s="34"/>
      <c r="X1406" s="115"/>
      <c r="Y1406" s="33">
        <f ca="1"/>
        <v>0.2297155079786399</v>
      </c>
      <c r="Z1406" s="33"/>
      <c r="AA1406" s="34"/>
      <c r="AB1406" s="115"/>
      <c r="AC1406" s="33">
        <f ca="1"/>
        <v>0.21789099006800161</v>
      </c>
      <c r="AD1406" s="33"/>
      <c r="AE1406" s="34"/>
      <c r="AF1406" s="115"/>
      <c r="AG1406" s="33">
        <f ca="1"/>
        <v>0.16688907715372925</v>
      </c>
      <c r="AH1406" s="33"/>
      <c r="AI1406" s="34"/>
      <c r="AJ1406" s="27"/>
      <c r="AK1406" s="68"/>
      <c r="AL1406" s="68"/>
      <c r="AM1406" s="68"/>
      <c r="AN1406" s="68"/>
      <c r="AO1406" s="68"/>
      <c r="AP1406" s="68"/>
      <c r="AQ1406" s="68"/>
      <c r="AR1406" s="68"/>
      <c r="AS1406" s="68"/>
      <c r="AT1406" s="68"/>
      <c r="AU1406" s="68"/>
      <c r="AV1406" s="68"/>
      <c r="AW1406" s="68"/>
      <c r="AX1406" s="68"/>
      <c r="AY1406" s="68"/>
      <c r="AZ1406" s="68"/>
      <c r="BA1406" s="68"/>
      <c r="BB1406" s="68"/>
      <c r="BC1406" s="68"/>
      <c r="BD1406" s="68"/>
      <c r="BE1406" s="68"/>
      <c r="BF1406" s="68"/>
      <c r="BG1406" s="68"/>
      <c r="BH1406" s="68"/>
      <c r="BI1406" s="68"/>
      <c r="BJ1406" s="68"/>
      <c r="BK1406" s="68"/>
      <c r="BL1406" s="68"/>
      <c r="BM1406" s="68"/>
      <c r="BN1406" s="68"/>
      <c r="BO1406" s="68"/>
      <c r="BP1406" s="68"/>
      <c r="BQ1406" s="68"/>
    </row>
    <row r="1407" spans="2:69" ht="15.75" customHeight="1" x14ac:dyDescent="0.15">
      <c r="H1407" s="5"/>
      <c r="I1407" s="95" t="s">
        <v>26</v>
      </c>
      <c r="J1407" s="91"/>
      <c r="K1407" s="125" t="s">
        <v>17</v>
      </c>
      <c r="L1407" s="116" t="s">
        <v>57</v>
      </c>
      <c r="M1407" s="87" t="s">
        <v>58</v>
      </c>
      <c r="N1407" s="87" t="s">
        <v>59</v>
      </c>
      <c r="O1407" s="31"/>
      <c r="P1407" s="116" t="s">
        <v>57</v>
      </c>
      <c r="Q1407" s="87" t="s">
        <v>58</v>
      </c>
      <c r="R1407" s="87" t="s">
        <v>59</v>
      </c>
      <c r="S1407" s="31"/>
      <c r="T1407" s="116" t="s">
        <v>57</v>
      </c>
      <c r="U1407" s="87" t="s">
        <v>58</v>
      </c>
      <c r="V1407" s="87" t="s">
        <v>59</v>
      </c>
      <c r="W1407" s="31"/>
      <c r="X1407" s="116" t="s">
        <v>57</v>
      </c>
      <c r="Y1407" s="87" t="s">
        <v>58</v>
      </c>
      <c r="Z1407" s="87" t="s">
        <v>59</v>
      </c>
      <c r="AA1407" s="31"/>
      <c r="AB1407" s="116" t="s">
        <v>57</v>
      </c>
      <c r="AC1407" s="87" t="s">
        <v>58</v>
      </c>
      <c r="AD1407" s="87" t="s">
        <v>59</v>
      </c>
      <c r="AE1407" s="31"/>
      <c r="AF1407" s="116" t="s">
        <v>57</v>
      </c>
      <c r="AG1407" s="87" t="s">
        <v>58</v>
      </c>
      <c r="AH1407" s="87" t="s">
        <v>59</v>
      </c>
      <c r="AI1407" s="31"/>
      <c r="AJ1407" s="27"/>
      <c r="AK1407" s="68"/>
      <c r="AL1407" s="68"/>
      <c r="AM1407" s="68"/>
      <c r="AN1407" s="68"/>
      <c r="AO1407" s="68"/>
      <c r="AP1407" s="68"/>
      <c r="AQ1407" s="68"/>
      <c r="AR1407" s="68"/>
      <c r="AS1407" s="68"/>
      <c r="AT1407" s="68"/>
      <c r="AU1407" s="68"/>
      <c r="AV1407" s="68"/>
      <c r="AW1407" s="68"/>
      <c r="AX1407" s="68"/>
      <c r="AY1407" s="68"/>
      <c r="AZ1407" s="68"/>
      <c r="BA1407" s="68"/>
      <c r="BB1407" s="68"/>
      <c r="BC1407" s="68"/>
      <c r="BD1407" s="68"/>
      <c r="BE1407" s="68"/>
      <c r="BF1407" s="68"/>
      <c r="BG1407" s="68"/>
      <c r="BH1407" s="68"/>
      <c r="BI1407" s="68"/>
      <c r="BJ1407" s="68"/>
      <c r="BK1407" s="68"/>
      <c r="BL1407" s="68"/>
      <c r="BM1407" s="68"/>
      <c r="BN1407" s="68"/>
      <c r="BO1407" s="68"/>
      <c r="BP1407" s="68"/>
      <c r="BQ1407" s="68"/>
    </row>
    <row r="1408" spans="2:69" ht="13.5" customHeight="1" x14ac:dyDescent="0.15">
      <c r="H1408" s="5"/>
      <c r="I1408" s="117"/>
      <c r="J1408" s="76"/>
      <c r="K1408" s="53">
        <v>1</v>
      </c>
      <c r="L1408" s="113">
        <f t="array" aca="1" ref="L1408:L1409" ca="1">M1408:M1409*$D1396:$D1397*L1396:L1397</f>
        <v>1.533983613087588E-2</v>
      </c>
      <c r="M1408" s="29">
        <f t="array" aca="1" ref="M1408:M1409" ca="1">MMULT(TRANSPOSE($D1398:$E1400),N1408:N1410)*M1396:M1397</f>
        <v>4.7729199639423694E-2</v>
      </c>
      <c r="N1408" s="29">
        <f t="array" aca="1" ref="N1408:N1410" ca="1">(M1401:M1403-N$5:N$7)*M1404:M1406</f>
        <v>7.3569470872506579E-2</v>
      </c>
      <c r="O1408" s="32"/>
      <c r="P1408" s="113">
        <f t="array" aca="1" ref="P1408:P1409" ca="1">Q1408:Q1409*$D1396:$D1397*P1396:P1397</f>
        <v>1.098275261328221E-2</v>
      </c>
      <c r="Q1408" s="29">
        <f t="array" aca="1" ref="Q1408:Q1409" ca="1">MMULT(TRANSPOSE($D1398:$E1400),R1408:R1410)*Q1396:Q1397</f>
        <v>3.4172333237292407E-2</v>
      </c>
      <c r="R1408" s="29">
        <f t="array" aca="1" ref="R1408:R1410" ca="1">(Q1401:Q1403-R$5:R$7)*Q1404:Q1406</f>
        <v>6.5043660039820567E-2</v>
      </c>
      <c r="S1408" s="32"/>
      <c r="T1408" s="113">
        <f t="array" aca="1" ref="T1408:T1409" ca="1">U1408:U1409*$D1396:$D1397*T1396:T1397</f>
        <v>-3.2006023237073626E-2</v>
      </c>
      <c r="U1408" s="29">
        <f t="array" aca="1" ref="U1408:U1409" ca="1">MMULT(TRANSPOSE($D1398:$E1400),V1408:V1410)*U1396:U1397</f>
        <v>-7.1206398338033841E-2</v>
      </c>
      <c r="V1408" s="29">
        <f t="array" aca="1" ref="V1408:V1410" ca="1">(U1401:U1403-V$5:V$7)*U1404:U1406</f>
        <v>-0.11187730206793539</v>
      </c>
      <c r="W1408" s="32"/>
      <c r="X1408" s="113">
        <f t="array" aca="1" ref="X1408:X1409" ca="1">Y1408:Y1409*$D1396:$D1397*X1396:X1397</f>
        <v>5.0802404440439949E-3</v>
      </c>
      <c r="Y1408" s="29">
        <f t="array" aca="1" ref="Y1408:Y1409" ca="1">MMULT(TRANSPOSE($D1398:$E1400),Z1408:Z1410)*Y1396:Y1397</f>
        <v>5.3820479670630087E-3</v>
      </c>
      <c r="Z1408" s="29">
        <f t="array" aca="1" ref="Z1408:Z1410" ca="1">(Y1401:Y1403-Z$5:Z$7)*Y1404:Y1406</f>
        <v>4.1377723571330058E-2</v>
      </c>
      <c r="AA1408" s="32"/>
      <c r="AB1408" s="113">
        <f t="array" aca="1" ref="AB1408:AB1409" ca="1">AC1408:AC1409*$D1396:$D1397*AB1396:AB1397</f>
        <v>-6.5212646074078034E-3</v>
      </c>
      <c r="AC1408" s="29">
        <f t="array" aca="1" ref="AC1408:AC1409" ca="1">MMULT(TRANSPOSE($D1398:$E1400),AD1408:AD1410)*AC1396:AC1397</f>
        <v>-6.9086806637522948E-3</v>
      </c>
      <c r="AD1408" s="29">
        <f t="array" aca="1" ref="AD1408:AD1410" ca="1">(AC1401:AC1403-AD$5:AD$7)*AC1404:AC1406</f>
        <v>-7.8635648420662299E-2</v>
      </c>
      <c r="AE1408" s="32"/>
      <c r="AF1408" s="113">
        <f t="array" aca="1" ref="AF1408:AF1409" ca="1">AG1408:AG1409*$D1396:$D1397*AF1396:AF1397</f>
        <v>-1.7968919443615879E-4</v>
      </c>
      <c r="AG1408" s="29">
        <f t="array" aca="1" ref="AG1408:AG1409" ca="1">MMULT(TRANSPOSE($D1398:$E1400),AH1408:AH1410)*AG1396:AG1397</f>
        <v>-3.9976913911755977E-4</v>
      </c>
      <c r="AH1408" s="29">
        <f t="array" aca="1" ref="AH1408:AH1410" ca="1">(AG1401:AG1403-AH$5:AH$7)*AG1404:AG1406</f>
        <v>3.5019124525350394E-2</v>
      </c>
      <c r="AI1408" s="32"/>
      <c r="AJ1408" s="27"/>
      <c r="AK1408" s="68"/>
      <c r="AL1408" s="68"/>
      <c r="AM1408" s="68"/>
      <c r="AN1408" s="68"/>
      <c r="AO1408" s="68"/>
      <c r="AP1408" s="68"/>
      <c r="AQ1408" s="68"/>
      <c r="AR1408" s="68"/>
      <c r="AS1408" s="68"/>
      <c r="AT1408" s="68"/>
      <c r="AU1408" s="68"/>
      <c r="AV1408" s="68"/>
      <c r="AW1408" s="68"/>
      <c r="AX1408" s="68"/>
      <c r="AY1408" s="68"/>
      <c r="AZ1408" s="68"/>
      <c r="BA1408" s="68"/>
      <c r="BB1408" s="68"/>
      <c r="BC1408" s="68"/>
      <c r="BD1408" s="68"/>
      <c r="BE1408" s="68"/>
      <c r="BF1408" s="68"/>
      <c r="BG1408" s="68"/>
      <c r="BH1408" s="68"/>
      <c r="BI1408" s="68"/>
      <c r="BJ1408" s="68"/>
      <c r="BK1408" s="68"/>
      <c r="BL1408" s="68"/>
      <c r="BM1408" s="68"/>
      <c r="BN1408" s="68"/>
      <c r="BO1408" s="68"/>
      <c r="BP1408" s="68"/>
      <c r="BQ1408" s="68"/>
    </row>
    <row r="1409" spans="1:69" ht="13.5" customHeight="1" x14ac:dyDescent="0.15">
      <c r="H1409" s="5"/>
      <c r="I1409" s="97"/>
      <c r="J1409" s="76"/>
      <c r="K1409" s="23">
        <v>2</v>
      </c>
      <c r="L1409" s="113">
        <f ca="1"/>
        <v>2.7796754776541071E-2</v>
      </c>
      <c r="M1409" s="29">
        <f ca="1"/>
        <v>4.9707510101804811E-2</v>
      </c>
      <c r="N1409" s="29">
        <f ca="1"/>
        <v>1.3167592994722831E-2</v>
      </c>
      <c r="O1409" s="32"/>
      <c r="P1409" s="113">
        <f ca="1"/>
        <v>-1.8862863078923688E-2</v>
      </c>
      <c r="Q1409" s="29">
        <f ca="1"/>
        <v>-3.3731490045588515E-2</v>
      </c>
      <c r="R1409" s="29">
        <f ca="1"/>
        <v>-9.5507995122327119E-2</v>
      </c>
      <c r="S1409" s="32"/>
      <c r="T1409" s="113">
        <f ca="1"/>
        <v>-1.3726801488647166E-2</v>
      </c>
      <c r="U1409" s="29">
        <f ca="1"/>
        <v>-2.4992040717883277E-2</v>
      </c>
      <c r="V1409" s="29">
        <f ca="1"/>
        <v>6.5266800049523455E-2</v>
      </c>
      <c r="W1409" s="32"/>
      <c r="X1409" s="113">
        <f ca="1"/>
        <v>1.5478765548243083E-2</v>
      </c>
      <c r="Y1409" s="29">
        <f ca="1"/>
        <v>7.479334590271107E-2</v>
      </c>
      <c r="Z1409" s="29">
        <f ca="1"/>
        <v>2.4732589158610166E-2</v>
      </c>
      <c r="AA1409" s="32"/>
      <c r="AB1409" s="113">
        <f ca="1"/>
        <v>1.4125827836954419E-2</v>
      </c>
      <c r="AC1409" s="29">
        <f ca="1"/>
        <v>6.8255955184449241E-2</v>
      </c>
      <c r="AD1409" s="29">
        <f ca="1"/>
        <v>0.14795704144749439</v>
      </c>
      <c r="AE1409" s="32"/>
      <c r="AF1409" s="113">
        <f ca="1"/>
        <v>-5.4565993359131912E-2</v>
      </c>
      <c r="AG1409" s="29">
        <f ca="1"/>
        <v>-9.9346925718350507E-2</v>
      </c>
      <c r="AH1409" s="29">
        <f ca="1"/>
        <v>-0.1331361411930734</v>
      </c>
      <c r="AI1409" s="32"/>
      <c r="AJ1409" s="27"/>
      <c r="AK1409" s="68"/>
      <c r="AL1409" s="68"/>
      <c r="AM1409" s="68"/>
      <c r="AN1409" s="68"/>
      <c r="AO1409" s="68"/>
      <c r="AP1409" s="68"/>
      <c r="AQ1409" s="68"/>
      <c r="AR1409" s="68"/>
      <c r="AS1409" s="68"/>
      <c r="AT1409" s="68"/>
      <c r="AU1409" s="68"/>
      <c r="AV1409" s="68"/>
      <c r="AW1409" s="68"/>
      <c r="AX1409" s="68"/>
      <c r="AY1409" s="68"/>
      <c r="AZ1409" s="68"/>
      <c r="BA1409" s="68"/>
      <c r="BB1409" s="68"/>
      <c r="BC1409" s="68"/>
      <c r="BD1409" s="68"/>
      <c r="BE1409" s="68"/>
      <c r="BF1409" s="68"/>
      <c r="BG1409" s="68"/>
      <c r="BH1409" s="68"/>
      <c r="BI1409" s="68"/>
      <c r="BJ1409" s="68"/>
      <c r="BK1409" s="68"/>
      <c r="BL1409" s="68"/>
      <c r="BM1409" s="68"/>
      <c r="BN1409" s="68"/>
      <c r="BO1409" s="68"/>
      <c r="BP1409" s="68"/>
      <c r="BQ1409" s="68"/>
    </row>
    <row r="1410" spans="1:69" ht="13.5" customHeight="1" thickBot="1" x14ac:dyDescent="0.2">
      <c r="B1410" s="135" t="s">
        <v>19</v>
      </c>
      <c r="C1410" s="136"/>
      <c r="D1410" s="195">
        <v>1</v>
      </c>
      <c r="E1410" s="196">
        <v>2</v>
      </c>
      <c r="F1410" s="196">
        <v>3</v>
      </c>
      <c r="G1410" s="184" t="s">
        <v>3</v>
      </c>
      <c r="H1410" s="5"/>
      <c r="I1410" s="93"/>
      <c r="J1410" s="88"/>
      <c r="K1410" s="54">
        <v>3</v>
      </c>
      <c r="L1410" s="132"/>
      <c r="M1410" s="133"/>
      <c r="N1410" s="33">
        <f ca="1"/>
        <v>-0.13413331572093481</v>
      </c>
      <c r="O1410" s="34"/>
      <c r="P1410" s="132"/>
      <c r="Q1410" s="133"/>
      <c r="R1410" s="33">
        <f ca="1"/>
        <v>3.4330337926687923E-2</v>
      </c>
      <c r="S1410" s="34"/>
      <c r="T1410" s="132"/>
      <c r="U1410" s="133"/>
      <c r="V1410" s="33">
        <f ca="1"/>
        <v>0.10564628483648353</v>
      </c>
      <c r="W1410" s="34"/>
      <c r="X1410" s="132"/>
      <c r="Y1410" s="133"/>
      <c r="Z1410" s="33">
        <f ca="1"/>
        <v>-0.14757467182469228</v>
      </c>
      <c r="AA1410" s="34"/>
      <c r="AB1410" s="132"/>
      <c r="AC1410" s="133"/>
      <c r="AD1410" s="33">
        <f ca="1"/>
        <v>6.9901636593348929E-2</v>
      </c>
      <c r="AE1410" s="34"/>
      <c r="AF1410" s="132"/>
      <c r="AG1410" s="133"/>
      <c r="AH1410" s="33">
        <f ca="1"/>
        <v>3.533214477644378E-2</v>
      </c>
      <c r="AI1410" s="34"/>
      <c r="AJ1410" s="27"/>
      <c r="AK1410" s="68"/>
      <c r="AL1410" s="68"/>
      <c r="AM1410" s="68"/>
      <c r="AN1410" s="68"/>
      <c r="AO1410" s="68"/>
      <c r="AP1410" s="68"/>
      <c r="AQ1410" s="68"/>
      <c r="AR1410" s="68"/>
      <c r="AS1410" s="68"/>
      <c r="AT1410" s="68"/>
      <c r="AU1410" s="68"/>
      <c r="AV1410" s="68"/>
      <c r="AW1410" s="68"/>
      <c r="AX1410" s="68"/>
      <c r="AY1410" s="68"/>
      <c r="AZ1410" s="68"/>
      <c r="BA1410" s="68"/>
      <c r="BB1410" s="68"/>
      <c r="BC1410" s="68"/>
      <c r="BD1410" s="68"/>
      <c r="BE1410" s="68"/>
      <c r="BF1410" s="68"/>
      <c r="BG1410" s="68"/>
      <c r="BH1410" s="68"/>
      <c r="BI1410" s="68"/>
      <c r="BJ1410" s="68"/>
      <c r="BK1410" s="68"/>
      <c r="BL1410" s="68"/>
      <c r="BM1410" s="68"/>
      <c r="BN1410" s="68"/>
      <c r="BO1410" s="68"/>
      <c r="BP1410" s="68"/>
      <c r="BQ1410" s="68"/>
    </row>
    <row r="1411" spans="1:69" ht="13.5" customHeight="1" x14ac:dyDescent="0.15">
      <c r="B1411" s="241" t="s">
        <v>35</v>
      </c>
      <c r="C1411" s="100">
        <v>1</v>
      </c>
      <c r="D1411" s="152">
        <f t="array" aca="1" ref="D1411:G1412" ca="1">L1411:O1412+P1411:S1412+T1411:W1412+X1411:AA1412+AB1411:AE1412+AF1411:AI1412</f>
        <v>3.1304867572103538E-2</v>
      </c>
      <c r="E1411" s="153">
        <f ca="1"/>
        <v>-2.4918222861973954E-2</v>
      </c>
      <c r="F1411" s="153">
        <f ca="1"/>
        <v>-4.9220598579696722E-3</v>
      </c>
      <c r="G1411" s="154">
        <f ca="1"/>
        <v>-1.4645848521599174E-3</v>
      </c>
      <c r="H1411" s="7"/>
      <c r="I1411" s="239" t="s">
        <v>19</v>
      </c>
      <c r="J1411" s="217" t="s">
        <v>13</v>
      </c>
      <c r="K1411" s="218"/>
      <c r="L1411" s="176">
        <f t="array" aca="1" ref="L1411:O1412" ca="1">MMULT(L1408:M1409,TRANSPOSE(L$5:M$8))</f>
        <v>1.533983613087588E-2</v>
      </c>
      <c r="M1411" s="176">
        <f ca="1"/>
        <v>4.7729199639423694E-2</v>
      </c>
      <c r="N1411" s="79">
        <f ca="1"/>
        <v>0</v>
      </c>
      <c r="O1411" s="80">
        <f ca="1"/>
        <v>-6.306903577029957E-2</v>
      </c>
      <c r="P1411" s="176">
        <f t="array" aca="1" ref="P1411:S1412" ca="1">MMULT(P1408:Q1409,TRANSPOSE(P$5:Q$8))</f>
        <v>1.098275261328221E-2</v>
      </c>
      <c r="Q1411" s="176">
        <f ca="1"/>
        <v>0</v>
      </c>
      <c r="R1411" s="79">
        <f ca="1"/>
        <v>3.4172333237292407E-2</v>
      </c>
      <c r="S1411" s="80">
        <f ca="1"/>
        <v>-4.5155085850574615E-2</v>
      </c>
      <c r="T1411" s="176">
        <f t="array" aca="1" ref="T1411:W1412" ca="1">MMULT(T1408:U1409,TRANSPOSE(T$5:U$8))</f>
        <v>0</v>
      </c>
      <c r="U1411" s="176">
        <f ca="1"/>
        <v>-7.1206398338033841E-2</v>
      </c>
      <c r="V1411" s="79">
        <f ca="1"/>
        <v>-3.2006023237073626E-2</v>
      </c>
      <c r="W1411" s="80">
        <f ca="1"/>
        <v>0.10321242157510746</v>
      </c>
      <c r="X1411" s="176">
        <f t="array" aca="1" ref="X1411:AA1412" ca="1">MMULT(X1408:Y1409,TRANSPOSE(X$5:Y$8))</f>
        <v>5.3820479670630087E-3</v>
      </c>
      <c r="Y1411" s="176">
        <f ca="1"/>
        <v>5.0802404440439949E-3</v>
      </c>
      <c r="Z1411" s="79">
        <f ca="1"/>
        <v>0</v>
      </c>
      <c r="AA1411" s="80">
        <f ca="1"/>
        <v>-1.0462288411107003E-2</v>
      </c>
      <c r="AB1411" s="176">
        <f t="array" aca="1" ref="AB1411:AE1412" ca="1">MMULT(AB1408:AC1409,TRANSPOSE(AB$5:AC$8))</f>
        <v>0</v>
      </c>
      <c r="AC1411" s="176">
        <f ca="1"/>
        <v>-6.5212646074078034E-3</v>
      </c>
      <c r="AD1411" s="79">
        <f ca="1"/>
        <v>-6.9086806637522948E-3</v>
      </c>
      <c r="AE1411" s="80">
        <f ca="1"/>
        <v>1.3429945271160098E-2</v>
      </c>
      <c r="AF1411" s="176">
        <f t="array" aca="1" ref="AF1411:AI1412" ca="1">MMULT(AF1408:AG1409,TRANSPOSE(AF$5:AG$8))</f>
        <v>-3.9976913911755977E-4</v>
      </c>
      <c r="AG1411" s="176">
        <f ca="1"/>
        <v>0</v>
      </c>
      <c r="AH1411" s="79">
        <f ca="1"/>
        <v>-1.7968919443615879E-4</v>
      </c>
      <c r="AI1411" s="80">
        <f ca="1"/>
        <v>5.7945833355371853E-4</v>
      </c>
      <c r="AJ1411" s="27"/>
      <c r="AK1411" s="68"/>
      <c r="AL1411" s="68"/>
      <c r="AM1411" s="68"/>
      <c r="AN1411" s="68"/>
      <c r="AO1411" s="68"/>
      <c r="AP1411" s="68"/>
      <c r="AQ1411" s="68"/>
      <c r="AR1411" s="68"/>
      <c r="AS1411" s="68"/>
      <c r="AT1411" s="68"/>
      <c r="AU1411" s="68"/>
      <c r="AV1411" s="68"/>
      <c r="AW1411" s="68"/>
      <c r="AX1411" s="68"/>
      <c r="AY1411" s="68"/>
      <c r="AZ1411" s="68"/>
      <c r="BA1411" s="68"/>
      <c r="BB1411" s="68"/>
      <c r="BC1411" s="68"/>
      <c r="BD1411" s="68"/>
      <c r="BE1411" s="68"/>
      <c r="BF1411" s="68"/>
      <c r="BG1411" s="68"/>
      <c r="BH1411" s="68"/>
      <c r="BI1411" s="68"/>
      <c r="BJ1411" s="68"/>
      <c r="BK1411" s="68"/>
      <c r="BL1411" s="68"/>
      <c r="BM1411" s="68"/>
      <c r="BN1411" s="68"/>
      <c r="BO1411" s="68"/>
      <c r="BP1411" s="68"/>
      <c r="BQ1411" s="68"/>
    </row>
    <row r="1412" spans="1:69" ht="13.5" customHeight="1" x14ac:dyDescent="0.15">
      <c r="B1412" s="243"/>
      <c r="C1412" s="74">
        <v>2</v>
      </c>
      <c r="D1412" s="155">
        <f ca="1"/>
        <v>-1.5619688118022057E-2</v>
      </c>
      <c r="E1412" s="156">
        <f ca="1"/>
        <v>5.4320062769119035E-2</v>
      </c>
      <c r="F1412" s="156">
        <f ca="1"/>
        <v>-3.3768329708918354E-2</v>
      </c>
      <c r="G1412" s="157">
        <f ca="1"/>
        <v>-4.9320449421786094E-3</v>
      </c>
      <c r="H1412" s="5"/>
      <c r="I1412" s="240"/>
      <c r="J1412" s="219"/>
      <c r="K1412" s="220"/>
      <c r="L1412" s="156">
        <f ca="1"/>
        <v>2.7796754776541071E-2</v>
      </c>
      <c r="M1412" s="156">
        <f ca="1"/>
        <v>4.9707510101804811E-2</v>
      </c>
      <c r="N1412" s="89">
        <f ca="1"/>
        <v>0</v>
      </c>
      <c r="O1412" s="90">
        <f ca="1"/>
        <v>-7.7504264878345885E-2</v>
      </c>
      <c r="P1412" s="156">
        <f ca="1"/>
        <v>-1.8862863078923688E-2</v>
      </c>
      <c r="Q1412" s="156">
        <f ca="1"/>
        <v>0</v>
      </c>
      <c r="R1412" s="89">
        <f ca="1"/>
        <v>-3.3731490045588515E-2</v>
      </c>
      <c r="S1412" s="90">
        <f ca="1"/>
        <v>5.2594353124512203E-2</v>
      </c>
      <c r="T1412" s="156">
        <f ca="1"/>
        <v>0</v>
      </c>
      <c r="U1412" s="156">
        <f ca="1"/>
        <v>-2.4992040717883277E-2</v>
      </c>
      <c r="V1412" s="89">
        <f ca="1"/>
        <v>-1.3726801488647166E-2</v>
      </c>
      <c r="W1412" s="90">
        <f ca="1"/>
        <v>3.8718842206530442E-2</v>
      </c>
      <c r="X1412" s="156">
        <f ca="1"/>
        <v>7.479334590271107E-2</v>
      </c>
      <c r="Y1412" s="156">
        <f ca="1"/>
        <v>1.5478765548243083E-2</v>
      </c>
      <c r="Z1412" s="89">
        <f ca="1"/>
        <v>0</v>
      </c>
      <c r="AA1412" s="90">
        <f ca="1"/>
        <v>-9.0272111450954151E-2</v>
      </c>
      <c r="AB1412" s="156">
        <f ca="1"/>
        <v>0</v>
      </c>
      <c r="AC1412" s="156">
        <f ca="1"/>
        <v>1.4125827836954419E-2</v>
      </c>
      <c r="AD1412" s="89">
        <f ca="1"/>
        <v>6.8255955184449241E-2</v>
      </c>
      <c r="AE1412" s="90">
        <f ca="1"/>
        <v>-8.2381783021403657E-2</v>
      </c>
      <c r="AF1412" s="156">
        <f ca="1"/>
        <v>-9.9346925718350507E-2</v>
      </c>
      <c r="AG1412" s="156">
        <f ca="1"/>
        <v>0</v>
      </c>
      <c r="AH1412" s="89">
        <f ca="1"/>
        <v>-5.4565993359131912E-2</v>
      </c>
      <c r="AI1412" s="90">
        <f ca="1"/>
        <v>0.15391291907748242</v>
      </c>
      <c r="AJ1412" s="27"/>
      <c r="AK1412" s="68"/>
      <c r="AL1412" s="68"/>
      <c r="AM1412" s="68"/>
      <c r="AN1412" s="68"/>
      <c r="AO1412" s="68"/>
      <c r="AP1412" s="68"/>
      <c r="AQ1412" s="68"/>
      <c r="AR1412" s="68"/>
      <c r="AS1412" s="68"/>
      <c r="AT1412" s="68"/>
      <c r="AU1412" s="68"/>
      <c r="AV1412" s="68"/>
      <c r="AW1412" s="68"/>
      <c r="AX1412" s="68"/>
      <c r="AY1412" s="68"/>
      <c r="AZ1412" s="68"/>
      <c r="BA1412" s="68"/>
      <c r="BB1412" s="68"/>
      <c r="BC1412" s="68"/>
      <c r="BD1412" s="68"/>
      <c r="BE1412" s="68"/>
      <c r="BF1412" s="68"/>
      <c r="BG1412" s="68"/>
      <c r="BH1412" s="68"/>
      <c r="BI1412" s="68"/>
      <c r="BJ1412" s="68"/>
      <c r="BK1412" s="68"/>
      <c r="BL1412" s="68"/>
      <c r="BM1412" s="68"/>
      <c r="BN1412" s="68"/>
      <c r="BO1412" s="68"/>
      <c r="BP1412" s="68"/>
      <c r="BQ1412" s="68"/>
    </row>
    <row r="1413" spans="1:69" ht="13.5" customHeight="1" x14ac:dyDescent="0.15">
      <c r="B1413" s="241" t="s">
        <v>47</v>
      </c>
      <c r="C1413" s="100" t="s">
        <v>32</v>
      </c>
      <c r="D1413" s="158">
        <f t="array" aca="1" ref="D1413:D1414" ca="1">L1413:L1414+P1413:P1414+T1413:T1414+X1413:X1414+AB1413:AB1414+AF1413:AF1414</f>
        <v>-2.9350276379678237E-3</v>
      </c>
      <c r="E1413" s="10"/>
      <c r="F1413" s="10"/>
      <c r="G1413" s="153"/>
      <c r="H1413" s="5"/>
      <c r="I1413" s="240"/>
      <c r="J1413" s="217" t="s">
        <v>46</v>
      </c>
      <c r="K1413" s="218"/>
      <c r="L1413" s="85">
        <f t="array" aca="1" ref="L1413:L1414" ca="1">M1408:M1409*L1394:L1395</f>
        <v>4.4799731631526849E-3</v>
      </c>
      <c r="M1413" s="85"/>
      <c r="N1413" s="85"/>
      <c r="O1413" s="96"/>
      <c r="P1413" s="85">
        <f t="array" aca="1" ref="P1413:P1414" ca="1">Q1408:Q1409*P1394:P1395</f>
        <v>3.2074943008038462E-3</v>
      </c>
      <c r="Q1413" s="85"/>
      <c r="R1413" s="85"/>
      <c r="S1413" s="96"/>
      <c r="T1413" s="85">
        <f t="array" aca="1" ref="T1413:T1414" ca="1">U1408:U1409*T1394:T1395</f>
        <v>-9.8258156975356854E-3</v>
      </c>
      <c r="U1413" s="85"/>
      <c r="V1413" s="85"/>
      <c r="W1413" s="96"/>
      <c r="X1413" s="85">
        <f t="array" aca="1" ref="X1413:X1414" ca="1">Y1408:Y1409*X1394:X1395</f>
        <v>2.6141647284422058E-3</v>
      </c>
      <c r="Y1413" s="85"/>
      <c r="Z1413" s="85"/>
      <c r="AA1413" s="96"/>
      <c r="AB1413" s="85">
        <f t="array" aca="1" ref="AB1413:AB1414" ca="1">AC1408:AC1409*AB1394:AB1395</f>
        <v>-3.3556797378577691E-3</v>
      </c>
      <c r="AC1413" s="85"/>
      <c r="AD1413" s="85"/>
      <c r="AE1413" s="96"/>
      <c r="AF1413" s="85">
        <f t="array" aca="1" ref="AF1413:AF1414" ca="1">AG1408:AG1409*AF1394:AF1395</f>
        <v>-5.5164394973106395E-5</v>
      </c>
      <c r="AG1413" s="85"/>
      <c r="AH1413" s="85"/>
      <c r="AI1413" s="96"/>
      <c r="AJ1413" s="27"/>
      <c r="AK1413" s="68"/>
      <c r="AL1413" s="68"/>
      <c r="AM1413" s="68"/>
      <c r="AN1413" s="68"/>
      <c r="AO1413" s="68"/>
      <c r="AP1413" s="68"/>
      <c r="AQ1413" s="68"/>
      <c r="AR1413" s="68"/>
      <c r="AS1413" s="68"/>
      <c r="AT1413" s="68"/>
      <c r="AU1413" s="68"/>
      <c r="AV1413" s="68"/>
      <c r="AW1413" s="68"/>
      <c r="AX1413" s="68"/>
      <c r="AY1413" s="68"/>
      <c r="AZ1413" s="68"/>
      <c r="BA1413" s="68"/>
      <c r="BB1413" s="68"/>
      <c r="BC1413" s="68"/>
      <c r="BD1413" s="68"/>
      <c r="BE1413" s="68"/>
      <c r="BF1413" s="68"/>
      <c r="BG1413" s="68"/>
      <c r="BH1413" s="68"/>
      <c r="BI1413" s="68"/>
      <c r="BJ1413" s="68"/>
      <c r="BK1413" s="68"/>
      <c r="BL1413" s="68"/>
      <c r="BM1413" s="68"/>
      <c r="BN1413" s="68"/>
      <c r="BO1413" s="68"/>
      <c r="BP1413" s="68"/>
      <c r="BQ1413" s="68"/>
    </row>
    <row r="1414" spans="1:69" ht="13.5" customHeight="1" x14ac:dyDescent="0.15">
      <c r="B1414" s="243"/>
      <c r="C1414" s="74" t="s">
        <v>33</v>
      </c>
      <c r="D1414" s="159">
        <f ca="1"/>
        <v>-7.4686739090602819E-2</v>
      </c>
      <c r="E1414" s="10"/>
      <c r="F1414" s="191" t="s">
        <v>5</v>
      </c>
      <c r="G1414" s="10"/>
      <c r="H1414" s="5"/>
      <c r="I1414" s="240"/>
      <c r="J1414" s="219"/>
      <c r="K1414" s="220"/>
      <c r="L1414" s="89">
        <f ca="1"/>
        <v>1.3839573490472061E-2</v>
      </c>
      <c r="M1414" s="89"/>
      <c r="N1414" s="89"/>
      <c r="O1414" s="90"/>
      <c r="P1414" s="89">
        <f ca="1"/>
        <v>-9.3915272455398872E-3</v>
      </c>
      <c r="Q1414" s="89"/>
      <c r="R1414" s="89"/>
      <c r="S1414" s="90"/>
      <c r="T1414" s="89">
        <f ca="1"/>
        <v>-1.8231989029724918E-2</v>
      </c>
      <c r="U1414" s="89"/>
      <c r="V1414" s="89"/>
      <c r="W1414" s="90"/>
      <c r="X1414" s="89">
        <f ca="1"/>
        <v>6.0504007928836468E-3</v>
      </c>
      <c r="Y1414" s="89"/>
      <c r="Z1414" s="89"/>
      <c r="AA1414" s="90"/>
      <c r="AB1414" s="89">
        <f ca="1"/>
        <v>5.5215591759219989E-3</v>
      </c>
      <c r="AC1414" s="89"/>
      <c r="AD1414" s="89"/>
      <c r="AE1414" s="90"/>
      <c r="AF1414" s="89">
        <f ca="1"/>
        <v>-7.247475627461572E-2</v>
      </c>
      <c r="AG1414" s="89"/>
      <c r="AH1414" s="89"/>
      <c r="AI1414" s="90"/>
      <c r="AJ1414" s="27"/>
      <c r="AK1414" s="68"/>
      <c r="AL1414" s="68"/>
      <c r="AM1414" s="68"/>
      <c r="AN1414" s="68"/>
      <c r="AO1414" s="68"/>
      <c r="AP1414" s="68"/>
      <c r="AQ1414" s="68"/>
      <c r="AR1414" s="68"/>
      <c r="AS1414" s="68"/>
      <c r="AT1414" s="68"/>
      <c r="AU1414" s="68"/>
      <c r="AV1414" s="68"/>
      <c r="AW1414" s="68"/>
      <c r="AX1414" s="68"/>
      <c r="AY1414" s="68"/>
      <c r="AZ1414" s="68"/>
      <c r="BA1414" s="68"/>
      <c r="BB1414" s="68"/>
      <c r="BC1414" s="68"/>
      <c r="BD1414" s="68"/>
      <c r="BE1414" s="68"/>
      <c r="BF1414" s="68"/>
      <c r="BG1414" s="68"/>
      <c r="BH1414" s="68"/>
      <c r="BI1414" s="68"/>
      <c r="BJ1414" s="68"/>
      <c r="BK1414" s="68"/>
      <c r="BL1414" s="68"/>
      <c r="BM1414" s="68"/>
      <c r="BN1414" s="68"/>
      <c r="BO1414" s="68"/>
      <c r="BP1414" s="68"/>
      <c r="BQ1414" s="68"/>
    </row>
    <row r="1415" spans="1:69" ht="13.5" customHeight="1" x14ac:dyDescent="0.15">
      <c r="B1415" s="241" t="s">
        <v>4</v>
      </c>
      <c r="C1415" s="100">
        <v>1</v>
      </c>
      <c r="D1415" s="152">
        <f t="array" aca="1" ref="D1415:F1417" ca="1">L1415:N1417+P1415:R1417+T1415:V1417+X1415:Z1417+AB1415:AD1417+AF1415:AH1417</f>
        <v>-3.2284746938502112E-2</v>
      </c>
      <c r="E1415" s="154">
        <f ca="1"/>
        <v>1.3848610340422805E-3</v>
      </c>
      <c r="F1415" s="153">
        <f ca="1"/>
        <v>-2.4497028520409893E-2</v>
      </c>
      <c r="G1415" s="160"/>
      <c r="H1415" s="5"/>
      <c r="I1415" s="240"/>
      <c r="J1415" s="217" t="s">
        <v>4</v>
      </c>
      <c r="K1415" s="218"/>
      <c r="L1415" s="78">
        <f t="array" aca="1" ref="L1415:L1417" ca="1">M1394*N1408:N1410</f>
        <v>4.2217297006740144E-2</v>
      </c>
      <c r="M1415" s="78">
        <f t="array" aca="1" ref="M1415:M1417" ca="1">M1395*N1408:N1410</f>
        <v>1.180034805766368E-2</v>
      </c>
      <c r="N1415" s="78">
        <f t="array" aca="1" ref="N1415:N1417" ca="1">-1*N1408:N1410</f>
        <v>-7.3569470872506579E-2</v>
      </c>
      <c r="O1415" s="81"/>
      <c r="P1415" s="78">
        <f t="array" aca="1" ref="P1415:P1417" ca="1">Q1394*R1408:R1410</f>
        <v>1.2086484543622353E-2</v>
      </c>
      <c r="Q1415" s="78">
        <f t="array" aca="1" ref="Q1415:Q1417" ca="1">Q1395*R1408:R1410</f>
        <v>5.5553752296601186E-2</v>
      </c>
      <c r="R1415" s="78">
        <f t="array" aca="1" ref="R1415:R1417" ca="1">-1*R1408:R1410</f>
        <v>-6.5043660039820567E-2</v>
      </c>
      <c r="S1415" s="81"/>
      <c r="T1415" s="78">
        <f t="array" aca="1" ref="T1415:T1417" ca="1">U1394*V1408:V1410</f>
        <v>-6.8696371730079406E-2</v>
      </c>
      <c r="U1415" s="78">
        <f t="array" aca="1" ref="U1415:U1417" ca="1">U1395*V1408:V1410</f>
        <v>-4.4906526771534887E-2</v>
      </c>
      <c r="V1415" s="78">
        <f t="array" aca="1" ref="V1415:V1417" ca="1">-1*V1408:V1410</f>
        <v>0.11187730206793539</v>
      </c>
      <c r="W1415" s="81"/>
      <c r="X1415" s="78">
        <f t="array" aca="1" ref="X1415:X1417" ca="1">Y1394*Z1408:Z1410</f>
        <v>1.6288906801153948E-2</v>
      </c>
      <c r="Y1415" s="78">
        <f t="array" aca="1" ref="Y1415:Y1417" ca="1">Y1395*Z1408:Z1410</f>
        <v>1.3481773599424133E-2</v>
      </c>
      <c r="Z1415" s="78">
        <f t="array" aca="1" ref="Z1415:Z1417" ca="1">-1*Z1408:Z1410</f>
        <v>-4.1377723571330058E-2</v>
      </c>
      <c r="AA1415" s="81"/>
      <c r="AB1415" s="78">
        <f t="array" aca="1" ref="AB1415:AB1417" ca="1">AC1394*AD1408:AD1410</f>
        <v>-3.9383564330166196E-2</v>
      </c>
      <c r="AC1415" s="78">
        <f t="array" aca="1" ref="AC1415:AC1417" ca="1">AC1395*AD1408:AD1410</f>
        <v>-6.0674547589312511E-2</v>
      </c>
      <c r="AD1415" s="78">
        <f t="array" aca="1" ref="AD1415:AD1417" ca="1">-1*AD1408:AD1410</f>
        <v>7.8635648420662299E-2</v>
      </c>
      <c r="AE1415" s="81"/>
      <c r="AF1415" s="78">
        <f t="array" aca="1" ref="AF1415:AF1417" ca="1">AG1394*AH1408:AH1410</f>
        <v>5.2025007702270433E-3</v>
      </c>
      <c r="AG1415" s="78">
        <f t="array" aca="1" ref="AG1415:AG1417" ca="1">AG1395*AH1408:AH1410</f>
        <v>2.613006144120068E-2</v>
      </c>
      <c r="AH1415" s="78">
        <f t="array" aca="1" ref="AH1415:AH1417" ca="1">-1*AH1408:AH1410</f>
        <v>-3.5019124525350394E-2</v>
      </c>
      <c r="AI1415" s="81"/>
      <c r="AJ1415" s="27"/>
      <c r="AK1415" s="68"/>
      <c r="AL1415" s="68"/>
      <c r="AM1415" s="68"/>
      <c r="AN1415" s="68"/>
      <c r="AO1415" s="68"/>
      <c r="AP1415" s="68"/>
      <c r="AQ1415" s="68"/>
      <c r="AR1415" s="68"/>
      <c r="AS1415" s="68"/>
      <c r="AT1415" s="68"/>
      <c r="AU1415" s="68"/>
      <c r="AV1415" s="68"/>
      <c r="AW1415" s="68"/>
      <c r="AX1415" s="68"/>
      <c r="AY1415" s="68"/>
      <c r="AZ1415" s="68"/>
      <c r="BA1415" s="68"/>
      <c r="BB1415" s="68"/>
      <c r="BC1415" s="68"/>
      <c r="BD1415" s="68"/>
      <c r="BE1415" s="68"/>
      <c r="BF1415" s="68"/>
      <c r="BG1415" s="68"/>
      <c r="BH1415" s="68"/>
      <c r="BI1415" s="68"/>
      <c r="BJ1415" s="68"/>
      <c r="BK1415" s="68"/>
      <c r="BL1415" s="68"/>
      <c r="BM1415" s="68"/>
      <c r="BN1415" s="68"/>
      <c r="BO1415" s="68"/>
      <c r="BP1415" s="68"/>
      <c r="BQ1415" s="68"/>
    </row>
    <row r="1416" spans="1:69" ht="13.5" customHeight="1" x14ac:dyDescent="0.15">
      <c r="B1416" s="242"/>
      <c r="C1416" s="72">
        <v>2</v>
      </c>
      <c r="D1416" s="160">
        <f ca="1"/>
        <v>9.3944307916153894E-2</v>
      </c>
      <c r="E1416" s="164">
        <f ca="1"/>
        <v>-3.0384647067869988E-2</v>
      </c>
      <c r="F1416" s="10">
        <f ca="1"/>
        <v>-2.2479887334950294E-2</v>
      </c>
      <c r="G1416" s="160"/>
      <c r="H1416" s="5"/>
      <c r="I1416" s="240"/>
      <c r="J1416" s="221"/>
      <c r="K1416" s="222"/>
      <c r="L1416" s="78">
        <f ca="1"/>
        <v>7.5561259001772759E-3</v>
      </c>
      <c r="M1416" s="78">
        <f ca="1"/>
        <v>2.1120470023313818E-3</v>
      </c>
      <c r="N1416" s="78">
        <f ca="1"/>
        <v>-1.3167592994722831E-2</v>
      </c>
      <c r="O1416" s="81"/>
      <c r="P1416" s="78">
        <f ca="1"/>
        <v>-1.7747400840168806E-2</v>
      </c>
      <c r="Q1416" s="78">
        <f ca="1"/>
        <v>-8.1573323212784446E-2</v>
      </c>
      <c r="R1416" s="78">
        <f ca="1"/>
        <v>9.5507995122327119E-2</v>
      </c>
      <c r="S1416" s="81"/>
      <c r="T1416" s="78">
        <f ca="1"/>
        <v>4.007597854935982E-2</v>
      </c>
      <c r="U1416" s="78">
        <f ca="1"/>
        <v>2.6197497164676016E-2</v>
      </c>
      <c r="V1416" s="78">
        <f ca="1"/>
        <v>-6.5266800049523455E-2</v>
      </c>
      <c r="W1416" s="81"/>
      <c r="X1416" s="78">
        <f ca="1"/>
        <v>9.7363219864268057E-3</v>
      </c>
      <c r="Y1416" s="78">
        <f ca="1"/>
        <v>8.0584222326572971E-3</v>
      </c>
      <c r="Z1416" s="78">
        <f ca="1"/>
        <v>-2.4732589158610166E-2</v>
      </c>
      <c r="AA1416" s="81"/>
      <c r="AB1416" s="78">
        <f ca="1"/>
        <v>7.4102214160891161E-2</v>
      </c>
      <c r="AC1416" s="78">
        <f ca="1"/>
        <v>0.11416230084930573</v>
      </c>
      <c r="AD1416" s="78">
        <f ca="1"/>
        <v>-0.14795704144749439</v>
      </c>
      <c r="AE1416" s="81"/>
      <c r="AF1416" s="78">
        <f ca="1"/>
        <v>-1.9778931840532366E-2</v>
      </c>
      <c r="AG1416" s="78">
        <f ca="1"/>
        <v>-9.9341591104055965E-2</v>
      </c>
      <c r="AH1416" s="78">
        <f ca="1"/>
        <v>0.1331361411930734</v>
      </c>
      <c r="AI1416" s="81"/>
      <c r="AJ1416" s="27"/>
      <c r="AK1416" s="68"/>
      <c r="AL1416" s="68"/>
      <c r="AM1416" s="68"/>
      <c r="AN1416" s="68"/>
      <c r="AO1416" s="68"/>
      <c r="AP1416" s="68"/>
      <c r="AQ1416" s="68"/>
      <c r="AR1416" s="68"/>
      <c r="AS1416" s="68"/>
      <c r="AT1416" s="68"/>
      <c r="AU1416" s="68"/>
      <c r="AV1416" s="68"/>
      <c r="AW1416" s="68"/>
      <c r="AX1416" s="68"/>
      <c r="AY1416" s="68"/>
      <c r="AZ1416" s="68"/>
      <c r="BA1416" s="68"/>
      <c r="BB1416" s="68"/>
      <c r="BC1416" s="68"/>
      <c r="BD1416" s="68"/>
      <c r="BE1416" s="68"/>
      <c r="BF1416" s="68"/>
      <c r="BG1416" s="68"/>
      <c r="BH1416" s="68"/>
      <c r="BI1416" s="68"/>
      <c r="BJ1416" s="68"/>
      <c r="BK1416" s="68"/>
      <c r="BL1416" s="68"/>
      <c r="BM1416" s="68"/>
      <c r="BN1416" s="68"/>
      <c r="BO1416" s="68"/>
      <c r="BP1416" s="68"/>
      <c r="BQ1416" s="68"/>
    </row>
    <row r="1417" spans="1:69" ht="13.5" customHeight="1" thickBot="1" x14ac:dyDescent="0.2">
      <c r="B1417" s="243"/>
      <c r="C1417" s="74">
        <v>3</v>
      </c>
      <c r="D1417" s="160">
        <f ca="1"/>
        <v>-2.3558317468371077E-2</v>
      </c>
      <c r="E1417" s="157">
        <f ca="1"/>
        <v>8.2428359031634729E-2</v>
      </c>
      <c r="F1417" s="156">
        <f ca="1"/>
        <v>3.6497583412662918E-2</v>
      </c>
      <c r="G1417" s="160"/>
      <c r="H1417" s="5"/>
      <c r="I1417" s="245"/>
      <c r="J1417" s="219"/>
      <c r="K1417" s="220"/>
      <c r="L1417" s="82">
        <f ca="1"/>
        <v>-7.6971411662086042E-2</v>
      </c>
      <c r="M1417" s="82">
        <f ca="1"/>
        <v>-2.1514628185630092E-2</v>
      </c>
      <c r="N1417" s="82">
        <f ca="1"/>
        <v>0.13413331572093481</v>
      </c>
      <c r="O1417" s="83"/>
      <c r="P1417" s="82">
        <f ca="1"/>
        <v>6.3793012028262007E-3</v>
      </c>
      <c r="Q1417" s="82">
        <f ca="1"/>
        <v>2.9321521702041897E-2</v>
      </c>
      <c r="R1417" s="82">
        <f ca="1"/>
        <v>-3.4330337926687923E-2</v>
      </c>
      <c r="S1417" s="83"/>
      <c r="T1417" s="82">
        <f ca="1"/>
        <v>6.4870320618045763E-2</v>
      </c>
      <c r="U1417" s="82">
        <f ca="1"/>
        <v>4.2405453390732616E-2</v>
      </c>
      <c r="V1417" s="82">
        <f ca="1"/>
        <v>-0.10564628483648353</v>
      </c>
      <c r="W1417" s="83"/>
      <c r="X1417" s="82">
        <f ca="1"/>
        <v>-5.8094787921800173E-2</v>
      </c>
      <c r="Y1417" s="82">
        <f ca="1"/>
        <v>-4.8083078111342881E-2</v>
      </c>
      <c r="Z1417" s="82">
        <f ca="1"/>
        <v>0.14757467182469228</v>
      </c>
      <c r="AA1417" s="83"/>
      <c r="AB1417" s="82">
        <f ca="1"/>
        <v>3.500925670290124E-2</v>
      </c>
      <c r="AC1417" s="82">
        <f ca="1"/>
        <v>5.3935463892474854E-2</v>
      </c>
      <c r="AD1417" s="82">
        <f ca="1"/>
        <v>-6.9901636593348929E-2</v>
      </c>
      <c r="AE1417" s="83"/>
      <c r="AF1417" s="82">
        <f ca="1"/>
        <v>5.249003591741931E-3</v>
      </c>
      <c r="AG1417" s="82">
        <f ca="1"/>
        <v>2.6363626343358336E-2</v>
      </c>
      <c r="AH1417" s="82">
        <f ca="1"/>
        <v>-3.533214477644378E-2</v>
      </c>
      <c r="AI1417" s="83"/>
      <c r="AJ1417" s="27"/>
      <c r="AK1417" s="68"/>
      <c r="AL1417" s="68"/>
      <c r="AM1417" s="68"/>
      <c r="AN1417" s="68"/>
      <c r="AO1417" s="68"/>
      <c r="AP1417" s="68"/>
      <c r="AQ1417" s="68"/>
      <c r="AR1417" s="68"/>
      <c r="AS1417" s="68"/>
      <c r="AT1417" s="68"/>
      <c r="AU1417" s="68"/>
      <c r="AV1417" s="68"/>
      <c r="AW1417" s="68"/>
      <c r="AX1417" s="68"/>
      <c r="AY1417" s="68"/>
      <c r="AZ1417" s="68"/>
      <c r="BA1417" s="68"/>
      <c r="BB1417" s="68"/>
      <c r="BC1417" s="68"/>
      <c r="BD1417" s="68"/>
      <c r="BE1417" s="68"/>
      <c r="BF1417" s="68"/>
      <c r="BG1417" s="68"/>
      <c r="BH1417" s="68"/>
      <c r="BI1417" s="68"/>
      <c r="BJ1417" s="68"/>
      <c r="BK1417" s="68"/>
      <c r="BL1417" s="68"/>
      <c r="BM1417" s="68"/>
      <c r="BN1417" s="68"/>
      <c r="BO1417" s="68"/>
      <c r="BP1417" s="68"/>
      <c r="BQ1417" s="68"/>
    </row>
    <row r="1418" spans="1:69" ht="13.5" customHeight="1" thickBot="1" x14ac:dyDescent="0.2">
      <c r="B1418" s="246" t="s">
        <v>29</v>
      </c>
      <c r="C1418" s="227"/>
      <c r="D1418" s="102">
        <f ca="1">SUM(L1418:AI1418)</f>
        <v>1.3589717063012392</v>
      </c>
      <c r="E1418" s="192"/>
      <c r="H1418" s="5"/>
      <c r="I1418" s="225" t="s">
        <v>45</v>
      </c>
      <c r="J1418" s="226"/>
      <c r="K1418" s="227"/>
      <c r="L1418" s="134">
        <f ca="1">SUMXMY2(N$5:N$7,M1401:M1403)/2</f>
        <v>0.20834791644033496</v>
      </c>
      <c r="M1418" s="78"/>
      <c r="N1418" s="78"/>
      <c r="O1418" s="78"/>
      <c r="P1418" s="134">
        <f ca="1">SUMXMY2(R$5:R$7,Q1401:Q1403)/2</f>
        <v>0.14793991280480298</v>
      </c>
      <c r="Q1418" s="78"/>
      <c r="R1418" s="78"/>
      <c r="S1418" s="78"/>
      <c r="T1418" s="134">
        <f ca="1">SUMXMY2(V$5:V$7,U1401:U1403)/2</f>
        <v>0.24191347017130704</v>
      </c>
      <c r="U1418" s="78"/>
      <c r="V1418" s="78"/>
      <c r="W1418" s="78"/>
      <c r="X1418" s="134">
        <f ca="1">SUMXMY2(Z$5:Z$7,Y1401:Y1403)/2</f>
        <v>0.24824930581841981</v>
      </c>
      <c r="Y1418" s="78"/>
      <c r="Z1418" s="78"/>
      <c r="AA1418" s="78"/>
      <c r="AB1418" s="134">
        <f ca="1">SUMXMY2(AD$5:AD$7,AC1401:AC1403)/2</f>
        <v>0.32471121439679101</v>
      </c>
      <c r="AC1418" s="78"/>
      <c r="AD1418" s="78"/>
      <c r="AE1418" s="78"/>
      <c r="AF1418" s="134">
        <f ca="1">SUMXMY2(AH$5:AH$7,AG1401:AG1403)/2</f>
        <v>0.18780988666958348</v>
      </c>
      <c r="AG1418" s="78"/>
      <c r="AH1418" s="78"/>
      <c r="AI1418" s="78"/>
      <c r="AJ1418" s="27"/>
      <c r="AK1418" s="68"/>
      <c r="AL1418" s="68"/>
      <c r="AM1418" s="68"/>
      <c r="AN1418" s="68"/>
      <c r="AO1418" s="68"/>
      <c r="AP1418" s="68"/>
      <c r="AQ1418" s="68"/>
      <c r="AR1418" s="68"/>
      <c r="AS1418" s="68"/>
      <c r="AT1418" s="68"/>
      <c r="AU1418" s="68"/>
      <c r="AV1418" s="68"/>
      <c r="AW1418" s="68"/>
      <c r="AX1418" s="68"/>
      <c r="AY1418" s="68"/>
      <c r="AZ1418" s="68"/>
      <c r="BA1418" s="68"/>
      <c r="BB1418" s="68"/>
      <c r="BC1418" s="68"/>
      <c r="BD1418" s="68"/>
      <c r="BE1418" s="68"/>
      <c r="BF1418" s="68"/>
      <c r="BG1418" s="68"/>
      <c r="BH1418" s="68"/>
      <c r="BI1418" s="68"/>
      <c r="BJ1418" s="68"/>
      <c r="BK1418" s="68"/>
      <c r="BL1418" s="68"/>
      <c r="BM1418" s="68"/>
      <c r="BN1418" s="68"/>
      <c r="BO1418" s="68"/>
      <c r="BP1418" s="68"/>
      <c r="BQ1418" s="68"/>
    </row>
    <row r="1420" spans="1:69" ht="15.75" customHeight="1" x14ac:dyDescent="0.15">
      <c r="A1420" s="163"/>
      <c r="B1420" s="162">
        <f>B1390+1</f>
        <v>48</v>
      </c>
      <c r="C1420" s="163" t="s">
        <v>28</v>
      </c>
      <c r="D1420" s="189"/>
      <c r="E1420" s="189"/>
      <c r="F1420" s="189"/>
      <c r="G1420" s="189"/>
      <c r="H1420" s="163"/>
      <c r="I1420" s="167"/>
      <c r="J1420" s="163"/>
      <c r="K1420" s="163"/>
      <c r="L1420" s="163"/>
      <c r="M1420" s="163"/>
      <c r="N1420" s="163"/>
      <c r="O1420" s="163"/>
      <c r="P1420" s="163"/>
      <c r="Q1420" s="163"/>
      <c r="R1420" s="163"/>
      <c r="S1420" s="163"/>
      <c r="T1420" s="163"/>
      <c r="U1420" s="163"/>
      <c r="V1420" s="163"/>
      <c r="W1420" s="163"/>
      <c r="X1420" s="163"/>
      <c r="Y1420" s="163"/>
      <c r="Z1420" s="163"/>
      <c r="AA1420" s="163"/>
      <c r="AB1420" s="163"/>
      <c r="AC1420" s="163"/>
      <c r="AD1420" s="163"/>
      <c r="AE1420" s="163"/>
      <c r="AF1420" s="163"/>
      <c r="AG1420" s="163"/>
      <c r="AH1420" s="163"/>
      <c r="AI1420" s="163"/>
      <c r="AJ1420" s="27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</row>
    <row r="1421" spans="1:69" s="24" customFormat="1" ht="13.5" customHeight="1" thickBot="1" x14ac:dyDescent="0.2">
      <c r="A1421"/>
      <c r="D1421" s="166"/>
      <c r="E1421" s="166"/>
      <c r="F1421" s="166"/>
      <c r="G1421" s="166"/>
      <c r="H1421" s="27"/>
      <c r="I1421" s="5"/>
      <c r="J1421" s="223"/>
      <c r="K1421" s="224"/>
      <c r="L1421" s="57">
        <v>1</v>
      </c>
      <c r="M1421" s="57">
        <v>2</v>
      </c>
      <c r="N1421" s="57">
        <v>3</v>
      </c>
      <c r="O1421" s="107"/>
      <c r="P1421" s="84">
        <v>1</v>
      </c>
      <c r="Q1421" s="57">
        <v>2</v>
      </c>
      <c r="R1421" s="57">
        <v>3</v>
      </c>
      <c r="S1421" s="57"/>
      <c r="T1421" s="57">
        <v>1</v>
      </c>
      <c r="U1421" s="57">
        <v>2</v>
      </c>
      <c r="V1421" s="57">
        <v>3</v>
      </c>
      <c r="W1421" s="107"/>
      <c r="X1421" s="84">
        <v>1</v>
      </c>
      <c r="Y1421" s="57">
        <v>2</v>
      </c>
      <c r="Z1421" s="57">
        <v>3</v>
      </c>
      <c r="AA1421" s="57"/>
      <c r="AB1421" s="57">
        <v>1</v>
      </c>
      <c r="AC1421" s="57">
        <v>2</v>
      </c>
      <c r="AD1421" s="57">
        <v>3</v>
      </c>
      <c r="AE1421" s="57"/>
      <c r="AF1421" s="57">
        <v>1</v>
      </c>
      <c r="AG1421" s="57">
        <v>2</v>
      </c>
      <c r="AH1421" s="57">
        <v>3</v>
      </c>
      <c r="AI1421" s="57"/>
      <c r="AJ1421" s="27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</row>
    <row r="1422" spans="1:69" ht="13.5" customHeight="1" x14ac:dyDescent="0.15">
      <c r="B1422" t="s">
        <v>0</v>
      </c>
      <c r="G1422" s="156"/>
      <c r="H1422" s="27"/>
      <c r="I1422" s="249" t="s">
        <v>55</v>
      </c>
      <c r="J1422" s="239" t="s">
        <v>11</v>
      </c>
      <c r="K1422" s="22">
        <v>1</v>
      </c>
      <c r="L1422" s="108">
        <f t="array" aca="1" ref="L1422:L1423" ca="1">MMULT($D1424:$G1425,L$5:L$8)</f>
        <v>-2.2739161827198462</v>
      </c>
      <c r="M1422" s="50">
        <f t="array" aca="1" ref="M1422:M1423" ca="1">MMULT($D1424:$G1425,M$5:M$8)+$D1426:$D1427*L1424:L1425</f>
        <v>0.30019113526450264</v>
      </c>
      <c r="N1422" s="50"/>
      <c r="O1422" s="51"/>
      <c r="P1422" s="108">
        <f t="array" aca="1" ref="P1422:P1423" ca="1">MMULT($D1424:$G1425,P$5:P$8)</f>
        <v>-2.2739161827198462</v>
      </c>
      <c r="Q1422" s="50">
        <f t="array" aca="1" ref="Q1422:Q1423" ca="1">MMULT($D1424:$G1425,Q$5:Q$8)+$D1426:$D1427*P1424:P1425</f>
        <v>-1.4787502385713478</v>
      </c>
      <c r="R1422" s="50"/>
      <c r="S1422" s="51"/>
      <c r="T1422" s="108">
        <f t="array" aca="1" ref="T1422:T1423" ca="1">MMULT($D1424:$G1425,T$5:T$8)</f>
        <v>-1.8313888695371969</v>
      </c>
      <c r="U1422" s="50">
        <f t="array" aca="1" ref="U1422:U1423" ca="1">MMULT($D1424:$G1425,U$5:U$8)+$D1426:$D1427*T1424:T1425</f>
        <v>0.46938008396920361</v>
      </c>
      <c r="V1422" s="50"/>
      <c r="W1422" s="51"/>
      <c r="X1422" s="108">
        <f t="array" aca="1" ref="X1422:X1423" ca="1">MMULT($D1424:$G1425,X$5:X$8)</f>
        <v>-5.2447495701346547E-2</v>
      </c>
      <c r="Y1422" s="50">
        <f t="array" aca="1" ref="Y1422:Y1423" ca="1">MMULT($D1424:$G1425,Y$5:Y$8)+$D1426:$D1427*X1424:X1425</f>
        <v>-0.43377799522505156</v>
      </c>
      <c r="Z1422" s="50"/>
      <c r="AA1422" s="51"/>
      <c r="AB1422" s="108">
        <f t="array" aca="1" ref="AB1422:AB1423" ca="1">MMULT($D1424:$G1425,AB$5:AB$8)</f>
        <v>-5.2447495701346547E-2</v>
      </c>
      <c r="AC1422" s="50">
        <f t="array" aca="1" ref="AC1422:AC1423" ca="1">MMULT($D1424:$G1425,AC$5:AC$8)+$D1426:$D1427*AB1424:AB1425</f>
        <v>8.749317957597702E-3</v>
      </c>
      <c r="AD1422" s="50"/>
      <c r="AE1422" s="51"/>
      <c r="AF1422" s="108">
        <f t="array" aca="1" ref="AF1422:AF1423" ca="1">MMULT($D1424:$G1425,AF$5:AF$8)</f>
        <v>-1.8313888695371969</v>
      </c>
      <c r="AG1422" s="50">
        <f t="array" aca="1" ref="AG1422:AG1423" ca="1">MMULT($D1424:$G1425,AG$5:AG$8)+$D1426:$D1427*AF1424:AF1425</f>
        <v>-1.7520886030492959</v>
      </c>
      <c r="AH1422" s="50"/>
      <c r="AI1422" s="51"/>
      <c r="AJ1422" s="27"/>
      <c r="AK1422" s="19"/>
      <c r="AL1422" s="19"/>
      <c r="AM1422" s="19"/>
      <c r="AN1422" s="19"/>
      <c r="AO1422" s="19"/>
      <c r="AP1422" s="19"/>
      <c r="AQ1422" s="19"/>
      <c r="AR1422" s="19"/>
      <c r="AS1422" s="19"/>
      <c r="AT1422" s="19"/>
      <c r="AU1422" s="19"/>
      <c r="AV1422" s="19"/>
      <c r="AW1422" s="19"/>
      <c r="AX1422" s="19"/>
      <c r="AY1422" s="19"/>
      <c r="AZ1422" s="19"/>
      <c r="BA1422" s="19"/>
      <c r="BB1422" s="19"/>
      <c r="BC1422" s="19"/>
      <c r="BD1422" s="19"/>
      <c r="BE1422" s="19"/>
      <c r="BF1422" s="19"/>
      <c r="BG1422" s="19"/>
      <c r="BH1422" s="19"/>
      <c r="BI1422" s="19"/>
      <c r="BJ1422" s="19"/>
      <c r="BK1422" s="19"/>
      <c r="BL1422" s="19"/>
      <c r="BM1422" s="19"/>
      <c r="BN1422" s="19"/>
      <c r="BO1422" s="19"/>
      <c r="BP1422" s="19"/>
      <c r="BQ1422" s="19"/>
    </row>
    <row r="1423" spans="1:69" ht="13.5" customHeight="1" x14ac:dyDescent="0.15">
      <c r="B1423" s="66"/>
      <c r="C1423" s="66"/>
      <c r="D1423" s="195">
        <v>1</v>
      </c>
      <c r="E1423" s="196">
        <v>2</v>
      </c>
      <c r="F1423" s="196">
        <v>3</v>
      </c>
      <c r="G1423" s="184" t="s">
        <v>3</v>
      </c>
      <c r="H1423" s="27"/>
      <c r="I1423" s="250"/>
      <c r="J1423" s="240"/>
      <c r="K1423" s="23">
        <v>2</v>
      </c>
      <c r="L1423" s="109">
        <f ca="1"/>
        <v>-0.95017410462450336</v>
      </c>
      <c r="M1423" s="28">
        <f ca="1"/>
        <v>-1.661763840759336</v>
      </c>
      <c r="N1423" s="28"/>
      <c r="O1423" s="40"/>
      <c r="P1423" s="109">
        <f ca="1"/>
        <v>-0.95017410462450336</v>
      </c>
      <c r="Q1423" s="28">
        <f ca="1"/>
        <v>1.7782505898628869</v>
      </c>
      <c r="R1423" s="28"/>
      <c r="S1423" s="40"/>
      <c r="T1423" s="109">
        <f ca="1"/>
        <v>0.9979144109892113</v>
      </c>
      <c r="U1423" s="28">
        <f ca="1"/>
        <v>-0.39744620930251573</v>
      </c>
      <c r="V1423" s="28"/>
      <c r="W1423" s="40"/>
      <c r="X1423" s="109">
        <f ca="1"/>
        <v>-2.4421000196330116</v>
      </c>
      <c r="Y1423" s="28">
        <f ca="1"/>
        <v>-0.72625039928013013</v>
      </c>
      <c r="Z1423" s="28"/>
      <c r="AA1423" s="40"/>
      <c r="AB1423" s="109">
        <f ca="1"/>
        <v>-2.4421000196330116</v>
      </c>
      <c r="AC1423" s="28">
        <f ca="1"/>
        <v>1.2218381163335845</v>
      </c>
      <c r="AD1423" s="28"/>
      <c r="AE1423" s="40"/>
      <c r="AF1423" s="109">
        <f ca="1"/>
        <v>0.9979144109892113</v>
      </c>
      <c r="AG1423" s="28">
        <f ca="1"/>
        <v>1.0944797057059925</v>
      </c>
      <c r="AH1423" s="28"/>
      <c r="AI1423" s="40"/>
      <c r="AJ1423" s="27"/>
      <c r="AK1423" s="19"/>
      <c r="AL1423" s="19"/>
      <c r="AM1423" s="19"/>
      <c r="AN1423" s="19"/>
      <c r="AO1423" s="19"/>
      <c r="AP1423" s="19"/>
      <c r="AQ1423" s="19"/>
      <c r="AR1423" s="19"/>
      <c r="AS1423" s="19"/>
      <c r="AT1423" s="19"/>
      <c r="AU1423" s="19"/>
      <c r="AV1423" s="19"/>
      <c r="AW1423" s="19"/>
      <c r="AX1423" s="19"/>
      <c r="AY1423" s="19"/>
      <c r="AZ1423" s="19"/>
      <c r="BA1423" s="19"/>
      <c r="BB1423" s="19"/>
      <c r="BC1423" s="19"/>
      <c r="BD1423" s="19"/>
      <c r="BE1423" s="19"/>
      <c r="BF1423" s="19"/>
      <c r="BG1423" s="19"/>
      <c r="BH1423" s="19"/>
      <c r="BI1423" s="19"/>
      <c r="BJ1423" s="19"/>
      <c r="BK1423" s="19"/>
      <c r="BL1423" s="19"/>
      <c r="BM1423" s="19"/>
      <c r="BN1423" s="19"/>
      <c r="BO1423" s="19"/>
      <c r="BP1423" s="19"/>
      <c r="BQ1423" s="19"/>
    </row>
    <row r="1424" spans="1:69" ht="13.5" customHeight="1" x14ac:dyDescent="0.15">
      <c r="B1424" s="239" t="s">
        <v>7</v>
      </c>
      <c r="C1424" s="100">
        <v>1</v>
      </c>
      <c r="D1424" s="137">
        <f t="array" aca="1" ref="D1424:G1425" ca="1">D1394:G1395-$G$3*D1411:G1412</f>
        <v>1.3645729673529046</v>
      </c>
      <c r="E1424" s="138">
        <f ca="1"/>
        <v>3.586041654371404</v>
      </c>
      <c r="F1424" s="138">
        <f ca="1"/>
        <v>1.8071002805355536</v>
      </c>
      <c r="G1424" s="139">
        <f ca="1"/>
        <v>3.6384891500727505</v>
      </c>
      <c r="I1424" s="250"/>
      <c r="J1424" s="252" t="s">
        <v>12</v>
      </c>
      <c r="K1424" s="22">
        <v>1</v>
      </c>
      <c r="L1424" s="110">
        <f t="array" aca="1" ref="L1424:L1425" ca="1">1/(1+EXP(-L1422:L1423))</f>
        <v>9.3306373935949441E-2</v>
      </c>
      <c r="M1424" s="38">
        <f t="array" aca="1" ref="M1424:M1425" ca="1">1/(1+EXP(-M1422:M1423))</f>
        <v>0.57448924075076591</v>
      </c>
      <c r="N1424" s="38"/>
      <c r="O1424" s="39"/>
      <c r="P1424" s="110">
        <f t="array" aca="1" ref="P1424:P1425" ca="1">1/(1+EXP(-P1422:P1423))</f>
        <v>9.3306373935949441E-2</v>
      </c>
      <c r="Q1424" s="38">
        <f t="array" aca="1" ref="Q1424:Q1425" ca="1">1/(1+EXP(-Q1422:Q1423))</f>
        <v>0.18561626258992614</v>
      </c>
      <c r="R1424" s="38"/>
      <c r="S1424" s="39"/>
      <c r="T1424" s="110">
        <f t="array" aca="1" ref="T1424:T1425" ca="1">1/(1+EXP(-T1422:T1423))</f>
        <v>0.13807290240854839</v>
      </c>
      <c r="U1424" s="38">
        <f t="array" aca="1" ref="U1424:U1425" ca="1">1/(1+EXP(-U1422:U1423))</f>
        <v>0.61523702008944448</v>
      </c>
      <c r="V1424" s="38"/>
      <c r="W1424" s="39"/>
      <c r="X1424" s="110">
        <f t="array" aca="1" ref="X1424:X1425" ca="1">1/(1+EXP(-X1422:X1423))</f>
        <v>0.48689113086092173</v>
      </c>
      <c r="Y1424" s="38">
        <f t="array" aca="1" ref="Y1424:Y1425" ca="1">1/(1+EXP(-Y1422:Y1423))</f>
        <v>0.39322454297248161</v>
      </c>
      <c r="Z1424" s="38"/>
      <c r="AA1424" s="39"/>
      <c r="AB1424" s="110">
        <f t="array" aca="1" ref="AB1424:AB1425" ca="1">1/(1+EXP(-AB1422:AB1423))</f>
        <v>0.48689113086092173</v>
      </c>
      <c r="AC1424" s="38">
        <f t="array" aca="1" ref="AC1424:AC1425" ca="1">1/(1+EXP(-AC1422:AC1423))</f>
        <v>0.50218731553606388</v>
      </c>
      <c r="AD1424" s="38"/>
      <c r="AE1424" s="39"/>
      <c r="AF1424" s="110">
        <f t="array" aca="1" ref="AF1424:AF1425" ca="1">1/(1+EXP(-AF1422:AF1423))</f>
        <v>0.13807290240854839</v>
      </c>
      <c r="AG1424" s="38">
        <f t="array" aca="1" ref="AG1424:AG1425" ca="1">1/(1+EXP(-AG1422:AG1423))</f>
        <v>0.14778395774827266</v>
      </c>
      <c r="AH1424" s="38"/>
      <c r="AI1424" s="39"/>
      <c r="AJ1424" s="27"/>
      <c r="AK1424" s="19"/>
      <c r="AL1424" s="19"/>
      <c r="AM1424" s="19"/>
      <c r="AN1424" s="19"/>
      <c r="AO1424" s="19"/>
      <c r="AP1424" s="19"/>
      <c r="AQ1424" s="19"/>
      <c r="AR1424" s="19"/>
      <c r="AS1424" s="19"/>
      <c r="AT1424" s="19"/>
      <c r="AU1424" s="19"/>
      <c r="AV1424" s="19"/>
      <c r="AW1424" s="19"/>
      <c r="AX1424" s="19"/>
      <c r="AY1424" s="19"/>
      <c r="AZ1424" s="19"/>
      <c r="BA1424" s="19"/>
      <c r="BB1424" s="19"/>
      <c r="BC1424" s="19"/>
      <c r="BD1424" s="19"/>
      <c r="BE1424" s="19"/>
      <c r="BF1424" s="19"/>
      <c r="BG1424" s="19"/>
      <c r="BH1424" s="19"/>
      <c r="BI1424" s="19"/>
      <c r="BJ1424" s="19"/>
      <c r="BK1424" s="19"/>
      <c r="BL1424" s="19"/>
      <c r="BM1424" s="19"/>
      <c r="BN1424" s="19"/>
      <c r="BO1424" s="19"/>
      <c r="BP1424" s="19"/>
      <c r="BQ1424" s="19"/>
    </row>
    <row r="1425" spans="2:69" ht="13.5" customHeight="1" x14ac:dyDescent="0.15">
      <c r="B1425" s="244"/>
      <c r="C1425" s="74">
        <v>2</v>
      </c>
      <c r="D1425" s="140">
        <f ca="1"/>
        <v>2.2047330338104265</v>
      </c>
      <c r="E1425" s="141">
        <f ca="1"/>
        <v>0.71280711880191805</v>
      </c>
      <c r="F1425" s="141">
        <f ca="1"/>
        <v>4.1528215494241412</v>
      </c>
      <c r="G1425" s="142">
        <f ca="1"/>
        <v>3.1549071384349299</v>
      </c>
      <c r="I1425" s="250"/>
      <c r="J1425" s="253"/>
      <c r="K1425" s="54">
        <v>2</v>
      </c>
      <c r="L1425" s="109">
        <f ca="1"/>
        <v>0.27884980947869448</v>
      </c>
      <c r="M1425" s="28">
        <f ca="1"/>
        <v>0.1595253643798048</v>
      </c>
      <c r="N1425" s="28"/>
      <c r="O1425" s="40"/>
      <c r="P1425" s="109">
        <f ca="1"/>
        <v>0.27884980947869448</v>
      </c>
      <c r="Q1425" s="28">
        <f ca="1"/>
        <v>0.85548071475430099</v>
      </c>
      <c r="R1425" s="28"/>
      <c r="S1425" s="40"/>
      <c r="T1425" s="109">
        <f ca="1"/>
        <v>0.73064832939502111</v>
      </c>
      <c r="U1425" s="28">
        <f ca="1"/>
        <v>0.40192606988835555</v>
      </c>
      <c r="V1425" s="28"/>
      <c r="W1425" s="40"/>
      <c r="X1425" s="109">
        <f ca="1"/>
        <v>8.0018182244437547E-2</v>
      </c>
      <c r="Y1425" s="28">
        <f ca="1"/>
        <v>0.32601809019439026</v>
      </c>
      <c r="Z1425" s="28"/>
      <c r="AA1425" s="40"/>
      <c r="AB1425" s="109">
        <f ca="1"/>
        <v>8.0018182244437547E-2</v>
      </c>
      <c r="AC1425" s="28">
        <f ca="1"/>
        <v>0.7723868619840043</v>
      </c>
      <c r="AD1425" s="28"/>
      <c r="AE1425" s="40"/>
      <c r="AF1425" s="109">
        <f ca="1"/>
        <v>0.73064832939502111</v>
      </c>
      <c r="AG1425" s="28">
        <f ca="1"/>
        <v>0.74922434042912955</v>
      </c>
      <c r="AH1425" s="28"/>
      <c r="AI1425" s="40"/>
      <c r="AJ1425" s="27"/>
      <c r="AK1425" s="19"/>
      <c r="AL1425" s="19"/>
      <c r="AM1425" s="19"/>
      <c r="AN1425" s="19"/>
      <c r="AO1425" s="19"/>
      <c r="AP1425" s="19"/>
      <c r="AQ1425" s="19"/>
      <c r="AR1425" s="19"/>
      <c r="AS1425" s="19"/>
      <c r="AT1425" s="19"/>
      <c r="AU1425" s="19"/>
      <c r="AV1425" s="19"/>
      <c r="AW1425" s="19"/>
      <c r="AX1425" s="19"/>
      <c r="AY1425" s="19"/>
      <c r="AZ1425" s="19"/>
      <c r="BA1425" s="19"/>
      <c r="BB1425" s="19"/>
      <c r="BC1425" s="19"/>
      <c r="BD1425" s="19"/>
      <c r="BE1425" s="19"/>
      <c r="BF1425" s="19"/>
      <c r="BG1425" s="19"/>
      <c r="BH1425" s="19"/>
      <c r="BI1425" s="19"/>
      <c r="BJ1425" s="19"/>
      <c r="BK1425" s="19"/>
      <c r="BL1425" s="19"/>
      <c r="BM1425" s="19"/>
      <c r="BN1425" s="19"/>
      <c r="BO1425" s="19"/>
      <c r="BP1425" s="19"/>
      <c r="BQ1425" s="19"/>
    </row>
    <row r="1426" spans="2:69" ht="13.5" customHeight="1" x14ac:dyDescent="0.15">
      <c r="B1426" s="241" t="s">
        <v>47</v>
      </c>
      <c r="C1426" s="100" t="s">
        <v>32</v>
      </c>
      <c r="D1426" s="139">
        <f t="array" aca="1" ref="D1426:D1427" ca="1">D1396:D1397-$G$3*D1413:D1414</f>
        <v>3.7793627175772522</v>
      </c>
      <c r="E1426" s="190"/>
      <c r="F1426" s="190"/>
      <c r="I1426" s="250"/>
      <c r="J1426" s="236" t="s">
        <v>18</v>
      </c>
      <c r="K1426" s="22">
        <v>1</v>
      </c>
      <c r="L1426" s="110">
        <f t="array" aca="1" ref="L1426:L1427" ca="1">L1424:L1425*(1-L1424:L1425)</f>
        <v>8.4600294518874214E-2</v>
      </c>
      <c r="M1426" s="38">
        <f t="array" aca="1" ref="M1426:M1427" ca="1">M1424:M1425*(1-M1424:M1425)</f>
        <v>0.24445135301237444</v>
      </c>
      <c r="N1426" s="38"/>
      <c r="O1426" s="39"/>
      <c r="P1426" s="110">
        <f t="array" aca="1" ref="P1426:P1427" ca="1">P1424:P1425*(1-P1424:P1425)</f>
        <v>8.4600294518874214E-2</v>
      </c>
      <c r="Q1426" s="38">
        <f t="array" aca="1" ref="Q1426:Q1427" ca="1">Q1424:Q1425*(1-Q1424:Q1425)</f>
        <v>0.15116286565207374</v>
      </c>
      <c r="R1426" s="38"/>
      <c r="S1426" s="39"/>
      <c r="T1426" s="110">
        <f t="array" aca="1" ref="T1426:T1427" ca="1">T1424:T1425*(1-T1424:T1425)</f>
        <v>0.11900877602902786</v>
      </c>
      <c r="U1426" s="38">
        <f t="array" aca="1" ref="U1426:U1427" ca="1">U1424:U1425*(1-U1424:U1425)</f>
        <v>0.23672042920090497</v>
      </c>
      <c r="V1426" s="38"/>
      <c r="W1426" s="39"/>
      <c r="X1426" s="110">
        <f t="array" aca="1" ref="X1426:X1427" ca="1">X1424:X1425*(1-X1424:X1425)</f>
        <v>0.24982815754989451</v>
      </c>
      <c r="Y1426" s="38">
        <f t="array" aca="1" ref="Y1426:Y1427" ca="1">Y1424:Y1425*(1-Y1424:Y1425)</f>
        <v>0.23859900177656454</v>
      </c>
      <c r="Z1426" s="38"/>
      <c r="AA1426" s="39"/>
      <c r="AB1426" s="110">
        <f t="array" aca="1" ref="AB1426:AB1427" ca="1">AB1424:AB1425*(1-AB1424:AB1425)</f>
        <v>0.24982815754989451</v>
      </c>
      <c r="AC1426" s="38">
        <f t="array" aca="1" ref="AC1426:AC1427" ca="1">AC1424:AC1425*(1-AC1424:AC1425)</f>
        <v>0.2499952156507457</v>
      </c>
      <c r="AD1426" s="38"/>
      <c r="AE1426" s="39"/>
      <c r="AF1426" s="110">
        <f t="array" aca="1" ref="AF1426:AF1427" ca="1">AF1424:AF1425*(1-AF1424:AF1425)</f>
        <v>0.11900877602902786</v>
      </c>
      <c r="AG1426" s="38">
        <f t="array" aca="1" ref="AG1426:AG1427" ca="1">AG1424:AG1425*(1-AG1424:AG1425)</f>
        <v>0.12594385958052942</v>
      </c>
      <c r="AH1426" s="38"/>
      <c r="AI1426" s="39"/>
      <c r="AJ1426" s="27"/>
      <c r="AK1426" s="19"/>
      <c r="AL1426" s="19"/>
      <c r="AM1426" s="19"/>
      <c r="AN1426" s="19"/>
      <c r="AO1426" s="19"/>
      <c r="AP1426" s="19"/>
      <c r="AQ1426" s="19"/>
      <c r="AR1426" s="19"/>
      <c r="AS1426" s="19"/>
      <c r="AT1426" s="19"/>
      <c r="AU1426" s="19"/>
      <c r="AV1426" s="19"/>
      <c r="AW1426" s="19"/>
      <c r="AX1426" s="19"/>
      <c r="AY1426" s="19"/>
      <c r="AZ1426" s="19"/>
      <c r="BA1426" s="19"/>
      <c r="BB1426" s="19"/>
      <c r="BC1426" s="19"/>
      <c r="BD1426" s="19"/>
      <c r="BE1426" s="19"/>
      <c r="BF1426" s="19"/>
      <c r="BG1426" s="19"/>
      <c r="BH1426" s="19"/>
      <c r="BI1426" s="19"/>
      <c r="BJ1426" s="19"/>
      <c r="BK1426" s="19"/>
      <c r="BL1426" s="19"/>
      <c r="BM1426" s="19"/>
      <c r="BN1426" s="19"/>
      <c r="BO1426" s="19"/>
      <c r="BP1426" s="19"/>
      <c r="BQ1426" s="19"/>
    </row>
    <row r="1427" spans="2:69" ht="13.5" customHeight="1" thickBot="1" x14ac:dyDescent="0.2">
      <c r="B1427" s="243"/>
      <c r="C1427" s="74" t="s">
        <v>33</v>
      </c>
      <c r="D1427" s="142">
        <f ca="1"/>
        <v>2.7984102995533773</v>
      </c>
      <c r="F1427" s="191" t="s">
        <v>5</v>
      </c>
      <c r="I1427" s="251"/>
      <c r="J1427" s="244"/>
      <c r="K1427" s="54">
        <v>2</v>
      </c>
      <c r="L1427" s="111">
        <f ca="1"/>
        <v>0.20109259323239029</v>
      </c>
      <c r="M1427" s="41">
        <f ca="1"/>
        <v>0.13407702249929532</v>
      </c>
      <c r="N1427" s="41"/>
      <c r="O1427" s="42"/>
      <c r="P1427" s="111">
        <f ca="1"/>
        <v>0.20109259323239029</v>
      </c>
      <c r="Q1427" s="41">
        <f ca="1"/>
        <v>0.12363346143777129</v>
      </c>
      <c r="R1427" s="41"/>
      <c r="S1427" s="42"/>
      <c r="T1427" s="111">
        <f ca="1"/>
        <v>0.19680134814728584</v>
      </c>
      <c r="U1427" s="41">
        <f ca="1"/>
        <v>0.24038150423245627</v>
      </c>
      <c r="V1427" s="41"/>
      <c r="W1427" s="42"/>
      <c r="X1427" s="111">
        <f ca="1"/>
        <v>7.3615272754733521E-2</v>
      </c>
      <c r="Y1427" s="41">
        <f ca="1"/>
        <v>0.21973029506039266</v>
      </c>
      <c r="Z1427" s="41"/>
      <c r="AA1427" s="42"/>
      <c r="AB1427" s="111">
        <f ca="1"/>
        <v>7.3615272754733521E-2</v>
      </c>
      <c r="AC1427" s="41">
        <f ca="1"/>
        <v>0.17580539741850698</v>
      </c>
      <c r="AD1427" s="41"/>
      <c r="AE1427" s="42"/>
      <c r="AF1427" s="111">
        <f ca="1"/>
        <v>0.19680134814728584</v>
      </c>
      <c r="AG1427" s="41">
        <f ca="1"/>
        <v>0.18788722813766534</v>
      </c>
      <c r="AH1427" s="41"/>
      <c r="AI1427" s="42"/>
      <c r="AJ1427" s="27"/>
      <c r="AK1427" s="19"/>
      <c r="AL1427" s="19"/>
      <c r="AM1427" s="19"/>
      <c r="AN1427" s="19"/>
      <c r="AO1427" s="19"/>
      <c r="AP1427" s="19"/>
      <c r="AQ1427" s="19"/>
      <c r="AR1427" s="19"/>
      <c r="AS1427" s="19"/>
      <c r="AT1427" s="19"/>
      <c r="AU1427" s="19"/>
      <c r="AV1427" s="19"/>
      <c r="AW1427" s="19"/>
      <c r="AX1427" s="19"/>
      <c r="AY1427" s="19"/>
      <c r="AZ1427" s="19"/>
      <c r="BA1427" s="19"/>
      <c r="BB1427" s="19"/>
      <c r="BC1427" s="19"/>
      <c r="BD1427" s="19"/>
      <c r="BE1427" s="19"/>
      <c r="BF1427" s="19"/>
      <c r="BG1427" s="19"/>
      <c r="BH1427" s="19"/>
      <c r="BI1427" s="19"/>
      <c r="BJ1427" s="19"/>
      <c r="BK1427" s="19"/>
      <c r="BL1427" s="19"/>
      <c r="BM1427" s="19"/>
      <c r="BN1427" s="19"/>
      <c r="BO1427" s="19"/>
      <c r="BP1427" s="19"/>
      <c r="BQ1427" s="19"/>
    </row>
    <row r="1428" spans="2:69" ht="13.5" customHeight="1" x14ac:dyDescent="0.15">
      <c r="B1428" s="241" t="s">
        <v>4</v>
      </c>
      <c r="C1428" s="100">
        <v>1</v>
      </c>
      <c r="D1428" s="143">
        <f t="array" aca="1" ref="D1428:F1430" ca="1">D1398:F1400-$G$3*D1415:F1417</f>
        <v>5.3479196645636335</v>
      </c>
      <c r="E1428" s="144">
        <f ca="1"/>
        <v>2.8172723118130225</v>
      </c>
      <c r="F1428" s="145">
        <f ca="1"/>
        <v>4.2219528732432874</v>
      </c>
      <c r="H1428" s="26"/>
      <c r="I1428" s="228" t="s">
        <v>4</v>
      </c>
      <c r="J1428" s="231" t="s">
        <v>11</v>
      </c>
      <c r="K1428" s="161">
        <v>1</v>
      </c>
      <c r="L1428" s="112"/>
      <c r="M1428" s="30">
        <f t="array" aca="1" ref="M1428:M1430" ca="1">MMULT($D1428:$E1430,M1424:M1425)-$F1428:$F1430</f>
        <v>-0.7002041734529274</v>
      </c>
      <c r="N1428" s="30"/>
      <c r="O1428" s="31"/>
      <c r="P1428" s="112"/>
      <c r="Q1428" s="30">
        <f t="array" aca="1" ref="Q1428:Q1430" ca="1">MMULT($D1428:$E1430,Q1424:Q1425)-$F1428:$F1430</f>
        <v>-0.819169881508508</v>
      </c>
      <c r="R1428" s="30"/>
      <c r="S1428" s="31"/>
      <c r="T1428" s="112"/>
      <c r="U1428" s="30">
        <f t="array" aca="1" ref="U1428:U1430" ca="1">MMULT($D1428:$E1430,U1424:U1425)-$F1428:$F1430</f>
        <v>0.200620472952874</v>
      </c>
      <c r="V1428" s="30"/>
      <c r="W1428" s="31"/>
      <c r="X1428" s="112"/>
      <c r="Y1428" s="30">
        <f t="array" aca="1" ref="Y1428:Y1430" ca="1">MMULT($D1428:$E1430,Y1424:Y1425)-$F1428:$F1430</f>
        <v>-1.2005378686368893</v>
      </c>
      <c r="Z1428" s="30"/>
      <c r="AA1428" s="31"/>
      <c r="AB1428" s="112"/>
      <c r="AC1428" s="30">
        <f t="array" aca="1" ref="AC1428:AC1430" ca="1">MMULT($D1428:$E1430,AC1424:AC1425)-$F1428:$F1430</f>
        <v>0.63972866708213338</v>
      </c>
      <c r="AD1428" s="30"/>
      <c r="AE1428" s="31"/>
      <c r="AF1428" s="112"/>
      <c r="AG1428" s="30">
        <f t="array" aca="1" ref="AG1428:AG1430" ca="1">MMULT($D1428:$E1430,AG1424:AG1425)-$F1428:$F1430</f>
        <v>-1.3208471498668981</v>
      </c>
      <c r="AH1428" s="30"/>
      <c r="AI1428" s="31"/>
      <c r="AJ1428" s="27"/>
      <c r="AK1428" s="16"/>
      <c r="AL1428" s="16"/>
      <c r="AM1428" s="16"/>
      <c r="AN1428" s="16"/>
      <c r="AO1428" s="16"/>
      <c r="AP1428" s="16"/>
      <c r="AQ1428" s="16"/>
      <c r="AR1428" s="16"/>
      <c r="AS1428" s="16"/>
      <c r="AT1428" s="16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16"/>
      <c r="BI1428" s="16"/>
      <c r="BJ1428" s="16"/>
      <c r="BK1428" s="16"/>
      <c r="BL1428" s="16"/>
      <c r="BM1428" s="16"/>
      <c r="BN1428" s="16"/>
      <c r="BO1428" s="16"/>
      <c r="BP1428" s="16"/>
      <c r="BQ1428" s="16"/>
    </row>
    <row r="1429" spans="2:69" ht="13.5" customHeight="1" x14ac:dyDescent="0.15">
      <c r="B1429" s="242"/>
      <c r="C1429" s="72">
        <v>2</v>
      </c>
      <c r="D1429" s="146">
        <f ca="1"/>
        <v>1.849950668786257</v>
      </c>
      <c r="E1429" s="147">
        <f ca="1"/>
        <v>4.4834524966794698</v>
      </c>
      <c r="F1429" s="148">
        <f ca="1"/>
        <v>3.7640016438072652</v>
      </c>
      <c r="H1429" s="26"/>
      <c r="I1429" s="229"/>
      <c r="J1429" s="232"/>
      <c r="K1429" s="77">
        <v>2</v>
      </c>
      <c r="L1429" s="113"/>
      <c r="M1429" s="29">
        <f ca="1"/>
        <v>-1.9860004954575388</v>
      </c>
      <c r="N1429" s="29"/>
      <c r="O1429" s="32"/>
      <c r="P1429" s="113"/>
      <c r="Q1429" s="29">
        <f ca="1"/>
        <v>0.41488643173488216</v>
      </c>
      <c r="R1429" s="29"/>
      <c r="S1429" s="32"/>
      <c r="T1429" s="113"/>
      <c r="U1429" s="29">
        <f ca="1"/>
        <v>-0.82382706550921858</v>
      </c>
      <c r="V1429" s="29"/>
      <c r="W1429" s="32"/>
      <c r="X1429" s="113"/>
      <c r="Y1429" s="29">
        <f ca="1"/>
        <v>-1.5748690171074409</v>
      </c>
      <c r="Z1429" s="29"/>
      <c r="AA1429" s="32"/>
      <c r="AB1429" s="113"/>
      <c r="AC1429" s="29">
        <f ca="1"/>
        <v>0.62797992118925672</v>
      </c>
      <c r="AD1429" s="29"/>
      <c r="AE1429" s="32"/>
      <c r="AF1429" s="113"/>
      <c r="AG1429" s="29">
        <f ca="1"/>
        <v>-0.13149687266495835</v>
      </c>
      <c r="AH1429" s="29"/>
      <c r="AI1429" s="32"/>
      <c r="AJ1429" s="27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  <c r="BA1429" s="20"/>
      <c r="BB1429" s="20"/>
      <c r="BC1429" s="20"/>
      <c r="BD1429" s="20"/>
      <c r="BE1429" s="20"/>
      <c r="BF1429" s="20"/>
      <c r="BG1429" s="20"/>
      <c r="BH1429" s="20"/>
      <c r="BI1429" s="20"/>
      <c r="BJ1429" s="20"/>
      <c r="BK1429" s="20"/>
      <c r="BL1429" s="20"/>
      <c r="BM1429" s="20"/>
      <c r="BN1429" s="20"/>
      <c r="BO1429" s="20"/>
      <c r="BP1429" s="20"/>
      <c r="BQ1429" s="20"/>
    </row>
    <row r="1430" spans="2:69" ht="13.5" customHeight="1" x14ac:dyDescent="0.15">
      <c r="B1430" s="243"/>
      <c r="C1430" s="74">
        <v>3</v>
      </c>
      <c r="D1430" s="149">
        <f ca="1"/>
        <v>1.6627760194880041</v>
      </c>
      <c r="E1430" s="150">
        <f ca="1"/>
        <v>-0.78336495840761089</v>
      </c>
      <c r="F1430" s="151">
        <f ca="1"/>
        <v>0.98145304288363178</v>
      </c>
      <c r="H1430" s="26"/>
      <c r="I1430" s="229"/>
      <c r="J1430" s="232"/>
      <c r="K1430" s="77">
        <v>3</v>
      </c>
      <c r="L1430" s="113"/>
      <c r="M1430" s="29">
        <f ca="1"/>
        <v>-0.15117269034173231</v>
      </c>
      <c r="N1430" s="29"/>
      <c r="O1430" s="32"/>
      <c r="P1430" s="113"/>
      <c r="Q1430" s="29">
        <f ca="1"/>
        <v>-1.3429683871541305</v>
      </c>
      <c r="R1430" s="29"/>
      <c r="S1430" s="32"/>
      <c r="T1430" s="113"/>
      <c r="U1430" s="29">
        <f ca="1"/>
        <v>-0.27330647859867019</v>
      </c>
      <c r="V1430" s="29"/>
      <c r="W1430" s="32"/>
      <c r="X1430" s="113"/>
      <c r="Y1430" s="29">
        <f ca="1"/>
        <v>-0.58299985022011647</v>
      </c>
      <c r="Z1430" s="29"/>
      <c r="AA1430" s="32"/>
      <c r="AB1430" s="113"/>
      <c r="AC1430" s="29">
        <f ca="1"/>
        <v>-0.75148881933189382</v>
      </c>
      <c r="AD1430" s="29"/>
      <c r="AE1430" s="32"/>
      <c r="AF1430" s="113"/>
      <c r="AG1430" s="29">
        <f ca="1"/>
        <v>-1.3226375161530104</v>
      </c>
      <c r="AH1430" s="29"/>
      <c r="AI1430" s="32"/>
      <c r="AJ1430" s="27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  <c r="BA1430" s="20"/>
      <c r="BB1430" s="20"/>
      <c r="BC1430" s="20"/>
      <c r="BD1430" s="20"/>
      <c r="BE1430" s="20"/>
      <c r="BF1430" s="20"/>
      <c r="BG1430" s="20"/>
      <c r="BH1430" s="20"/>
      <c r="BI1430" s="20"/>
      <c r="BJ1430" s="20"/>
      <c r="BK1430" s="20"/>
      <c r="BL1430" s="20"/>
      <c r="BM1430" s="20"/>
      <c r="BN1430" s="20"/>
      <c r="BO1430" s="20"/>
      <c r="BP1430" s="20"/>
      <c r="BQ1430" s="20"/>
    </row>
    <row r="1431" spans="2:69" ht="13.5" customHeight="1" x14ac:dyDescent="0.15">
      <c r="H1431" s="5"/>
      <c r="I1431" s="229"/>
      <c r="J1431" s="233" t="s">
        <v>16</v>
      </c>
      <c r="K1431" s="53">
        <v>1</v>
      </c>
      <c r="L1431" s="114"/>
      <c r="M1431" s="43">
        <f t="array" aca="1" ref="M1431:M1433" ca="1">1/(1+EXP(-M1428:M1430))</f>
        <v>0.33176696150351453</v>
      </c>
      <c r="N1431" s="43"/>
      <c r="O1431" s="44"/>
      <c r="P1431" s="114"/>
      <c r="Q1431" s="43">
        <f t="array" aca="1" ref="Q1431:Q1433" ca="1">1/(1+EXP(-Q1428:Q1430))</f>
        <v>0.30593989941369004</v>
      </c>
      <c r="R1431" s="43"/>
      <c r="S1431" s="44"/>
      <c r="T1431" s="114"/>
      <c r="U1431" s="43">
        <f t="array" aca="1" ref="U1431:U1433" ca="1">1/(1+EXP(-U1428:U1430))</f>
        <v>0.549987569897743</v>
      </c>
      <c r="V1431" s="43"/>
      <c r="W1431" s="44"/>
      <c r="X1431" s="114"/>
      <c r="Y1431" s="43">
        <f t="array" aca="1" ref="Y1431:Y1433" ca="1">1/(1+EXP(-Y1428:Y1430))</f>
        <v>0.23137954648071032</v>
      </c>
      <c r="Z1431" s="43"/>
      <c r="AA1431" s="44"/>
      <c r="AB1431" s="114"/>
      <c r="AC1431" s="43">
        <f t="array" aca="1" ref="AC1431:AC1433" ca="1">1/(1+EXP(-AC1428:AC1430))</f>
        <v>0.6546921228542999</v>
      </c>
      <c r="AD1431" s="43"/>
      <c r="AE1431" s="44"/>
      <c r="AF1431" s="114"/>
      <c r="AG1431" s="43">
        <f t="array" aca="1" ref="AG1431:AG1433" ca="1">1/(1+EXP(-AG1428:AG1430))</f>
        <v>0.2106773843444826</v>
      </c>
      <c r="AH1431" s="43"/>
      <c r="AI1431" s="44"/>
      <c r="AJ1431" s="27"/>
      <c r="AK1431" s="68"/>
      <c r="AL1431" s="68"/>
      <c r="AM1431" s="68"/>
      <c r="AN1431" s="68"/>
      <c r="AO1431" s="68"/>
      <c r="AP1431" s="68"/>
      <c r="AQ1431" s="68"/>
      <c r="AR1431" s="68"/>
      <c r="AS1431" s="68"/>
      <c r="AT1431" s="68"/>
      <c r="AU1431" s="68"/>
      <c r="AV1431" s="68"/>
      <c r="AW1431" s="68"/>
      <c r="AX1431" s="68"/>
      <c r="AY1431" s="68"/>
      <c r="AZ1431" s="68"/>
      <c r="BA1431" s="68"/>
      <c r="BB1431" s="68"/>
      <c r="BC1431" s="68"/>
      <c r="BD1431" s="68"/>
      <c r="BE1431" s="68"/>
      <c r="BF1431" s="68"/>
      <c r="BG1431" s="68"/>
      <c r="BH1431" s="68"/>
      <c r="BI1431" s="68"/>
      <c r="BJ1431" s="68"/>
      <c r="BK1431" s="68"/>
      <c r="BL1431" s="68"/>
      <c r="BM1431" s="68"/>
      <c r="BN1431" s="68"/>
      <c r="BO1431" s="68"/>
      <c r="BP1431" s="68"/>
      <c r="BQ1431" s="68"/>
    </row>
    <row r="1432" spans="2:69" ht="13.5" customHeight="1" x14ac:dyDescent="0.15">
      <c r="I1432" s="229"/>
      <c r="J1432" s="234"/>
      <c r="K1432" s="23">
        <v>2</v>
      </c>
      <c r="L1432" s="113"/>
      <c r="M1432" s="29">
        <f ca="1"/>
        <v>0.1206806337009866</v>
      </c>
      <c r="N1432" s="29"/>
      <c r="O1432" s="32"/>
      <c r="P1432" s="113"/>
      <c r="Q1432" s="29">
        <f ca="1"/>
        <v>0.60225897271002027</v>
      </c>
      <c r="R1432" s="29"/>
      <c r="S1432" s="32"/>
      <c r="T1432" s="113"/>
      <c r="U1432" s="29">
        <f ca="1"/>
        <v>0.30495188453592936</v>
      </c>
      <c r="V1432" s="29"/>
      <c r="W1432" s="32"/>
      <c r="X1432" s="113"/>
      <c r="Y1432" s="29">
        <f ca="1"/>
        <v>0.17152338225118249</v>
      </c>
      <c r="Z1432" s="29"/>
      <c r="AA1432" s="32"/>
      <c r="AB1432" s="113"/>
      <c r="AC1432" s="29">
        <f ca="1"/>
        <v>0.65203127447085929</v>
      </c>
      <c r="AD1432" s="29"/>
      <c r="AE1432" s="32"/>
      <c r="AF1432" s="113"/>
      <c r="AG1432" s="29">
        <f ca="1"/>
        <v>0.46717307024708621</v>
      </c>
      <c r="AH1432" s="29"/>
      <c r="AI1432" s="32"/>
      <c r="AJ1432" s="27"/>
      <c r="AK1432" s="68"/>
      <c r="AL1432" s="68"/>
      <c r="AM1432" s="68"/>
      <c r="AN1432" s="68"/>
      <c r="AO1432" s="68"/>
      <c r="AP1432" s="68"/>
      <c r="AQ1432" s="68"/>
      <c r="AR1432" s="68"/>
      <c r="AS1432" s="68"/>
      <c r="AT1432" s="68"/>
      <c r="AU1432" s="68"/>
      <c r="AV1432" s="68"/>
      <c r="AW1432" s="68"/>
      <c r="AX1432" s="68"/>
      <c r="AY1432" s="68"/>
      <c r="AZ1432" s="68"/>
      <c r="BA1432" s="68"/>
      <c r="BB1432" s="68"/>
      <c r="BC1432" s="68"/>
      <c r="BD1432" s="68"/>
      <c r="BE1432" s="68"/>
      <c r="BF1432" s="68"/>
      <c r="BG1432" s="68"/>
      <c r="BH1432" s="68"/>
      <c r="BI1432" s="68"/>
      <c r="BJ1432" s="68"/>
      <c r="BK1432" s="68"/>
      <c r="BL1432" s="68"/>
      <c r="BM1432" s="68"/>
      <c r="BN1432" s="68"/>
      <c r="BO1432" s="68"/>
      <c r="BP1432" s="68"/>
      <c r="BQ1432" s="68"/>
    </row>
    <row r="1433" spans="2:69" ht="13.5" customHeight="1" x14ac:dyDescent="0.15">
      <c r="H1433" s="5"/>
      <c r="I1433" s="229"/>
      <c r="J1433" s="235"/>
      <c r="K1433" s="54">
        <v>3</v>
      </c>
      <c r="L1433" s="113"/>
      <c r="M1433" s="29">
        <f ca="1"/>
        <v>0.46227863783129147</v>
      </c>
      <c r="N1433" s="29"/>
      <c r="O1433" s="32"/>
      <c r="P1433" s="113"/>
      <c r="Q1433" s="29">
        <f ca="1"/>
        <v>0.2070223321916691</v>
      </c>
      <c r="R1433" s="29"/>
      <c r="S1433" s="32"/>
      <c r="T1433" s="113"/>
      <c r="U1433" s="29">
        <f ca="1"/>
        <v>0.43209554013481388</v>
      </c>
      <c r="V1433" s="29"/>
      <c r="W1433" s="32"/>
      <c r="X1433" s="113"/>
      <c r="Y1433" s="29">
        <f ca="1"/>
        <v>0.35824262066987445</v>
      </c>
      <c r="Z1433" s="29"/>
      <c r="AA1433" s="32"/>
      <c r="AB1433" s="113"/>
      <c r="AC1433" s="29">
        <f ca="1"/>
        <v>0.32049698112253</v>
      </c>
      <c r="AD1433" s="29"/>
      <c r="AE1433" s="32"/>
      <c r="AF1433" s="113"/>
      <c r="AG1433" s="29">
        <f ca="1"/>
        <v>0.21037981421365828</v>
      </c>
      <c r="AH1433" s="29"/>
      <c r="AI1433" s="32"/>
      <c r="AJ1433" s="27"/>
      <c r="AK1433" s="68"/>
      <c r="AL1433" s="68"/>
      <c r="AM1433" s="68"/>
      <c r="AN1433" s="68"/>
      <c r="AO1433" s="68"/>
      <c r="AP1433" s="68"/>
      <c r="AQ1433" s="68"/>
      <c r="AR1433" s="68"/>
      <c r="AS1433" s="68"/>
      <c r="AT1433" s="68"/>
      <c r="AU1433" s="68"/>
      <c r="AV1433" s="68"/>
      <c r="AW1433" s="68"/>
      <c r="AX1433" s="68"/>
      <c r="AY1433" s="68"/>
      <c r="AZ1433" s="68"/>
      <c r="BA1433" s="68"/>
      <c r="BB1433" s="68"/>
      <c r="BC1433" s="68"/>
      <c r="BD1433" s="68"/>
      <c r="BE1433" s="68"/>
      <c r="BF1433" s="68"/>
      <c r="BG1433" s="68"/>
      <c r="BH1433" s="68"/>
      <c r="BI1433" s="68"/>
      <c r="BJ1433" s="68"/>
      <c r="BK1433" s="68"/>
      <c r="BL1433" s="68"/>
      <c r="BM1433" s="68"/>
      <c r="BN1433" s="68"/>
      <c r="BO1433" s="68"/>
      <c r="BP1433" s="68"/>
      <c r="BQ1433" s="68"/>
    </row>
    <row r="1434" spans="2:69" ht="13.5" customHeight="1" x14ac:dyDescent="0.15">
      <c r="H1434" s="5"/>
      <c r="I1434" s="229"/>
      <c r="J1434" s="236" t="s">
        <v>18</v>
      </c>
      <c r="K1434" s="53">
        <v>1</v>
      </c>
      <c r="L1434" s="114"/>
      <c r="M1434" s="43">
        <f t="array" aca="1" ref="M1434:M1436" ca="1">M1431:M1433*(1-M1431:M1433)</f>
        <v>0.22169764475824003</v>
      </c>
      <c r="N1434" s="43"/>
      <c r="O1434" s="44"/>
      <c r="P1434" s="114"/>
      <c r="Q1434" s="43">
        <f t="array" aca="1" ref="Q1434:Q1436" ca="1">Q1431:Q1433*(1-Q1431:Q1433)</f>
        <v>0.21234067736043127</v>
      </c>
      <c r="R1434" s="43"/>
      <c r="S1434" s="44"/>
      <c r="T1434" s="114"/>
      <c r="U1434" s="43">
        <f t="array" aca="1" ref="U1434:U1436" ca="1">U1431:U1433*(1-U1431:U1433)</f>
        <v>0.24750124285571826</v>
      </c>
      <c r="V1434" s="43"/>
      <c r="W1434" s="44"/>
      <c r="X1434" s="114"/>
      <c r="Y1434" s="43">
        <f t="array" aca="1" ref="Y1434:Y1436" ca="1">Y1431:Y1433*(1-Y1431:Y1433)</f>
        <v>0.17784305195109112</v>
      </c>
      <c r="Z1434" s="43"/>
      <c r="AA1434" s="44"/>
      <c r="AB1434" s="114"/>
      <c r="AC1434" s="43">
        <f t="array" aca="1" ref="AC1434:AC1436" ca="1">AC1431:AC1433*(1-AC1431:AC1433)</f>
        <v>0.22607034712683019</v>
      </c>
      <c r="AD1434" s="43"/>
      <c r="AE1434" s="44"/>
      <c r="AF1434" s="114"/>
      <c r="AG1434" s="43">
        <f t="array" aca="1" ref="AG1434:AG1436" ca="1">AG1431:AG1433*(1-AG1431:AG1433)</f>
        <v>0.16629242407024977</v>
      </c>
      <c r="AH1434" s="43"/>
      <c r="AI1434" s="44"/>
      <c r="AJ1434" s="27"/>
      <c r="AK1434" s="68"/>
      <c r="AL1434" s="68"/>
      <c r="AM1434" s="68"/>
      <c r="AN1434" s="68"/>
      <c r="AO1434" s="68"/>
      <c r="AP1434" s="68"/>
      <c r="AQ1434" s="68"/>
      <c r="AR1434" s="68"/>
      <c r="AS1434" s="68"/>
      <c r="AT1434" s="68"/>
      <c r="AU1434" s="68"/>
      <c r="AV1434" s="68"/>
      <c r="AW1434" s="68"/>
      <c r="AX1434" s="68"/>
      <c r="AY1434" s="68"/>
      <c r="AZ1434" s="68"/>
      <c r="BA1434" s="68"/>
      <c r="BB1434" s="68"/>
      <c r="BC1434" s="68"/>
      <c r="BD1434" s="68"/>
      <c r="BE1434" s="68"/>
      <c r="BF1434" s="68"/>
      <c r="BG1434" s="68"/>
      <c r="BH1434" s="68"/>
      <c r="BI1434" s="68"/>
      <c r="BJ1434" s="68"/>
      <c r="BK1434" s="68"/>
      <c r="BL1434" s="68"/>
      <c r="BM1434" s="68"/>
      <c r="BN1434" s="68"/>
      <c r="BO1434" s="68"/>
      <c r="BP1434" s="68"/>
      <c r="BQ1434" s="68"/>
    </row>
    <row r="1435" spans="2:69" ht="13.5" customHeight="1" x14ac:dyDescent="0.15">
      <c r="H1435" s="5"/>
      <c r="I1435" s="229"/>
      <c r="J1435" s="237"/>
      <c r="K1435" s="23">
        <v>2</v>
      </c>
      <c r="L1435" s="113"/>
      <c r="M1435" s="29">
        <f ca="1"/>
        <v>0.1061168183505149</v>
      </c>
      <c r="N1435" s="29"/>
      <c r="O1435" s="32"/>
      <c r="P1435" s="113"/>
      <c r="Q1435" s="29">
        <f ca="1"/>
        <v>0.23954310250029134</v>
      </c>
      <c r="R1435" s="29"/>
      <c r="S1435" s="32"/>
      <c r="T1435" s="113"/>
      <c r="U1435" s="29">
        <f ca="1"/>
        <v>0.21195623265391456</v>
      </c>
      <c r="V1435" s="29"/>
      <c r="W1435" s="32"/>
      <c r="X1435" s="113"/>
      <c r="Y1435" s="29">
        <f ca="1"/>
        <v>0.14210311159229724</v>
      </c>
      <c r="Z1435" s="29"/>
      <c r="AA1435" s="32"/>
      <c r="AB1435" s="113"/>
      <c r="AC1435" s="29">
        <f ca="1"/>
        <v>0.22688649158276625</v>
      </c>
      <c r="AD1435" s="29"/>
      <c r="AE1435" s="32"/>
      <c r="AF1435" s="113"/>
      <c r="AG1435" s="29">
        <f ca="1"/>
        <v>0.24892239268299726</v>
      </c>
      <c r="AH1435" s="29"/>
      <c r="AI1435" s="32"/>
      <c r="AJ1435" s="27"/>
      <c r="AK1435" s="68"/>
      <c r="AL1435" s="68"/>
      <c r="AM1435" s="68"/>
      <c r="AN1435" s="68"/>
      <c r="AO1435" s="68"/>
      <c r="AP1435" s="68"/>
      <c r="AQ1435" s="68"/>
      <c r="AR1435" s="68"/>
      <c r="AS1435" s="68"/>
      <c r="AT1435" s="68"/>
      <c r="AU1435" s="68"/>
      <c r="AV1435" s="68"/>
      <c r="AW1435" s="68"/>
      <c r="AX1435" s="68"/>
      <c r="AY1435" s="68"/>
      <c r="AZ1435" s="68"/>
      <c r="BA1435" s="68"/>
      <c r="BB1435" s="68"/>
      <c r="BC1435" s="68"/>
      <c r="BD1435" s="68"/>
      <c r="BE1435" s="68"/>
      <c r="BF1435" s="68"/>
      <c r="BG1435" s="68"/>
      <c r="BH1435" s="68"/>
      <c r="BI1435" s="68"/>
      <c r="BJ1435" s="68"/>
      <c r="BK1435" s="68"/>
      <c r="BL1435" s="68"/>
      <c r="BM1435" s="68"/>
      <c r="BN1435" s="68"/>
      <c r="BO1435" s="68"/>
      <c r="BP1435" s="68"/>
      <c r="BQ1435" s="68"/>
    </row>
    <row r="1436" spans="2:69" ht="13.5" customHeight="1" thickBot="1" x14ac:dyDescent="0.2">
      <c r="H1436" s="5"/>
      <c r="I1436" s="230"/>
      <c r="J1436" s="238"/>
      <c r="K1436" s="54">
        <v>3</v>
      </c>
      <c r="L1436" s="115"/>
      <c r="M1436" s="33">
        <f ca="1"/>
        <v>0.2485770988361371</v>
      </c>
      <c r="N1436" s="33"/>
      <c r="O1436" s="34"/>
      <c r="P1436" s="115"/>
      <c r="Q1436" s="33">
        <f ca="1"/>
        <v>0.16416408616559131</v>
      </c>
      <c r="R1436" s="33"/>
      <c r="S1436" s="34"/>
      <c r="T1436" s="115"/>
      <c r="U1436" s="33">
        <f ca="1"/>
        <v>0.24538898433041734</v>
      </c>
      <c r="V1436" s="33"/>
      <c r="W1436" s="34"/>
      <c r="X1436" s="115"/>
      <c r="Y1436" s="33">
        <f ca="1"/>
        <v>0.22990484540545489</v>
      </c>
      <c r="Z1436" s="33"/>
      <c r="AA1436" s="34"/>
      <c r="AB1436" s="115"/>
      <c r="AC1436" s="33">
        <f ca="1"/>
        <v>0.21777866621387465</v>
      </c>
      <c r="AD1436" s="33"/>
      <c r="AE1436" s="34"/>
      <c r="AF1436" s="115"/>
      <c r="AG1436" s="33">
        <f ca="1"/>
        <v>0.16612014798508493</v>
      </c>
      <c r="AH1436" s="33"/>
      <c r="AI1436" s="34"/>
      <c r="AJ1436" s="27"/>
      <c r="AK1436" s="68"/>
      <c r="AL1436" s="68"/>
      <c r="AM1436" s="68"/>
      <c r="AN1436" s="68"/>
      <c r="AO1436" s="68"/>
      <c r="AP1436" s="68"/>
      <c r="AQ1436" s="68"/>
      <c r="AR1436" s="68"/>
      <c r="AS1436" s="68"/>
      <c r="AT1436" s="68"/>
      <c r="AU1436" s="68"/>
      <c r="AV1436" s="68"/>
      <c r="AW1436" s="68"/>
      <c r="AX1436" s="68"/>
      <c r="AY1436" s="68"/>
      <c r="AZ1436" s="68"/>
      <c r="BA1436" s="68"/>
      <c r="BB1436" s="68"/>
      <c r="BC1436" s="68"/>
      <c r="BD1436" s="68"/>
      <c r="BE1436" s="68"/>
      <c r="BF1436" s="68"/>
      <c r="BG1436" s="68"/>
      <c r="BH1436" s="68"/>
      <c r="BI1436" s="68"/>
      <c r="BJ1436" s="68"/>
      <c r="BK1436" s="68"/>
      <c r="BL1436" s="68"/>
      <c r="BM1436" s="68"/>
      <c r="BN1436" s="68"/>
      <c r="BO1436" s="68"/>
      <c r="BP1436" s="68"/>
      <c r="BQ1436" s="68"/>
    </row>
    <row r="1437" spans="2:69" ht="15.75" customHeight="1" x14ac:dyDescent="0.15">
      <c r="H1437" s="5"/>
      <c r="I1437" s="95" t="s">
        <v>26</v>
      </c>
      <c r="J1437" s="91"/>
      <c r="K1437" s="125" t="s">
        <v>17</v>
      </c>
      <c r="L1437" s="116" t="s">
        <v>57</v>
      </c>
      <c r="M1437" s="87" t="s">
        <v>58</v>
      </c>
      <c r="N1437" s="87" t="s">
        <v>59</v>
      </c>
      <c r="O1437" s="31"/>
      <c r="P1437" s="116" t="s">
        <v>57</v>
      </c>
      <c r="Q1437" s="87" t="s">
        <v>58</v>
      </c>
      <c r="R1437" s="87" t="s">
        <v>59</v>
      </c>
      <c r="S1437" s="31"/>
      <c r="T1437" s="116" t="s">
        <v>57</v>
      </c>
      <c r="U1437" s="87" t="s">
        <v>58</v>
      </c>
      <c r="V1437" s="87" t="s">
        <v>59</v>
      </c>
      <c r="W1437" s="31"/>
      <c r="X1437" s="116" t="s">
        <v>57</v>
      </c>
      <c r="Y1437" s="87" t="s">
        <v>58</v>
      </c>
      <c r="Z1437" s="87" t="s">
        <v>59</v>
      </c>
      <c r="AA1437" s="31"/>
      <c r="AB1437" s="116" t="s">
        <v>57</v>
      </c>
      <c r="AC1437" s="87" t="s">
        <v>58</v>
      </c>
      <c r="AD1437" s="87" t="s">
        <v>59</v>
      </c>
      <c r="AE1437" s="31"/>
      <c r="AF1437" s="116" t="s">
        <v>57</v>
      </c>
      <c r="AG1437" s="87" t="s">
        <v>58</v>
      </c>
      <c r="AH1437" s="87" t="s">
        <v>59</v>
      </c>
      <c r="AI1437" s="31"/>
      <c r="AJ1437" s="27"/>
      <c r="AK1437" s="68"/>
      <c r="AL1437" s="68"/>
      <c r="AM1437" s="68"/>
      <c r="AN1437" s="68"/>
      <c r="AO1437" s="68"/>
      <c r="AP1437" s="68"/>
      <c r="AQ1437" s="68"/>
      <c r="AR1437" s="68"/>
      <c r="AS1437" s="68"/>
      <c r="AT1437" s="68"/>
      <c r="AU1437" s="68"/>
      <c r="AV1437" s="68"/>
      <c r="AW1437" s="68"/>
      <c r="AX1437" s="68"/>
      <c r="AY1437" s="68"/>
      <c r="AZ1437" s="68"/>
      <c r="BA1437" s="68"/>
      <c r="BB1437" s="68"/>
      <c r="BC1437" s="68"/>
      <c r="BD1437" s="68"/>
      <c r="BE1437" s="68"/>
      <c r="BF1437" s="68"/>
      <c r="BG1437" s="68"/>
      <c r="BH1437" s="68"/>
      <c r="BI1437" s="68"/>
      <c r="BJ1437" s="68"/>
      <c r="BK1437" s="68"/>
      <c r="BL1437" s="68"/>
      <c r="BM1437" s="68"/>
      <c r="BN1437" s="68"/>
      <c r="BO1437" s="68"/>
      <c r="BP1437" s="68"/>
      <c r="BQ1437" s="68"/>
    </row>
    <row r="1438" spans="2:69" ht="13.5" customHeight="1" x14ac:dyDescent="0.15">
      <c r="H1438" s="5"/>
      <c r="I1438" s="117"/>
      <c r="J1438" s="76"/>
      <c r="K1438" s="53">
        <v>1</v>
      </c>
      <c r="L1438" s="113">
        <f t="array" aca="1" ref="L1438:L1439" ca="1">M1438:M1439*$D1426:$D1427*L1426:L1427</f>
        <v>1.5224380244628799E-2</v>
      </c>
      <c r="M1438" s="29">
        <f t="array" aca="1" ref="M1438:M1439" ca="1">MMULT(TRANSPOSE($D1428:$E1430),N1438:N1440)*M1426:M1427</f>
        <v>4.7615590314146243E-2</v>
      </c>
      <c r="N1438" s="29">
        <f t="array" aca="1" ref="N1438:N1440" ca="1">(M1431:M1433-N$5:N$7)*M1434:M1436</f>
        <v>7.3551953973926859E-2</v>
      </c>
      <c r="O1438" s="32"/>
      <c r="P1438" s="113">
        <f t="array" aca="1" ref="P1438:P1439" ca="1">Q1438:Q1439*$D1426:$D1427*P1426:P1427</f>
        <v>1.1003953925543895E-2</v>
      </c>
      <c r="Q1438" s="29">
        <f t="array" aca="1" ref="Q1438:Q1439" ca="1">MMULT(TRANSPOSE($D1428:$E1430),R1438:R1440)*Q1426:Q1427</f>
        <v>3.4415835228451666E-2</v>
      </c>
      <c r="R1438" s="29">
        <f t="array" aca="1" ref="R1438:R1440" ca="1">(Q1431:Q1433-R$5:R$7)*Q1434:Q1436</f>
        <v>6.4963485473085156E-2</v>
      </c>
      <c r="S1438" s="32"/>
      <c r="T1438" s="113">
        <f t="array" aca="1" ref="T1438:T1439" ca="1">U1438:U1439*$D1426:$D1427*T1426:T1427</f>
        <v>-3.1916225590485577E-2</v>
      </c>
      <c r="U1438" s="29">
        <f t="array" aca="1" ref="U1438:U1439" ca="1">MMULT(TRANSPOSE($D1428:$E1430),V1438:V1440)*U1426:U1427</f>
        <v>-7.0960058182883048E-2</v>
      </c>
      <c r="V1438" s="29">
        <f t="array" aca="1" ref="V1438:V1440" ca="1">(U1431:U1433-V$5:V$7)*U1434:U1436</f>
        <v>-0.11137863575083065</v>
      </c>
      <c r="W1438" s="32"/>
      <c r="X1438" s="113">
        <f t="array" aca="1" ref="X1438:X1439" ca="1">Y1438:Y1439*$D1426:$D1427*X1426:X1427</f>
        <v>4.4656478027657069E-3</v>
      </c>
      <c r="Y1438" s="29">
        <f t="array" aca="1" ref="Y1438:Y1439" ca="1">MMULT(TRANSPOSE($D1428:$E1430),Z1438:Z1440)*Y1426:Y1427</f>
        <v>4.7296010460065674E-3</v>
      </c>
      <c r="Z1438" s="29">
        <f t="array" aca="1" ref="Z1438:Z1440" ca="1">(Y1431:Y1433-Z$5:Z$7)*Y1434:Y1436</f>
        <v>4.1149244705188867E-2</v>
      </c>
      <c r="AA1438" s="32"/>
      <c r="AB1438" s="113">
        <f t="array" aca="1" ref="AB1438:AB1439" ca="1">AC1438:AC1439*$D1426:$D1427*AB1426:AB1427</f>
        <v>-6.5491502904401391E-3</v>
      </c>
      <c r="AC1438" s="29">
        <f t="array" aca="1" ref="AC1438:AC1439" ca="1">MMULT(TRANSPOSE($D1428:$E1430),AD1438:AD1440)*AC1426:AC1427</f>
        <v>-6.9362541409862758E-3</v>
      </c>
      <c r="AD1438" s="29">
        <f t="array" aca="1" ref="AD1438:AD1440" ca="1">(AC1431:AC1433-AD$5:AD$7)*AC1434:AC1436</f>
        <v>-7.8063871651957259E-2</v>
      </c>
      <c r="AE1438" s="32"/>
      <c r="AF1438" s="113">
        <f t="array" aca="1" ref="AF1438:AF1439" ca="1">AG1438:AG1439*$D1426:$D1427*AF1426:AF1427</f>
        <v>6.053061873493272E-6</v>
      </c>
      <c r="AG1438" s="29">
        <f t="array" aca="1" ref="AG1438:AG1439" ca="1">MMULT(TRANSPOSE($D1428:$E1430),AH1438:AH1440)*AG1426:AG1427</f>
        <v>1.3457907844081599E-5</v>
      </c>
      <c r="AH1438" s="29">
        <f t="array" aca="1" ref="AH1438:AH1440" ca="1">(AG1431:AG1433-AH$5:AH$7)*AG1434:AG1436</f>
        <v>3.5034052939423702E-2</v>
      </c>
      <c r="AI1438" s="32"/>
      <c r="AJ1438" s="27"/>
      <c r="AK1438" s="68"/>
      <c r="AL1438" s="68"/>
      <c r="AM1438" s="68"/>
      <c r="AN1438" s="68"/>
      <c r="AO1438" s="68"/>
      <c r="AP1438" s="68"/>
      <c r="AQ1438" s="68"/>
      <c r="AR1438" s="68"/>
      <c r="AS1438" s="68"/>
      <c r="AT1438" s="68"/>
      <c r="AU1438" s="68"/>
      <c r="AV1438" s="68"/>
      <c r="AW1438" s="68"/>
      <c r="AX1438" s="68"/>
      <c r="AY1438" s="68"/>
      <c r="AZ1438" s="68"/>
      <c r="BA1438" s="68"/>
      <c r="BB1438" s="68"/>
      <c r="BC1438" s="68"/>
      <c r="BD1438" s="68"/>
      <c r="BE1438" s="68"/>
      <c r="BF1438" s="68"/>
      <c r="BG1438" s="68"/>
      <c r="BH1438" s="68"/>
      <c r="BI1438" s="68"/>
      <c r="BJ1438" s="68"/>
      <c r="BK1438" s="68"/>
      <c r="BL1438" s="68"/>
      <c r="BM1438" s="68"/>
      <c r="BN1438" s="68"/>
      <c r="BO1438" s="68"/>
      <c r="BP1438" s="68"/>
      <c r="BQ1438" s="68"/>
    </row>
    <row r="1439" spans="2:69" ht="13.5" customHeight="1" x14ac:dyDescent="0.15">
      <c r="H1439" s="5"/>
      <c r="I1439" s="97"/>
      <c r="J1439" s="76"/>
      <c r="K1439" s="23">
        <v>2</v>
      </c>
      <c r="L1439" s="113">
        <f ca="1"/>
        <v>2.7866922782387959E-2</v>
      </c>
      <c r="M1439" s="29">
        <f ca="1"/>
        <v>4.9520104096939473E-2</v>
      </c>
      <c r="N1439" s="29">
        <f ca="1"/>
        <v>1.2806244884872621E-2</v>
      </c>
      <c r="O1439" s="32"/>
      <c r="P1439" s="113">
        <f ca="1"/>
        <v>-1.8838351039237297E-2</v>
      </c>
      <c r="Q1439" s="29">
        <f ca="1"/>
        <v>-3.3476143446570357E-2</v>
      </c>
      <c r="R1439" s="29">
        <f ca="1"/>
        <v>-9.5276119668694786E-2</v>
      </c>
      <c r="S1439" s="32"/>
      <c r="T1439" s="113">
        <f ca="1"/>
        <v>-1.4171980838616453E-2</v>
      </c>
      <c r="U1439" s="29">
        <f ca="1"/>
        <v>-2.5733040099437578E-2</v>
      </c>
      <c r="V1439" s="29">
        <f ca="1"/>
        <v>6.4636452586947127E-2</v>
      </c>
      <c r="W1439" s="32"/>
      <c r="X1439" s="113">
        <f ca="1"/>
        <v>1.5426028066244929E-2</v>
      </c>
      <c r="Y1439" s="29">
        <f ca="1"/>
        <v>7.4881545799892618E-2</v>
      </c>
      <c r="Z1439" s="29">
        <f ca="1"/>
        <v>2.4374006328728041E-2</v>
      </c>
      <c r="AA1439" s="32"/>
      <c r="AB1439" s="113">
        <f ca="1"/>
        <v>1.4076245160787865E-2</v>
      </c>
      <c r="AC1439" s="29">
        <f ca="1"/>
        <v>6.8329384088475539E-2</v>
      </c>
      <c r="AD1439" s="29">
        <f ca="1"/>
        <v>0.14793708826693297</v>
      </c>
      <c r="AE1439" s="32"/>
      <c r="AF1439" s="113">
        <f ca="1"/>
        <v>-5.4151585228936733E-2</v>
      </c>
      <c r="AG1439" s="29">
        <f ca="1"/>
        <v>-9.8326756860079162E-2</v>
      </c>
      <c r="AH1439" s="29">
        <f ca="1"/>
        <v>-0.13263255424003059</v>
      </c>
      <c r="AI1439" s="32"/>
      <c r="AJ1439" s="27"/>
      <c r="AK1439" s="68"/>
      <c r="AL1439" s="68"/>
      <c r="AM1439" s="68"/>
      <c r="AN1439" s="68"/>
      <c r="AO1439" s="68"/>
      <c r="AP1439" s="68"/>
      <c r="AQ1439" s="68"/>
      <c r="AR1439" s="68"/>
      <c r="AS1439" s="68"/>
      <c r="AT1439" s="68"/>
      <c r="AU1439" s="68"/>
      <c r="AV1439" s="68"/>
      <c r="AW1439" s="68"/>
      <c r="AX1439" s="68"/>
      <c r="AY1439" s="68"/>
      <c r="AZ1439" s="68"/>
      <c r="BA1439" s="68"/>
      <c r="BB1439" s="68"/>
      <c r="BC1439" s="68"/>
      <c r="BD1439" s="68"/>
      <c r="BE1439" s="68"/>
      <c r="BF1439" s="68"/>
      <c r="BG1439" s="68"/>
      <c r="BH1439" s="68"/>
      <c r="BI1439" s="68"/>
      <c r="BJ1439" s="68"/>
      <c r="BK1439" s="68"/>
      <c r="BL1439" s="68"/>
      <c r="BM1439" s="68"/>
      <c r="BN1439" s="68"/>
      <c r="BO1439" s="68"/>
      <c r="BP1439" s="68"/>
      <c r="BQ1439" s="68"/>
    </row>
    <row r="1440" spans="2:69" ht="13.5" customHeight="1" thickBot="1" x14ac:dyDescent="0.2">
      <c r="B1440" s="135" t="s">
        <v>19</v>
      </c>
      <c r="C1440" s="136"/>
      <c r="D1440" s="195">
        <v>1</v>
      </c>
      <c r="E1440" s="196">
        <v>2</v>
      </c>
      <c r="F1440" s="196">
        <v>3</v>
      </c>
      <c r="G1440" s="184" t="s">
        <v>3</v>
      </c>
      <c r="H1440" s="5"/>
      <c r="I1440" s="93"/>
      <c r="J1440" s="88"/>
      <c r="K1440" s="54">
        <v>3</v>
      </c>
      <c r="L1440" s="132"/>
      <c r="M1440" s="133"/>
      <c r="N1440" s="33">
        <f ca="1"/>
        <v>-0.13366521619011332</v>
      </c>
      <c r="O1440" s="34"/>
      <c r="P1440" s="132"/>
      <c r="Q1440" s="133"/>
      <c r="R1440" s="33">
        <f ca="1"/>
        <v>3.3985631980114832E-2</v>
      </c>
      <c r="S1440" s="34"/>
      <c r="T1440" s="132"/>
      <c r="U1440" s="133"/>
      <c r="V1440" s="33">
        <f ca="1"/>
        <v>0.10603148572738506</v>
      </c>
      <c r="W1440" s="34"/>
      <c r="X1440" s="132"/>
      <c r="Y1440" s="133"/>
      <c r="Z1440" s="33">
        <f ca="1"/>
        <v>-0.14754313108270239</v>
      </c>
      <c r="AA1440" s="34"/>
      <c r="AB1440" s="132"/>
      <c r="AC1440" s="133"/>
      <c r="AD1440" s="33">
        <f ca="1"/>
        <v>6.9797405074437949E-2</v>
      </c>
      <c r="AE1440" s="34"/>
      <c r="AF1440" s="132"/>
      <c r="AG1440" s="133"/>
      <c r="AH1440" s="33">
        <f ca="1"/>
        <v>3.4948325870247585E-2</v>
      </c>
      <c r="AI1440" s="34"/>
      <c r="AJ1440" s="27"/>
      <c r="AK1440" s="68"/>
      <c r="AL1440" s="68"/>
      <c r="AM1440" s="68"/>
      <c r="AN1440" s="68"/>
      <c r="AO1440" s="68"/>
      <c r="AP1440" s="68"/>
      <c r="AQ1440" s="68"/>
      <c r="AR1440" s="68"/>
      <c r="AS1440" s="68"/>
      <c r="AT1440" s="68"/>
      <c r="AU1440" s="68"/>
      <c r="AV1440" s="68"/>
      <c r="AW1440" s="68"/>
      <c r="AX1440" s="68"/>
      <c r="AY1440" s="68"/>
      <c r="AZ1440" s="68"/>
      <c r="BA1440" s="68"/>
      <c r="BB1440" s="68"/>
      <c r="BC1440" s="68"/>
      <c r="BD1440" s="68"/>
      <c r="BE1440" s="68"/>
      <c r="BF1440" s="68"/>
      <c r="BG1440" s="68"/>
      <c r="BH1440" s="68"/>
      <c r="BI1440" s="68"/>
      <c r="BJ1440" s="68"/>
      <c r="BK1440" s="68"/>
      <c r="BL1440" s="68"/>
      <c r="BM1440" s="68"/>
      <c r="BN1440" s="68"/>
      <c r="BO1440" s="68"/>
      <c r="BP1440" s="68"/>
      <c r="BQ1440" s="68"/>
    </row>
    <row r="1441" spans="1:69" ht="13.5" customHeight="1" x14ac:dyDescent="0.15">
      <c r="B1441" s="241" t="s">
        <v>35</v>
      </c>
      <c r="C1441" s="100">
        <v>1</v>
      </c>
      <c r="D1441" s="152">
        <f t="array" aca="1" ref="D1441:G1442" ca="1">L1441:O1442+P1441:S1442+T1441:W1442+X1441:AA1442+AB1441:AE1442+AF1441:AI1442</f>
        <v>3.0971393124023344E-2</v>
      </c>
      <c r="E1441" s="153">
        <f ca="1"/>
        <v>-2.5427970356411235E-2</v>
      </c>
      <c r="F1441" s="153">
        <f ca="1"/>
        <v>-4.4305914411466932E-3</v>
      </c>
      <c r="G1441" s="154">
        <f ca="1"/>
        <v>-1.1128313264654058E-3</v>
      </c>
      <c r="H1441" s="7"/>
      <c r="I1441" s="239" t="s">
        <v>19</v>
      </c>
      <c r="J1441" s="217" t="s">
        <v>13</v>
      </c>
      <c r="K1441" s="218"/>
      <c r="L1441" s="176">
        <f t="array" aca="1" ref="L1441:O1442" ca="1">MMULT(L1438:M1439,TRANSPOSE(L$5:M$8))</f>
        <v>1.5224380244628799E-2</v>
      </c>
      <c r="M1441" s="176">
        <f ca="1"/>
        <v>4.7615590314146243E-2</v>
      </c>
      <c r="N1441" s="79">
        <f ca="1"/>
        <v>0</v>
      </c>
      <c r="O1441" s="80">
        <f ca="1"/>
        <v>-6.2839970558775049E-2</v>
      </c>
      <c r="P1441" s="176">
        <f t="array" aca="1" ref="P1441:S1442" ca="1">MMULT(P1438:Q1439,TRANSPOSE(P$5:Q$8))</f>
        <v>1.1003953925543895E-2</v>
      </c>
      <c r="Q1441" s="176">
        <f ca="1"/>
        <v>0</v>
      </c>
      <c r="R1441" s="79">
        <f ca="1"/>
        <v>3.4415835228451666E-2</v>
      </c>
      <c r="S1441" s="80">
        <f ca="1"/>
        <v>-4.5419789153995561E-2</v>
      </c>
      <c r="T1441" s="176">
        <f t="array" aca="1" ref="T1441:W1442" ca="1">MMULT(T1438:U1439,TRANSPOSE(T$5:U$8))</f>
        <v>0</v>
      </c>
      <c r="U1441" s="176">
        <f ca="1"/>
        <v>-7.0960058182883048E-2</v>
      </c>
      <c r="V1441" s="79">
        <f ca="1"/>
        <v>-3.1916225590485577E-2</v>
      </c>
      <c r="W1441" s="80">
        <f ca="1"/>
        <v>0.10287628377336863</v>
      </c>
      <c r="X1441" s="176">
        <f t="array" aca="1" ref="X1441:AA1442" ca="1">MMULT(X1438:Y1439,TRANSPOSE(X$5:Y$8))</f>
        <v>4.7296010460065674E-3</v>
      </c>
      <c r="Y1441" s="176">
        <f ca="1"/>
        <v>4.4656478027657069E-3</v>
      </c>
      <c r="Z1441" s="79">
        <f ca="1"/>
        <v>0</v>
      </c>
      <c r="AA1441" s="80">
        <f ca="1"/>
        <v>-9.1952488487722743E-3</v>
      </c>
      <c r="AB1441" s="176">
        <f t="array" aca="1" ref="AB1441:AE1442" ca="1">MMULT(AB1438:AC1439,TRANSPOSE(AB$5:AC$8))</f>
        <v>0</v>
      </c>
      <c r="AC1441" s="176">
        <f ca="1"/>
        <v>-6.5491502904401391E-3</v>
      </c>
      <c r="AD1441" s="79">
        <f ca="1"/>
        <v>-6.9362541409862758E-3</v>
      </c>
      <c r="AE1441" s="80">
        <f ca="1"/>
        <v>1.3485404431426415E-2</v>
      </c>
      <c r="AF1441" s="176">
        <f t="array" aca="1" ref="AF1441:AI1442" ca="1">MMULT(AF1438:AG1439,TRANSPOSE(AF$5:AG$8))</f>
        <v>1.3457907844081599E-5</v>
      </c>
      <c r="AG1441" s="176">
        <f ca="1"/>
        <v>0</v>
      </c>
      <c r="AH1441" s="79">
        <f ca="1"/>
        <v>6.053061873493272E-6</v>
      </c>
      <c r="AI1441" s="80">
        <f ca="1"/>
        <v>-1.951096971757487E-5</v>
      </c>
      <c r="AJ1441" s="27"/>
      <c r="AK1441" s="68"/>
      <c r="AL1441" s="68"/>
      <c r="AM1441" s="68"/>
      <c r="AN1441" s="68"/>
      <c r="AO1441" s="68"/>
      <c r="AP1441" s="68"/>
      <c r="AQ1441" s="68"/>
      <c r="AR1441" s="68"/>
      <c r="AS1441" s="68"/>
      <c r="AT1441" s="68"/>
      <c r="AU1441" s="68"/>
      <c r="AV1441" s="68"/>
      <c r="AW1441" s="68"/>
      <c r="AX1441" s="68"/>
      <c r="AY1441" s="68"/>
      <c r="AZ1441" s="68"/>
      <c r="BA1441" s="68"/>
      <c r="BB1441" s="68"/>
      <c r="BC1441" s="68"/>
      <c r="BD1441" s="68"/>
      <c r="BE1441" s="68"/>
      <c r="BF1441" s="68"/>
      <c r="BG1441" s="68"/>
      <c r="BH1441" s="68"/>
      <c r="BI1441" s="68"/>
      <c r="BJ1441" s="68"/>
      <c r="BK1441" s="68"/>
      <c r="BL1441" s="68"/>
      <c r="BM1441" s="68"/>
      <c r="BN1441" s="68"/>
      <c r="BO1441" s="68"/>
      <c r="BP1441" s="68"/>
      <c r="BQ1441" s="68"/>
    </row>
    <row r="1442" spans="1:69" ht="13.5" customHeight="1" x14ac:dyDescent="0.15">
      <c r="B1442" s="243"/>
      <c r="C1442" s="74">
        <v>2</v>
      </c>
      <c r="D1442" s="155">
        <f ca="1"/>
        <v>-1.4416639317035879E-2</v>
      </c>
      <c r="E1442" s="156">
        <f ca="1"/>
        <v>5.3289337224534689E-2</v>
      </c>
      <c r="F1442" s="156">
        <f ca="1"/>
        <v>-3.3470325425648005E-2</v>
      </c>
      <c r="G1442" s="157">
        <f ca="1"/>
        <v>-5.4023724818508256E-3</v>
      </c>
      <c r="H1442" s="5"/>
      <c r="I1442" s="240"/>
      <c r="J1442" s="219"/>
      <c r="K1442" s="220"/>
      <c r="L1442" s="156">
        <f ca="1"/>
        <v>2.7866922782387959E-2</v>
      </c>
      <c r="M1442" s="156">
        <f ca="1"/>
        <v>4.9520104096939473E-2</v>
      </c>
      <c r="N1442" s="89">
        <f ca="1"/>
        <v>0</v>
      </c>
      <c r="O1442" s="90">
        <f ca="1"/>
        <v>-7.7387026879327428E-2</v>
      </c>
      <c r="P1442" s="156">
        <f ca="1"/>
        <v>-1.8838351039237297E-2</v>
      </c>
      <c r="Q1442" s="156">
        <f ca="1"/>
        <v>0</v>
      </c>
      <c r="R1442" s="89">
        <f ca="1"/>
        <v>-3.3476143446570357E-2</v>
      </c>
      <c r="S1442" s="90">
        <f ca="1"/>
        <v>5.2314494485807654E-2</v>
      </c>
      <c r="T1442" s="156">
        <f ca="1"/>
        <v>0</v>
      </c>
      <c r="U1442" s="156">
        <f ca="1"/>
        <v>-2.5733040099437578E-2</v>
      </c>
      <c r="V1442" s="89">
        <f ca="1"/>
        <v>-1.4171980838616453E-2</v>
      </c>
      <c r="W1442" s="90">
        <f ca="1"/>
        <v>3.990502093805403E-2</v>
      </c>
      <c r="X1442" s="156">
        <f ca="1"/>
        <v>7.4881545799892618E-2</v>
      </c>
      <c r="Y1442" s="156">
        <f ca="1"/>
        <v>1.5426028066244929E-2</v>
      </c>
      <c r="Z1442" s="89">
        <f ca="1"/>
        <v>0</v>
      </c>
      <c r="AA1442" s="90">
        <f ca="1"/>
        <v>-9.0307573866137553E-2</v>
      </c>
      <c r="AB1442" s="156">
        <f ca="1"/>
        <v>0</v>
      </c>
      <c r="AC1442" s="156">
        <f ca="1"/>
        <v>1.4076245160787865E-2</v>
      </c>
      <c r="AD1442" s="89">
        <f ca="1"/>
        <v>6.8329384088475539E-2</v>
      </c>
      <c r="AE1442" s="90">
        <f ca="1"/>
        <v>-8.240562924926341E-2</v>
      </c>
      <c r="AF1442" s="156">
        <f ca="1"/>
        <v>-9.8326756860079162E-2</v>
      </c>
      <c r="AG1442" s="156">
        <f ca="1"/>
        <v>0</v>
      </c>
      <c r="AH1442" s="89">
        <f ca="1"/>
        <v>-5.4151585228936733E-2</v>
      </c>
      <c r="AI1442" s="90">
        <f ca="1"/>
        <v>0.15247834208901589</v>
      </c>
      <c r="AJ1442" s="27"/>
      <c r="AK1442" s="68"/>
      <c r="AL1442" s="68"/>
      <c r="AM1442" s="68"/>
      <c r="AN1442" s="68"/>
      <c r="AO1442" s="68"/>
      <c r="AP1442" s="68"/>
      <c r="AQ1442" s="68"/>
      <c r="AR1442" s="68"/>
      <c r="AS1442" s="68"/>
      <c r="AT1442" s="68"/>
      <c r="AU1442" s="68"/>
      <c r="AV1442" s="68"/>
      <c r="AW1442" s="68"/>
      <c r="AX1442" s="68"/>
      <c r="AY1442" s="68"/>
      <c r="AZ1442" s="68"/>
      <c r="BA1442" s="68"/>
      <c r="BB1442" s="68"/>
      <c r="BC1442" s="68"/>
      <c r="BD1442" s="68"/>
      <c r="BE1442" s="68"/>
      <c r="BF1442" s="68"/>
      <c r="BG1442" s="68"/>
      <c r="BH1442" s="68"/>
      <c r="BI1442" s="68"/>
      <c r="BJ1442" s="68"/>
      <c r="BK1442" s="68"/>
      <c r="BL1442" s="68"/>
      <c r="BM1442" s="68"/>
      <c r="BN1442" s="68"/>
      <c r="BO1442" s="68"/>
      <c r="BP1442" s="68"/>
      <c r="BQ1442" s="68"/>
    </row>
    <row r="1443" spans="1:69" ht="13.5" customHeight="1" x14ac:dyDescent="0.15">
      <c r="B1443" s="241" t="s">
        <v>47</v>
      </c>
      <c r="C1443" s="100" t="s">
        <v>32</v>
      </c>
      <c r="D1443" s="158">
        <f t="array" aca="1" ref="D1443:D1444" ca="1">L1443:L1444+P1443:P1444+T1443:T1444+X1443:X1444+AB1443:AB1444+AF1443:AF1444</f>
        <v>-3.2161479706495368E-3</v>
      </c>
      <c r="E1443" s="10"/>
      <c r="F1443" s="10"/>
      <c r="G1443" s="153"/>
      <c r="H1443" s="5"/>
      <c r="I1443" s="240"/>
      <c r="J1443" s="217" t="s">
        <v>46</v>
      </c>
      <c r="K1443" s="218"/>
      <c r="L1443" s="85">
        <f t="array" aca="1" ref="L1443:L1444" ca="1">M1438:M1439*L1424:L1425</f>
        <v>4.4428380750327016E-3</v>
      </c>
      <c r="M1443" s="85"/>
      <c r="N1443" s="85"/>
      <c r="O1443" s="96"/>
      <c r="P1443" s="85">
        <f t="array" aca="1" ref="P1443:P1444" ca="1">Q1438:Q1439*P1424:P1425</f>
        <v>3.2112167911439332E-3</v>
      </c>
      <c r="Q1443" s="85"/>
      <c r="R1443" s="85"/>
      <c r="S1443" s="96"/>
      <c r="T1443" s="85">
        <f t="array" aca="1" ref="T1443:T1444" ca="1">U1438:U1439*T1424:T1425</f>
        <v>-9.7976611883901273E-3</v>
      </c>
      <c r="U1443" s="85"/>
      <c r="V1443" s="85"/>
      <c r="W1443" s="96"/>
      <c r="X1443" s="85">
        <f t="array" aca="1" ref="X1443:X1444" ca="1">Y1438:Y1439*X1424:X1425</f>
        <v>2.302800801811136E-3</v>
      </c>
      <c r="Y1443" s="85"/>
      <c r="Z1443" s="85"/>
      <c r="AA1443" s="96"/>
      <c r="AB1443" s="85">
        <f t="array" aca="1" ref="AB1443:AB1444" ca="1">AC1438:AC1439*AB1424:AB1425</f>
        <v>-3.377200622643559E-3</v>
      </c>
      <c r="AC1443" s="85"/>
      <c r="AD1443" s="85"/>
      <c r="AE1443" s="96"/>
      <c r="AF1443" s="85">
        <f t="array" aca="1" ref="AF1443:AF1444" ca="1">AG1438:AG1439*AF1424:AF1425</f>
        <v>1.8581723963791166E-6</v>
      </c>
      <c r="AG1443" s="85"/>
      <c r="AH1443" s="85"/>
      <c r="AI1443" s="96"/>
      <c r="AJ1443" s="27"/>
      <c r="AK1443" s="68"/>
      <c r="AL1443" s="68"/>
      <c r="AM1443" s="68"/>
      <c r="AN1443" s="68"/>
      <c r="AO1443" s="68"/>
      <c r="AP1443" s="68"/>
      <c r="AQ1443" s="68"/>
      <c r="AR1443" s="68"/>
      <c r="AS1443" s="68"/>
      <c r="AT1443" s="68"/>
      <c r="AU1443" s="68"/>
      <c r="AV1443" s="68"/>
      <c r="AW1443" s="68"/>
      <c r="AX1443" s="68"/>
      <c r="AY1443" s="68"/>
      <c r="AZ1443" s="68"/>
      <c r="BA1443" s="68"/>
      <c r="BB1443" s="68"/>
      <c r="BC1443" s="68"/>
      <c r="BD1443" s="68"/>
      <c r="BE1443" s="68"/>
      <c r="BF1443" s="68"/>
      <c r="BG1443" s="68"/>
      <c r="BH1443" s="68"/>
      <c r="BI1443" s="68"/>
      <c r="BJ1443" s="68"/>
      <c r="BK1443" s="68"/>
      <c r="BL1443" s="68"/>
      <c r="BM1443" s="68"/>
      <c r="BN1443" s="68"/>
      <c r="BO1443" s="68"/>
      <c r="BP1443" s="68"/>
      <c r="BQ1443" s="68"/>
    </row>
    <row r="1444" spans="1:69" ht="13.5" customHeight="1" x14ac:dyDescent="0.15">
      <c r="B1444" s="243"/>
      <c r="C1444" s="74" t="s">
        <v>33</v>
      </c>
      <c r="D1444" s="159">
        <f ca="1"/>
        <v>-7.471074973571451E-2</v>
      </c>
      <c r="E1444" s="10"/>
      <c r="F1444" s="191" t="s">
        <v>5</v>
      </c>
      <c r="G1444" s="10"/>
      <c r="H1444" s="5"/>
      <c r="I1444" s="240"/>
      <c r="J1444" s="219"/>
      <c r="K1444" s="220"/>
      <c r="L1444" s="89">
        <f ca="1"/>
        <v>1.380867159279669E-2</v>
      </c>
      <c r="M1444" s="89"/>
      <c r="N1444" s="89"/>
      <c r="O1444" s="90"/>
      <c r="P1444" s="89">
        <f ca="1"/>
        <v>-9.3348162221575902E-3</v>
      </c>
      <c r="Q1444" s="89"/>
      <c r="R1444" s="89"/>
      <c r="S1444" s="90"/>
      <c r="T1444" s="89">
        <f ca="1"/>
        <v>-1.8801802758909154E-2</v>
      </c>
      <c r="U1444" s="89"/>
      <c r="V1444" s="89"/>
      <c r="W1444" s="90"/>
      <c r="X1444" s="89">
        <f ca="1"/>
        <v>5.9918851785610043E-3</v>
      </c>
      <c r="Y1444" s="89"/>
      <c r="Z1444" s="89"/>
      <c r="AA1444" s="90"/>
      <c r="AB1444" s="89">
        <f ca="1"/>
        <v>5.4675931086418071E-3</v>
      </c>
      <c r="AC1444" s="89"/>
      <c r="AD1444" s="89"/>
      <c r="AE1444" s="90"/>
      <c r="AF1444" s="89">
        <f ca="1"/>
        <v>-7.1842280634647274E-2</v>
      </c>
      <c r="AG1444" s="89"/>
      <c r="AH1444" s="89"/>
      <c r="AI1444" s="90"/>
      <c r="AJ1444" s="27"/>
      <c r="AK1444" s="68"/>
      <c r="AL1444" s="68"/>
      <c r="AM1444" s="68"/>
      <c r="AN1444" s="68"/>
      <c r="AO1444" s="68"/>
      <c r="AP1444" s="68"/>
      <c r="AQ1444" s="68"/>
      <c r="AR1444" s="68"/>
      <c r="AS1444" s="68"/>
      <c r="AT1444" s="68"/>
      <c r="AU1444" s="68"/>
      <c r="AV1444" s="68"/>
      <c r="AW1444" s="68"/>
      <c r="AX1444" s="68"/>
      <c r="AY1444" s="68"/>
      <c r="AZ1444" s="68"/>
      <c r="BA1444" s="68"/>
      <c r="BB1444" s="68"/>
      <c r="BC1444" s="68"/>
      <c r="BD1444" s="68"/>
      <c r="BE1444" s="68"/>
      <c r="BF1444" s="68"/>
      <c r="BG1444" s="68"/>
      <c r="BH1444" s="68"/>
      <c r="BI1444" s="68"/>
      <c r="BJ1444" s="68"/>
      <c r="BK1444" s="68"/>
      <c r="BL1444" s="68"/>
      <c r="BM1444" s="68"/>
      <c r="BN1444" s="68"/>
      <c r="BO1444" s="68"/>
      <c r="BP1444" s="68"/>
      <c r="BQ1444" s="68"/>
    </row>
    <row r="1445" spans="1:69" ht="13.5" customHeight="1" x14ac:dyDescent="0.15">
      <c r="B1445" s="241" t="s">
        <v>4</v>
      </c>
      <c r="C1445" s="100">
        <v>1</v>
      </c>
      <c r="D1445" s="152">
        <f t="array" aca="1" ref="D1445:F1447" ca="1">L1445:N1447+P1445:R1447+T1445:V1447+X1445:Z1447+AB1445:AD1447+AF1445:AH1447</f>
        <v>-3.2055496591460175E-2</v>
      </c>
      <c r="E1445" s="154">
        <f ca="1"/>
        <v>1.9106884253736849E-3</v>
      </c>
      <c r="F1445" s="153">
        <f ca="1"/>
        <v>-2.5256229688836659E-2</v>
      </c>
      <c r="G1445" s="160"/>
      <c r="H1445" s="5"/>
      <c r="I1445" s="240"/>
      <c r="J1445" s="217" t="s">
        <v>4</v>
      </c>
      <c r="K1445" s="218"/>
      <c r="L1445" s="78">
        <f t="array" aca="1" ref="L1445:L1447" ca="1">M1424*N1438:N1440</f>
        <v>4.2254806194216524E-2</v>
      </c>
      <c r="M1445" s="78">
        <f t="array" aca="1" ref="M1445:M1447" ca="1">M1425*N1438:N1440</f>
        <v>1.1733402258537314E-2</v>
      </c>
      <c r="N1445" s="78">
        <f t="array" aca="1" ref="N1445:N1447" ca="1">-1*N1438:N1440</f>
        <v>-7.3551953973926859E-2</v>
      </c>
      <c r="O1445" s="81"/>
      <c r="P1445" s="78">
        <f t="array" aca="1" ref="P1445:P1447" ca="1">Q1424*R1438:R1440</f>
        <v>1.2058279378329026E-2</v>
      </c>
      <c r="Q1445" s="78">
        <f t="array" aca="1" ref="Q1445:Q1447" ca="1">Q1425*R1438:R1440</f>
        <v>5.557500898544554E-2</v>
      </c>
      <c r="R1445" s="78">
        <f t="array" aca="1" ref="R1445:R1447" ca="1">-1*R1438:R1440</f>
        <v>-6.4963485473085156E-2</v>
      </c>
      <c r="S1445" s="81"/>
      <c r="T1445" s="78">
        <f t="array" aca="1" ref="T1445:T1447" ca="1">U1424*V1438:V1440</f>
        <v>-6.8524259960968711E-2</v>
      </c>
      <c r="U1445" s="78">
        <f t="array" aca="1" ref="U1445:U1447" ca="1">U1425*V1438:V1440</f>
        <v>-4.4765977336858054E-2</v>
      </c>
      <c r="V1445" s="78">
        <f t="array" aca="1" ref="V1445:V1447" ca="1">-1*V1438:V1440</f>
        <v>0.11137863575083065</v>
      </c>
      <c r="W1445" s="81"/>
      <c r="X1445" s="78">
        <f t="array" aca="1" ref="X1445:X1447" ca="1">Y1424*Z1438:Z1440</f>
        <v>1.6180892942860702E-2</v>
      </c>
      <c r="Y1445" s="78">
        <f t="array" aca="1" ref="Y1445:Y1447" ca="1">Y1425*Z1438:Z1440</f>
        <v>1.3415398171727299E-2</v>
      </c>
      <c r="Z1445" s="78">
        <f t="array" aca="1" ref="Z1445:Z1447" ca="1">-1*Z1438:Z1440</f>
        <v>-4.1149244705188867E-2</v>
      </c>
      <c r="AA1445" s="81"/>
      <c r="AB1445" s="78">
        <f t="array" aca="1" ref="AB1445:AB1447" ca="1">AC1424*AD1438:AD1440</f>
        <v>-3.9202686145248251E-2</v>
      </c>
      <c r="AC1445" s="78">
        <f t="array" aca="1" ref="AC1445:AC1447" ca="1">AC1425*AD1438:AD1440</f>
        <v>-6.0295508859577338E-2</v>
      </c>
      <c r="AD1445" s="78">
        <f t="array" aca="1" ref="AD1445:AD1447" ca="1">-1*AD1438:AD1440</f>
        <v>7.8063871651957259E-2</v>
      </c>
      <c r="AE1445" s="81"/>
      <c r="AF1445" s="78">
        <f t="array" aca="1" ref="AF1445:AF1447" ca="1">AG1424*AH1438:AH1440</f>
        <v>5.1774709993505398E-3</v>
      </c>
      <c r="AG1445" s="78">
        <f t="array" aca="1" ref="AG1445:AG1447" ca="1">AG1425*AH1438:AH1440</f>
        <v>2.6248365206098929E-2</v>
      </c>
      <c r="AH1445" s="78">
        <f t="array" aca="1" ref="AH1445:AH1447" ca="1">-1*AH1438:AH1440</f>
        <v>-3.5034052939423702E-2</v>
      </c>
      <c r="AI1445" s="81"/>
      <c r="AJ1445" s="27"/>
      <c r="AK1445" s="68"/>
      <c r="AL1445" s="68"/>
      <c r="AM1445" s="68"/>
      <c r="AN1445" s="68"/>
      <c r="AO1445" s="68"/>
      <c r="AP1445" s="68"/>
      <c r="AQ1445" s="68"/>
      <c r="AR1445" s="68"/>
      <c r="AS1445" s="68"/>
      <c r="AT1445" s="68"/>
      <c r="AU1445" s="68"/>
      <c r="AV1445" s="68"/>
      <c r="AW1445" s="68"/>
      <c r="AX1445" s="68"/>
      <c r="AY1445" s="68"/>
      <c r="AZ1445" s="68"/>
      <c r="BA1445" s="68"/>
      <c r="BB1445" s="68"/>
      <c r="BC1445" s="68"/>
      <c r="BD1445" s="68"/>
      <c r="BE1445" s="68"/>
      <c r="BF1445" s="68"/>
      <c r="BG1445" s="68"/>
      <c r="BH1445" s="68"/>
      <c r="BI1445" s="68"/>
      <c r="BJ1445" s="68"/>
      <c r="BK1445" s="68"/>
      <c r="BL1445" s="68"/>
      <c r="BM1445" s="68"/>
      <c r="BN1445" s="68"/>
      <c r="BO1445" s="68"/>
      <c r="BP1445" s="68"/>
      <c r="BQ1445" s="68"/>
    </row>
    <row r="1446" spans="1:69" ht="13.5" customHeight="1" x14ac:dyDescent="0.15">
      <c r="B1446" s="242"/>
      <c r="C1446" s="72">
        <v>2</v>
      </c>
      <c r="D1446" s="160">
        <f ca="1"/>
        <v>9.3714614064712293E-2</v>
      </c>
      <c r="E1446" s="164">
        <f ca="1"/>
        <v>-3.0645394310491084E-2</v>
      </c>
      <c r="F1446" s="10">
        <f ca="1"/>
        <v>-2.1845118158755367E-2</v>
      </c>
      <c r="G1446" s="160"/>
      <c r="H1446" s="5"/>
      <c r="I1446" s="240"/>
      <c r="J1446" s="221"/>
      <c r="K1446" s="222"/>
      <c r="L1446" s="78">
        <f ca="1"/>
        <v>7.3570499007788517E-3</v>
      </c>
      <c r="M1446" s="78">
        <f ca="1"/>
        <v>2.0429208815963161E-3</v>
      </c>
      <c r="N1446" s="78">
        <f ca="1"/>
        <v>-1.2806244884872621E-2</v>
      </c>
      <c r="O1446" s="81"/>
      <c r="P1446" s="78">
        <f ca="1"/>
        <v>-1.768479724697368E-2</v>
      </c>
      <c r="Q1446" s="78">
        <f ca="1"/>
        <v>-8.1506882953191334E-2</v>
      </c>
      <c r="R1446" s="78">
        <f ca="1"/>
        <v>9.5276119668694786E-2</v>
      </c>
      <c r="S1446" s="81"/>
      <c r="T1446" s="78">
        <f ca="1"/>
        <v>3.9766738478746018E-2</v>
      </c>
      <c r="U1446" s="78">
        <f ca="1"/>
        <v>2.597907535979669E-2</v>
      </c>
      <c r="V1446" s="78">
        <f ca="1"/>
        <v>-6.4636452586947127E-2</v>
      </c>
      <c r="W1446" s="81"/>
      <c r="X1446" s="78">
        <f ca="1"/>
        <v>9.5844574990224581E-3</v>
      </c>
      <c r="Y1446" s="78">
        <f ca="1"/>
        <v>7.9463669936778985E-3</v>
      </c>
      <c r="Z1446" s="78">
        <f ca="1"/>
        <v>-2.4374006328728041E-2</v>
      </c>
      <c r="AA1446" s="81"/>
      <c r="AB1446" s="78">
        <f ca="1"/>
        <v>7.4292129224992801E-2</v>
      </c>
      <c r="AC1446" s="78">
        <f ca="1"/>
        <v>0.11426466337754702</v>
      </c>
      <c r="AD1446" s="78">
        <f ca="1"/>
        <v>-0.14793708826693297</v>
      </c>
      <c r="AE1446" s="81"/>
      <c r="AF1446" s="78">
        <f ca="1"/>
        <v>-1.9600963791854161E-2</v>
      </c>
      <c r="AG1446" s="78">
        <f ca="1"/>
        <v>-9.937153796991767E-2</v>
      </c>
      <c r="AH1446" s="78">
        <f ca="1"/>
        <v>0.13263255424003059</v>
      </c>
      <c r="AI1446" s="81"/>
      <c r="AJ1446" s="27"/>
      <c r="AK1446" s="68"/>
      <c r="AL1446" s="68"/>
      <c r="AM1446" s="68"/>
      <c r="AN1446" s="68"/>
      <c r="AO1446" s="68"/>
      <c r="AP1446" s="68"/>
      <c r="AQ1446" s="68"/>
      <c r="AR1446" s="68"/>
      <c r="AS1446" s="68"/>
      <c r="AT1446" s="68"/>
      <c r="AU1446" s="68"/>
      <c r="AV1446" s="68"/>
      <c r="AW1446" s="68"/>
      <c r="AX1446" s="68"/>
      <c r="AY1446" s="68"/>
      <c r="AZ1446" s="68"/>
      <c r="BA1446" s="68"/>
      <c r="BB1446" s="68"/>
      <c r="BC1446" s="68"/>
      <c r="BD1446" s="68"/>
      <c r="BE1446" s="68"/>
      <c r="BF1446" s="68"/>
      <c r="BG1446" s="68"/>
      <c r="BH1446" s="68"/>
      <c r="BI1446" s="68"/>
      <c r="BJ1446" s="68"/>
      <c r="BK1446" s="68"/>
      <c r="BL1446" s="68"/>
      <c r="BM1446" s="68"/>
      <c r="BN1446" s="68"/>
      <c r="BO1446" s="68"/>
      <c r="BP1446" s="68"/>
      <c r="BQ1446" s="68"/>
    </row>
    <row r="1447" spans="1:69" ht="13.5" customHeight="1" thickBot="1" x14ac:dyDescent="0.2">
      <c r="B1447" s="243"/>
      <c r="C1447" s="74">
        <v>3</v>
      </c>
      <c r="D1447" s="160">
        <f ca="1"/>
        <v>-2.3047854148594581E-2</v>
      </c>
      <c r="E1447" s="157">
        <f ca="1"/>
        <v>8.2360884025350065E-2</v>
      </c>
      <c r="F1447" s="156">
        <f ca="1"/>
        <v>3.644549862063029E-2</v>
      </c>
      <c r="G1447" s="160"/>
      <c r="H1447" s="5"/>
      <c r="I1447" s="245"/>
      <c r="J1447" s="219"/>
      <c r="K1447" s="220"/>
      <c r="L1447" s="82">
        <f ca="1"/>
        <v>-7.678922856384518E-2</v>
      </c>
      <c r="M1447" s="82">
        <f ca="1"/>
        <v>-2.132299231763321E-2</v>
      </c>
      <c r="N1447" s="82">
        <f ca="1"/>
        <v>0.13366521619011332</v>
      </c>
      <c r="O1447" s="83"/>
      <c r="P1447" s="82">
        <f ca="1"/>
        <v>6.3082859899055857E-3</v>
      </c>
      <c r="Q1447" s="82">
        <f ca="1"/>
        <v>2.9074052737725266E-2</v>
      </c>
      <c r="R1447" s="82">
        <f ca="1"/>
        <v>-3.3985631980114832E-2</v>
      </c>
      <c r="S1447" s="83"/>
      <c r="T1447" s="82">
        <f ca="1"/>
        <v>6.5234495314572843E-2</v>
      </c>
      <c r="U1447" s="82">
        <f ca="1"/>
        <v>4.2616818342831146E-2</v>
      </c>
      <c r="V1447" s="82">
        <f ca="1"/>
        <v>-0.10603148572738506</v>
      </c>
      <c r="W1447" s="83"/>
      <c r="X1447" s="82">
        <f ca="1"/>
        <v>-5.8017580288724592E-2</v>
      </c>
      <c r="Y1447" s="82">
        <f ca="1"/>
        <v>-4.8101729816883217E-2</v>
      </c>
      <c r="Z1447" s="82">
        <f ca="1"/>
        <v>0.14754313108270239</v>
      </c>
      <c r="AA1447" s="83"/>
      <c r="AB1447" s="82">
        <f ca="1"/>
        <v>3.5051371485715237E-2</v>
      </c>
      <c r="AC1447" s="82">
        <f ca="1"/>
        <v>5.3910598680071545E-2</v>
      </c>
      <c r="AD1447" s="82">
        <f ca="1"/>
        <v>-6.9797405074437949E-2</v>
      </c>
      <c r="AE1447" s="83"/>
      <c r="AF1447" s="82">
        <f ca="1"/>
        <v>5.1648019137815332E-3</v>
      </c>
      <c r="AG1447" s="82">
        <f ca="1"/>
        <v>2.6184136399238531E-2</v>
      </c>
      <c r="AH1447" s="82">
        <f ca="1"/>
        <v>-3.4948325870247585E-2</v>
      </c>
      <c r="AI1447" s="83"/>
      <c r="AJ1447" s="27"/>
      <c r="AK1447" s="68"/>
      <c r="AL1447" s="68"/>
      <c r="AM1447" s="68"/>
      <c r="AN1447" s="68"/>
      <c r="AO1447" s="68"/>
      <c r="AP1447" s="68"/>
      <c r="AQ1447" s="68"/>
      <c r="AR1447" s="68"/>
      <c r="AS1447" s="68"/>
      <c r="AT1447" s="68"/>
      <c r="AU1447" s="68"/>
      <c r="AV1447" s="68"/>
      <c r="AW1447" s="68"/>
      <c r="AX1447" s="68"/>
      <c r="AY1447" s="68"/>
      <c r="AZ1447" s="68"/>
      <c r="BA1447" s="68"/>
      <c r="BB1447" s="68"/>
      <c r="BC1447" s="68"/>
      <c r="BD1447" s="68"/>
      <c r="BE1447" s="68"/>
      <c r="BF1447" s="68"/>
      <c r="BG1447" s="68"/>
      <c r="BH1447" s="68"/>
      <c r="BI1447" s="68"/>
      <c r="BJ1447" s="68"/>
      <c r="BK1447" s="68"/>
      <c r="BL1447" s="68"/>
      <c r="BM1447" s="68"/>
      <c r="BN1447" s="68"/>
      <c r="BO1447" s="68"/>
      <c r="BP1447" s="68"/>
      <c r="BQ1447" s="68"/>
    </row>
    <row r="1448" spans="1:69" ht="13.5" customHeight="1" thickBot="1" x14ac:dyDescent="0.2">
      <c r="B1448" s="246" t="s">
        <v>29</v>
      </c>
      <c r="C1448" s="227"/>
      <c r="D1448" s="102">
        <f ca="1">SUM(L1448:AI1448)</f>
        <v>1.3525526368659042</v>
      </c>
      <c r="E1448" s="192"/>
      <c r="H1448" s="5"/>
      <c r="I1448" s="225" t="s">
        <v>45</v>
      </c>
      <c r="J1448" s="226"/>
      <c r="K1448" s="227"/>
      <c r="L1448" s="134">
        <f ca="1">SUMXMY2(N$5:N$7,M1431:M1433)/2</f>
        <v>0.20688869771415874</v>
      </c>
      <c r="M1448" s="78"/>
      <c r="N1448" s="78"/>
      <c r="O1448" s="78"/>
      <c r="P1448" s="134">
        <f ca="1">SUMXMY2(R$5:R$7,Q1431:Q1433)/2</f>
        <v>0.14732769643451249</v>
      </c>
      <c r="Q1448" s="78"/>
      <c r="R1448" s="78"/>
      <c r="S1448" s="78"/>
      <c r="T1448" s="134">
        <f ca="1">SUMXMY2(V$5:V$7,U1431:U1433)/2</f>
        <v>0.24110669746647503</v>
      </c>
      <c r="U1448" s="78"/>
      <c r="V1448" s="78"/>
      <c r="W1448" s="78"/>
      <c r="X1448" s="134">
        <f ca="1">SUMXMY2(Z$5:Z$7,Y1431:Y1433)/2</f>
        <v>0.24740464955658753</v>
      </c>
      <c r="Y1448" s="78"/>
      <c r="Z1448" s="78"/>
      <c r="AA1448" s="78"/>
      <c r="AB1448" s="134">
        <f ca="1">SUMXMY2(AD$5:AD$7,AC1431:AC1433)/2</f>
        <v>0.32355031390780914</v>
      </c>
      <c r="AC1448" s="78"/>
      <c r="AD1448" s="78"/>
      <c r="AE1448" s="78"/>
      <c r="AF1448" s="134">
        <f ca="1">SUMXMY2(AH$5:AH$7,AG1431:AG1433)/2</f>
        <v>0.18627458178636136</v>
      </c>
      <c r="AG1448" s="78"/>
      <c r="AH1448" s="78"/>
      <c r="AI1448" s="78"/>
      <c r="AJ1448" s="27"/>
      <c r="AK1448" s="68"/>
      <c r="AL1448" s="68"/>
      <c r="AM1448" s="68"/>
      <c r="AN1448" s="68"/>
      <c r="AO1448" s="68"/>
      <c r="AP1448" s="68"/>
      <c r="AQ1448" s="68"/>
      <c r="AR1448" s="68"/>
      <c r="AS1448" s="68"/>
      <c r="AT1448" s="68"/>
      <c r="AU1448" s="68"/>
      <c r="AV1448" s="68"/>
      <c r="AW1448" s="68"/>
      <c r="AX1448" s="68"/>
      <c r="AY1448" s="68"/>
      <c r="AZ1448" s="68"/>
      <c r="BA1448" s="68"/>
      <c r="BB1448" s="68"/>
      <c r="BC1448" s="68"/>
      <c r="BD1448" s="68"/>
      <c r="BE1448" s="68"/>
      <c r="BF1448" s="68"/>
      <c r="BG1448" s="68"/>
      <c r="BH1448" s="68"/>
      <c r="BI1448" s="68"/>
      <c r="BJ1448" s="68"/>
      <c r="BK1448" s="68"/>
      <c r="BL1448" s="68"/>
      <c r="BM1448" s="68"/>
      <c r="BN1448" s="68"/>
      <c r="BO1448" s="68"/>
      <c r="BP1448" s="68"/>
      <c r="BQ1448" s="68"/>
    </row>
    <row r="1449" spans="1:69" ht="15.75" customHeight="1" x14ac:dyDescent="0.15">
      <c r="I1449" s="5"/>
      <c r="J1449" s="165"/>
      <c r="K1449" s="24"/>
      <c r="L1449" s="24"/>
      <c r="M1449" s="24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7"/>
      <c r="AK1449" s="5"/>
      <c r="AL1449" s="5"/>
      <c r="AM1449" s="5"/>
      <c r="AN1449" s="5"/>
      <c r="AO1449" s="5"/>
      <c r="AP1449" s="5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</row>
    <row r="1450" spans="1:69" ht="13.5" customHeight="1" x14ac:dyDescent="0.15">
      <c r="A1450" s="163"/>
      <c r="B1450" s="162">
        <f>B1420+1</f>
        <v>49</v>
      </c>
      <c r="C1450" s="163" t="s">
        <v>28</v>
      </c>
      <c r="D1450" s="189"/>
      <c r="E1450" s="189"/>
      <c r="F1450" s="189"/>
      <c r="G1450" s="189"/>
      <c r="H1450" s="163"/>
      <c r="I1450" s="167"/>
      <c r="J1450" s="163"/>
      <c r="K1450" s="163"/>
      <c r="L1450" s="163"/>
      <c r="M1450" s="163"/>
      <c r="N1450" s="163"/>
      <c r="O1450" s="163"/>
      <c r="P1450" s="163"/>
      <c r="Q1450" s="163"/>
      <c r="R1450" s="163"/>
      <c r="S1450" s="163"/>
      <c r="T1450" s="163"/>
      <c r="U1450" s="163"/>
      <c r="V1450" s="163"/>
      <c r="W1450" s="163"/>
      <c r="X1450" s="163"/>
      <c r="Y1450" s="163"/>
      <c r="Z1450" s="163"/>
      <c r="AA1450" s="163"/>
      <c r="AB1450" s="163"/>
      <c r="AC1450" s="163"/>
      <c r="AD1450" s="163"/>
      <c r="AE1450" s="163"/>
      <c r="AF1450" s="163"/>
      <c r="AG1450" s="163"/>
      <c r="AH1450" s="163"/>
      <c r="AI1450" s="163"/>
      <c r="AJ1450" s="27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</row>
    <row r="1451" spans="1:69" s="24" customFormat="1" ht="13.5" customHeight="1" thickBot="1" x14ac:dyDescent="0.2">
      <c r="A1451"/>
      <c r="D1451" s="166"/>
      <c r="E1451" s="166"/>
      <c r="F1451" s="166"/>
      <c r="G1451" s="166"/>
      <c r="H1451" s="27"/>
      <c r="I1451" s="5"/>
      <c r="J1451" s="223"/>
      <c r="K1451" s="224"/>
      <c r="L1451" s="57">
        <v>1</v>
      </c>
      <c r="M1451" s="57">
        <v>2</v>
      </c>
      <c r="N1451" s="57">
        <v>3</v>
      </c>
      <c r="O1451" s="107"/>
      <c r="P1451" s="84">
        <v>1</v>
      </c>
      <c r="Q1451" s="57">
        <v>2</v>
      </c>
      <c r="R1451" s="57">
        <v>3</v>
      </c>
      <c r="S1451" s="57"/>
      <c r="T1451" s="57">
        <v>1</v>
      </c>
      <c r="U1451" s="57">
        <v>2</v>
      </c>
      <c r="V1451" s="57">
        <v>3</v>
      </c>
      <c r="W1451" s="107"/>
      <c r="X1451" s="84">
        <v>1</v>
      </c>
      <c r="Y1451" s="57">
        <v>2</v>
      </c>
      <c r="Z1451" s="57">
        <v>3</v>
      </c>
      <c r="AA1451" s="57"/>
      <c r="AB1451" s="57">
        <v>1</v>
      </c>
      <c r="AC1451" s="57">
        <v>2</v>
      </c>
      <c r="AD1451" s="57">
        <v>3</v>
      </c>
      <c r="AE1451" s="57"/>
      <c r="AF1451" s="57">
        <v>1</v>
      </c>
      <c r="AG1451" s="57">
        <v>2</v>
      </c>
      <c r="AH1451" s="57">
        <v>3</v>
      </c>
      <c r="AI1451" s="57"/>
      <c r="AJ1451" s="27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</row>
    <row r="1452" spans="1:69" ht="13.5" customHeight="1" x14ac:dyDescent="0.15">
      <c r="B1452" t="s">
        <v>0</v>
      </c>
      <c r="G1452" s="156"/>
      <c r="H1452" s="27"/>
      <c r="I1452" s="249" t="s">
        <v>55</v>
      </c>
      <c r="J1452" s="239" t="s">
        <v>11</v>
      </c>
      <c r="K1452" s="22">
        <v>1</v>
      </c>
      <c r="L1452" s="108">
        <f t="array" aca="1" ref="L1452:L1453" ca="1">MMULT($D1454:$G1455,L$5:L$8)</f>
        <v>-2.2803330276099438</v>
      </c>
      <c r="M1452" s="50">
        <f t="array" aca="1" ref="M1452:M1453" ca="1">MMULT($D1454:$G1455,M$5:M$8)+$D1456:$D1457*L1454:L1455</f>
        <v>0.30306748838016234</v>
      </c>
      <c r="N1452" s="50"/>
      <c r="O1452" s="51"/>
      <c r="P1452" s="108">
        <f t="array" aca="1" ref="P1452:P1453" ca="1">MMULT($D1454:$G1455,P$5:P$8)</f>
        <v>-2.2803330276099438</v>
      </c>
      <c r="Q1452" s="50">
        <f t="array" aca="1" ref="Q1452:Q1453" ca="1">MMULT($D1454:$G1455,Q$5:Q$8)+$D1456:$D1457*P1454:P1455</f>
        <v>-1.4800733612387409</v>
      </c>
      <c r="R1452" s="50"/>
      <c r="S1452" s="51"/>
      <c r="T1452" s="108">
        <f t="array" aca="1" ref="T1452:T1453" ca="1">MMULT($D1454:$G1455,T$5:T$8)</f>
        <v>-1.8307253175142608</v>
      </c>
      <c r="U1452" s="50">
        <f t="array" aca="1" ref="U1452:U1453" ca="1">MMULT($D1454:$G1455,U$5:U$8)+$D1456:$D1457*T1454:T1455</f>
        <v>0.47463049749864805</v>
      </c>
      <c r="V1452" s="50"/>
      <c r="W1452" s="51"/>
      <c r="X1452" s="108">
        <f t="array" aca="1" ref="X1452:X1453" ca="1">MMULT($D1454:$G1455,X$5:X$8)</f>
        <v>-4.7584467895357641E-2</v>
      </c>
      <c r="Y1452" s="50">
        <f t="array" aca="1" ref="Y1452:Y1453" ca="1">MMULT($D1454:$G1455,Y$5:Y$8)+$D1456:$D1457*X1454:X1455</f>
        <v>-0.43528896395108574</v>
      </c>
      <c r="Z1452" s="50"/>
      <c r="AA1452" s="51"/>
      <c r="AB1452" s="108">
        <f t="array" aca="1" ref="AB1452:AB1453" ca="1">MMULT($D1454:$G1455,AB$5:AB$8)</f>
        <v>-4.7584467895357641E-2</v>
      </c>
      <c r="AC1452" s="50">
        <f t="array" aca="1" ref="AC1452:AC1453" ca="1">MMULT($D1454:$G1455,AC$5:AC$8)+$D1456:$D1457*AB1454:AB1455</f>
        <v>1.4318746144597272E-2</v>
      </c>
      <c r="AD1452" s="50"/>
      <c r="AE1452" s="51"/>
      <c r="AF1452" s="108">
        <f t="array" aca="1" ref="AF1452:AF1453" ca="1">MMULT($D1454:$G1455,AF$5:AF$8)</f>
        <v>-1.8307253175142608</v>
      </c>
      <c r="AG1452" s="50">
        <f t="array" aca="1" ref="AG1452:AG1453" ca="1">MMULT($D1454:$G1455,AG$5:AG$8)+$D1456:$D1457*AF1454:AF1455</f>
        <v>-1.7581180622159382</v>
      </c>
      <c r="AH1452" s="50"/>
      <c r="AI1452" s="51"/>
      <c r="AJ1452" s="27"/>
      <c r="AK1452" s="19"/>
      <c r="AL1452" s="19"/>
      <c r="AM1452" s="19"/>
      <c r="AN1452" s="19"/>
      <c r="AO1452" s="19"/>
      <c r="AP1452" s="19"/>
      <c r="AQ1452" s="19"/>
      <c r="AR1452" s="19"/>
      <c r="AS1452" s="19"/>
      <c r="AT1452" s="19"/>
      <c r="AU1452" s="19"/>
      <c r="AV1452" s="19"/>
      <c r="AW1452" s="19"/>
      <c r="AX1452" s="19"/>
      <c r="AY1452" s="19"/>
      <c r="AZ1452" s="19"/>
      <c r="BA1452" s="19"/>
      <c r="BB1452" s="19"/>
      <c r="BC1452" s="19"/>
      <c r="BD1452" s="19"/>
      <c r="BE1452" s="19"/>
      <c r="BF1452" s="19"/>
      <c r="BG1452" s="19"/>
      <c r="BH1452" s="19"/>
      <c r="BI1452" s="19"/>
      <c r="BJ1452" s="19"/>
      <c r="BK1452" s="19"/>
      <c r="BL1452" s="19"/>
      <c r="BM1452" s="19"/>
      <c r="BN1452" s="19"/>
      <c r="BO1452" s="19"/>
      <c r="BP1452" s="19"/>
      <c r="BQ1452" s="19"/>
    </row>
    <row r="1453" spans="1:69" ht="13.5" customHeight="1" x14ac:dyDescent="0.15">
      <c r="B1453" s="66"/>
      <c r="C1453" s="66"/>
      <c r="D1453" s="195">
        <v>1</v>
      </c>
      <c r="E1453" s="196">
        <v>2</v>
      </c>
      <c r="F1453" s="196">
        <v>3</v>
      </c>
      <c r="G1453" s="184" t="s">
        <v>3</v>
      </c>
      <c r="H1453" s="27"/>
      <c r="I1453" s="250"/>
      <c r="J1453" s="240"/>
      <c r="K1453" s="23">
        <v>2</v>
      </c>
      <c r="L1453" s="109">
        <f ca="1"/>
        <v>-0.94837125125746624</v>
      </c>
      <c r="M1453" s="28">
        <f ca="1"/>
        <v>-1.6683152064040505</v>
      </c>
      <c r="N1453" s="28"/>
      <c r="O1453" s="40"/>
      <c r="P1453" s="109">
        <f ca="1"/>
        <v>-0.94837125125746624</v>
      </c>
      <c r="Q1453" s="28">
        <f ca="1"/>
        <v>1.7890511567482092</v>
      </c>
      <c r="R1453" s="28"/>
      <c r="S1453" s="40"/>
      <c r="T1453" s="109">
        <f ca="1"/>
        <v>1.0035280015779708</v>
      </c>
      <c r="U1453" s="28">
        <f ca="1"/>
        <v>-0.39516303609587444</v>
      </c>
      <c r="V1453" s="28"/>
      <c r="W1453" s="40"/>
      <c r="X1453" s="109">
        <f ca="1"/>
        <v>-2.4538383615742889</v>
      </c>
      <c r="Y1453" s="28">
        <f ca="1"/>
        <v>-0.72567102606105105</v>
      </c>
      <c r="Z1453" s="28"/>
      <c r="AA1453" s="40"/>
      <c r="AB1453" s="109">
        <f ca="1"/>
        <v>-2.4538383615742889</v>
      </c>
      <c r="AC1453" s="28">
        <f ca="1"/>
        <v>1.226228226774386</v>
      </c>
      <c r="AD1453" s="28"/>
      <c r="AE1453" s="40"/>
      <c r="AF1453" s="109">
        <f ca="1"/>
        <v>1.0035280015779708</v>
      </c>
      <c r="AG1453" s="28">
        <f ca="1"/>
        <v>1.1103040742209482</v>
      </c>
      <c r="AH1453" s="28"/>
      <c r="AI1453" s="40"/>
      <c r="AJ1453" s="27"/>
      <c r="AK1453" s="19"/>
      <c r="AL1453" s="19"/>
      <c r="AM1453" s="19"/>
      <c r="AN1453" s="19"/>
      <c r="AO1453" s="19"/>
      <c r="AP1453" s="19"/>
      <c r="AQ1453" s="19"/>
      <c r="AR1453" s="19"/>
      <c r="AS1453" s="19"/>
      <c r="AT1453" s="19"/>
      <c r="AU1453" s="19"/>
      <c r="AV1453" s="19"/>
      <c r="AW1453" s="19"/>
      <c r="AX1453" s="19"/>
      <c r="AY1453" s="19"/>
      <c r="AZ1453" s="19"/>
      <c r="BA1453" s="19"/>
      <c r="BB1453" s="19"/>
      <c r="BC1453" s="19"/>
      <c r="BD1453" s="19"/>
      <c r="BE1453" s="19"/>
      <c r="BF1453" s="19"/>
      <c r="BG1453" s="19"/>
      <c r="BH1453" s="19"/>
      <c r="BI1453" s="19"/>
      <c r="BJ1453" s="19"/>
      <c r="BK1453" s="19"/>
      <c r="BL1453" s="19"/>
      <c r="BM1453" s="19"/>
      <c r="BN1453" s="19"/>
      <c r="BO1453" s="19"/>
      <c r="BP1453" s="19"/>
      <c r="BQ1453" s="19"/>
    </row>
    <row r="1454" spans="1:69" ht="13.5" customHeight="1" x14ac:dyDescent="0.15">
      <c r="B1454" s="239" t="s">
        <v>7</v>
      </c>
      <c r="C1454" s="100">
        <v>1</v>
      </c>
      <c r="D1454" s="137">
        <f t="array" aca="1" ref="D1454:G1455" ca="1">D1424:G1425-$G$3*D1441:G1442</f>
        <v>1.3583786887281</v>
      </c>
      <c r="E1454" s="138">
        <f ca="1"/>
        <v>3.5911272484426862</v>
      </c>
      <c r="F1454" s="138">
        <f ca="1"/>
        <v>1.807986398823783</v>
      </c>
      <c r="G1454" s="139">
        <f ca="1"/>
        <v>3.6387117163380438</v>
      </c>
      <c r="I1454" s="250"/>
      <c r="J1454" s="252" t="s">
        <v>12</v>
      </c>
      <c r="K1454" s="22">
        <v>1</v>
      </c>
      <c r="L1454" s="110">
        <f t="array" aca="1" ref="L1454:L1455" ca="1">1/(1+EXP(-L1452:L1453))</f>
        <v>9.276492184831521E-2</v>
      </c>
      <c r="M1454" s="38">
        <f t="array" aca="1" ref="M1454:M1455" ca="1">1/(1+EXP(-M1452:M1453))</f>
        <v>0.5751922180589002</v>
      </c>
      <c r="N1454" s="38"/>
      <c r="O1454" s="39"/>
      <c r="P1454" s="110">
        <f t="array" aca="1" ref="P1454:P1455" ca="1">1/(1+EXP(-P1452:P1453))</f>
        <v>9.276492184831521E-2</v>
      </c>
      <c r="Q1454" s="38">
        <f t="array" aca="1" ref="Q1454:Q1455" ca="1">1/(1+EXP(-Q1452:Q1453))</f>
        <v>0.1854163387670428</v>
      </c>
      <c r="R1454" s="38"/>
      <c r="S1454" s="39"/>
      <c r="T1454" s="110">
        <f t="array" aca="1" ref="T1454:T1455" ca="1">1/(1+EXP(-T1452:T1453))</f>
        <v>0.13815188988916394</v>
      </c>
      <c r="U1454" s="38">
        <f t="array" aca="1" ref="U1454:U1455" ca="1">1/(1+EXP(-U1452:U1453))</f>
        <v>0.61647914584189978</v>
      </c>
      <c r="V1454" s="38"/>
      <c r="W1454" s="39"/>
      <c r="X1454" s="110">
        <f t="array" aca="1" ref="X1454:X1455" ca="1">1/(1+EXP(-X1452:X1453))</f>
        <v>0.48810612719790131</v>
      </c>
      <c r="Y1454" s="38">
        <f t="array" aca="1" ref="Y1454:Y1455" ca="1">1/(1+EXP(-Y1452:Y1453))</f>
        <v>0.39286408556548308</v>
      </c>
      <c r="Z1454" s="38"/>
      <c r="AA1454" s="39"/>
      <c r="AB1454" s="110">
        <f t="array" aca="1" ref="AB1454:AB1455" ca="1">1/(1+EXP(-AB1452:AB1453))</f>
        <v>0.48810612719790131</v>
      </c>
      <c r="AC1454" s="38">
        <f t="array" aca="1" ref="AC1454:AC1455" ca="1">1/(1+EXP(-AC1452:AC1453))</f>
        <v>0.50357962537652234</v>
      </c>
      <c r="AD1454" s="38"/>
      <c r="AE1454" s="39"/>
      <c r="AF1454" s="110">
        <f t="array" aca="1" ref="AF1454:AF1455" ca="1">1/(1+EXP(-AF1452:AF1453))</f>
        <v>0.13815188988916394</v>
      </c>
      <c r="AG1454" s="38">
        <f t="array" aca="1" ref="AG1454:AG1455" ca="1">1/(1+EXP(-AG1452:AG1453))</f>
        <v>0.14702619592306063</v>
      </c>
      <c r="AH1454" s="38"/>
      <c r="AI1454" s="39"/>
      <c r="AJ1454" s="27"/>
      <c r="AK1454" s="19"/>
      <c r="AL1454" s="19"/>
      <c r="AM1454" s="19"/>
      <c r="AN1454" s="19"/>
      <c r="AO1454" s="19"/>
      <c r="AP1454" s="19"/>
      <c r="AQ1454" s="19"/>
      <c r="AR1454" s="19"/>
      <c r="AS1454" s="19"/>
      <c r="AT1454" s="19"/>
      <c r="AU1454" s="19"/>
      <c r="AV1454" s="19"/>
      <c r="AW1454" s="19"/>
      <c r="AX1454" s="19"/>
      <c r="AY1454" s="19"/>
      <c r="AZ1454" s="19"/>
      <c r="BA1454" s="19"/>
      <c r="BB1454" s="19"/>
      <c r="BC1454" s="19"/>
      <c r="BD1454" s="19"/>
      <c r="BE1454" s="19"/>
      <c r="BF1454" s="19"/>
      <c r="BG1454" s="19"/>
      <c r="BH1454" s="19"/>
      <c r="BI1454" s="19"/>
      <c r="BJ1454" s="19"/>
      <c r="BK1454" s="19"/>
      <c r="BL1454" s="19"/>
      <c r="BM1454" s="19"/>
      <c r="BN1454" s="19"/>
      <c r="BO1454" s="19"/>
      <c r="BP1454" s="19"/>
      <c r="BQ1454" s="19"/>
    </row>
    <row r="1455" spans="1:69" ht="13.5" customHeight="1" x14ac:dyDescent="0.15">
      <c r="B1455" s="244"/>
      <c r="C1455" s="74">
        <v>2</v>
      </c>
      <c r="D1455" s="140">
        <f ca="1"/>
        <v>2.2076163616738338</v>
      </c>
      <c r="E1455" s="141">
        <f ca="1"/>
        <v>0.70214925135701112</v>
      </c>
      <c r="F1455" s="141">
        <f ca="1"/>
        <v>4.1595156145092709</v>
      </c>
      <c r="G1455" s="142">
        <f ca="1"/>
        <v>3.1559876129313</v>
      </c>
      <c r="I1455" s="250"/>
      <c r="J1455" s="253"/>
      <c r="K1455" s="54">
        <v>2</v>
      </c>
      <c r="L1455" s="109">
        <f ca="1"/>
        <v>0.27921249444224433</v>
      </c>
      <c r="M1455" s="28">
        <f ca="1"/>
        <v>0.15864893485633944</v>
      </c>
      <c r="N1455" s="28"/>
      <c r="O1455" s="40"/>
      <c r="P1455" s="109">
        <f ca="1"/>
        <v>0.27921249444224433</v>
      </c>
      <c r="Q1455" s="28">
        <f ca="1"/>
        <v>0.85681090616512523</v>
      </c>
      <c r="R1455" s="28"/>
      <c r="S1455" s="40"/>
      <c r="T1455" s="109">
        <f ca="1"/>
        <v>0.73175166013910198</v>
      </c>
      <c r="U1455" s="28">
        <f ca="1"/>
        <v>0.40247502518166411</v>
      </c>
      <c r="V1455" s="28"/>
      <c r="W1455" s="40"/>
      <c r="X1455" s="109">
        <f ca="1"/>
        <v>7.9158309950092889E-2</v>
      </c>
      <c r="Y1455" s="28">
        <f ca="1"/>
        <v>0.32614540887298837</v>
      </c>
      <c r="Z1455" s="28"/>
      <c r="AA1455" s="40"/>
      <c r="AB1455" s="109">
        <f ca="1"/>
        <v>7.9158309950092889E-2</v>
      </c>
      <c r="AC1455" s="28">
        <f ca="1"/>
        <v>0.77315774402942505</v>
      </c>
      <c r="AD1455" s="28"/>
      <c r="AE1455" s="40"/>
      <c r="AF1455" s="109">
        <f ca="1"/>
        <v>0.73175166013910198</v>
      </c>
      <c r="AG1455" s="28">
        <f ca="1"/>
        <v>0.75218579592743562</v>
      </c>
      <c r="AH1455" s="28"/>
      <c r="AI1455" s="40"/>
      <c r="AJ1455" s="27"/>
      <c r="AK1455" s="19"/>
      <c r="AL1455" s="19"/>
      <c r="AM1455" s="19"/>
      <c r="AN1455" s="19"/>
      <c r="AO1455" s="19"/>
      <c r="AP1455" s="19"/>
      <c r="AQ1455" s="19"/>
      <c r="AR1455" s="19"/>
      <c r="AS1455" s="19"/>
      <c r="AT1455" s="19"/>
      <c r="AU1455" s="19"/>
      <c r="AV1455" s="19"/>
      <c r="AW1455" s="19"/>
      <c r="AX1455" s="19"/>
      <c r="AY1455" s="19"/>
      <c r="AZ1455" s="19"/>
      <c r="BA1455" s="19"/>
      <c r="BB1455" s="19"/>
      <c r="BC1455" s="19"/>
      <c r="BD1455" s="19"/>
      <c r="BE1455" s="19"/>
      <c r="BF1455" s="19"/>
      <c r="BG1455" s="19"/>
      <c r="BH1455" s="19"/>
      <c r="BI1455" s="19"/>
      <c r="BJ1455" s="19"/>
      <c r="BK1455" s="19"/>
      <c r="BL1455" s="19"/>
      <c r="BM1455" s="19"/>
      <c r="BN1455" s="19"/>
      <c r="BO1455" s="19"/>
      <c r="BP1455" s="19"/>
      <c r="BQ1455" s="19"/>
    </row>
    <row r="1456" spans="1:69" ht="13.5" customHeight="1" x14ac:dyDescent="0.15">
      <c r="B1456" s="241" t="s">
        <v>47</v>
      </c>
      <c r="C1456" s="100" t="s">
        <v>32</v>
      </c>
      <c r="D1456" s="139">
        <f t="array" aca="1" ref="D1456:D1457" ca="1">D1426:D1427-$G$3*D1443:D1444</f>
        <v>3.7800059471713823</v>
      </c>
      <c r="E1456" s="190"/>
      <c r="F1456" s="190"/>
      <c r="I1456" s="250"/>
      <c r="J1456" s="236" t="s">
        <v>18</v>
      </c>
      <c r="K1456" s="22">
        <v>1</v>
      </c>
      <c r="L1456" s="110">
        <f t="array" aca="1" ref="L1456:L1457" ca="1">L1454:L1455*(1-L1454:L1455)</f>
        <v>8.4159591122791186E-2</v>
      </c>
      <c r="M1456" s="38">
        <f t="array" aca="1" ref="M1456:M1457" ca="1">M1454:M1455*(1-M1454:M1455)</f>
        <v>0.24434613034338282</v>
      </c>
      <c r="N1456" s="38"/>
      <c r="O1456" s="39"/>
      <c r="P1456" s="110">
        <f t="array" aca="1" ref="P1456:P1457" ca="1">P1454:P1455*(1-P1454:P1455)</f>
        <v>8.4159591122791186E-2</v>
      </c>
      <c r="Q1456" s="38">
        <f t="array" aca="1" ref="Q1456:Q1457" ca="1">Q1454:Q1455*(1-Q1454:Q1455)</f>
        <v>0.15103712008526804</v>
      </c>
      <c r="R1456" s="38"/>
      <c r="S1456" s="39"/>
      <c r="T1456" s="110">
        <f t="array" aca="1" ref="T1456:T1457" ca="1">T1454:T1455*(1-T1454:T1455)</f>
        <v>0.11906594520921626</v>
      </c>
      <c r="U1456" s="38">
        <f t="array" aca="1" ref="U1456:U1457" ca="1">U1454:U1455*(1-U1454:U1455)</f>
        <v>0.23643260858394144</v>
      </c>
      <c r="V1456" s="38"/>
      <c r="W1456" s="39"/>
      <c r="X1456" s="110">
        <f t="array" aca="1" ref="X1456:X1457" ca="1">X1454:X1455*(1-X1454:X1455)</f>
        <v>0.24985853578976752</v>
      </c>
      <c r="Y1456" s="38">
        <f t="array" aca="1" ref="Y1456:Y1457" ca="1">Y1454:Y1455*(1-Y1454:Y1455)</f>
        <v>0.2385218958382799</v>
      </c>
      <c r="Z1456" s="38"/>
      <c r="AA1456" s="39"/>
      <c r="AB1456" s="110">
        <f t="array" aca="1" ref="AB1456:AB1457" ca="1">AB1454:AB1455*(1-AB1454:AB1455)</f>
        <v>0.24985853578976752</v>
      </c>
      <c r="AC1456" s="38">
        <f t="array" aca="1" ref="AC1456:AC1457" ca="1">AC1454:AC1455*(1-AC1454:AC1455)</f>
        <v>0.24998718628216376</v>
      </c>
      <c r="AD1456" s="38"/>
      <c r="AE1456" s="39"/>
      <c r="AF1456" s="110">
        <f t="array" aca="1" ref="AF1456:AF1457" ca="1">AF1454:AF1455*(1-AF1454:AF1455)</f>
        <v>0.11906594520921626</v>
      </c>
      <c r="AG1456" s="38">
        <f t="array" aca="1" ref="AG1456:AG1457" ca="1">AG1454:AG1455*(1-AG1454:AG1455)</f>
        <v>0.12540949363545442</v>
      </c>
      <c r="AH1456" s="38"/>
      <c r="AI1456" s="39"/>
      <c r="AJ1456" s="27"/>
      <c r="AK1456" s="19"/>
      <c r="AL1456" s="19"/>
      <c r="AM1456" s="19"/>
      <c r="AN1456" s="19"/>
      <c r="AO1456" s="19"/>
      <c r="AP1456" s="19"/>
      <c r="AQ1456" s="19"/>
      <c r="AR1456" s="19"/>
      <c r="AS1456" s="19"/>
      <c r="AT1456" s="19"/>
      <c r="AU1456" s="19"/>
      <c r="AV1456" s="19"/>
      <c r="AW1456" s="19"/>
      <c r="AX1456" s="19"/>
      <c r="AY1456" s="19"/>
      <c r="AZ1456" s="19"/>
      <c r="BA1456" s="19"/>
      <c r="BB1456" s="19"/>
      <c r="BC1456" s="19"/>
      <c r="BD1456" s="19"/>
      <c r="BE1456" s="19"/>
      <c r="BF1456" s="19"/>
      <c r="BG1456" s="19"/>
      <c r="BH1456" s="19"/>
      <c r="BI1456" s="19"/>
      <c r="BJ1456" s="19"/>
      <c r="BK1456" s="19"/>
      <c r="BL1456" s="19"/>
      <c r="BM1456" s="19"/>
      <c r="BN1456" s="19"/>
      <c r="BO1456" s="19"/>
      <c r="BP1456" s="19"/>
      <c r="BQ1456" s="19"/>
    </row>
    <row r="1457" spans="2:69" ht="13.5" customHeight="1" thickBot="1" x14ac:dyDescent="0.2">
      <c r="B1457" s="243"/>
      <c r="C1457" s="74" t="s">
        <v>33</v>
      </c>
      <c r="D1457" s="142">
        <f ca="1"/>
        <v>2.81335244950052</v>
      </c>
      <c r="F1457" s="191" t="s">
        <v>5</v>
      </c>
      <c r="I1457" s="251"/>
      <c r="J1457" s="244"/>
      <c r="K1457" s="54">
        <v>2</v>
      </c>
      <c r="L1457" s="111">
        <f ca="1"/>
        <v>0.20125287738958403</v>
      </c>
      <c r="M1457" s="41">
        <f ca="1"/>
        <v>0.13347945032528841</v>
      </c>
      <c r="N1457" s="41"/>
      <c r="O1457" s="42"/>
      <c r="P1457" s="111">
        <f ca="1"/>
        <v>0.20125287738958403</v>
      </c>
      <c r="Q1457" s="41">
        <f ca="1"/>
        <v>0.1226859772416222</v>
      </c>
      <c r="R1457" s="41"/>
      <c r="S1457" s="42"/>
      <c r="T1457" s="111">
        <f ca="1"/>
        <v>0.19629116802277016</v>
      </c>
      <c r="U1457" s="41">
        <f ca="1"/>
        <v>0.24048887928668294</v>
      </c>
      <c r="V1457" s="41"/>
      <c r="W1457" s="42"/>
      <c r="X1457" s="111">
        <f ca="1"/>
        <v>7.2892271915937917E-2</v>
      </c>
      <c r="Y1457" s="41">
        <f ca="1"/>
        <v>0.21977458114405962</v>
      </c>
      <c r="Z1457" s="41"/>
      <c r="AA1457" s="42"/>
      <c r="AB1457" s="111">
        <f ca="1"/>
        <v>7.2892271915937917E-2</v>
      </c>
      <c r="AC1457" s="41">
        <f ca="1"/>
        <v>0.1753848468767551</v>
      </c>
      <c r="AD1457" s="41"/>
      <c r="AE1457" s="42"/>
      <c r="AF1457" s="111">
        <f ca="1"/>
        <v>0.19629116802277016</v>
      </c>
      <c r="AG1457" s="41">
        <f ca="1"/>
        <v>0.1864023243324458</v>
      </c>
      <c r="AH1457" s="41"/>
      <c r="AI1457" s="42"/>
      <c r="AJ1457" s="27"/>
      <c r="AK1457" s="19"/>
      <c r="AL1457" s="19"/>
      <c r="AM1457" s="19"/>
      <c r="AN1457" s="19"/>
      <c r="AO1457" s="19"/>
      <c r="AP1457" s="19"/>
      <c r="AQ1457" s="19"/>
      <c r="AR1457" s="19"/>
      <c r="AS1457" s="19"/>
      <c r="AT1457" s="19"/>
      <c r="AU1457" s="19"/>
      <c r="AV1457" s="19"/>
      <c r="AW1457" s="19"/>
      <c r="AX1457" s="19"/>
      <c r="AY1457" s="19"/>
      <c r="AZ1457" s="19"/>
      <c r="BA1457" s="19"/>
      <c r="BB1457" s="19"/>
      <c r="BC1457" s="19"/>
      <c r="BD1457" s="19"/>
      <c r="BE1457" s="19"/>
      <c r="BF1457" s="19"/>
      <c r="BG1457" s="19"/>
      <c r="BH1457" s="19"/>
      <c r="BI1457" s="19"/>
      <c r="BJ1457" s="19"/>
      <c r="BK1457" s="19"/>
      <c r="BL1457" s="19"/>
      <c r="BM1457" s="19"/>
      <c r="BN1457" s="19"/>
      <c r="BO1457" s="19"/>
      <c r="BP1457" s="19"/>
      <c r="BQ1457" s="19"/>
    </row>
    <row r="1458" spans="2:69" ht="13.5" customHeight="1" x14ac:dyDescent="0.15">
      <c r="B1458" s="241" t="s">
        <v>4</v>
      </c>
      <c r="C1458" s="100">
        <v>1</v>
      </c>
      <c r="D1458" s="143">
        <f t="array" aca="1" ref="D1458:F1460" ca="1">D1428:F1430-$G$3*D1445:F1447</f>
        <v>5.3543307638819257</v>
      </c>
      <c r="E1458" s="144">
        <f ca="1"/>
        <v>2.816890174127948</v>
      </c>
      <c r="F1458" s="145">
        <f ca="1"/>
        <v>4.2270041191810543</v>
      </c>
      <c r="H1458" s="26"/>
      <c r="I1458" s="228" t="s">
        <v>4</v>
      </c>
      <c r="J1458" s="231" t="s">
        <v>11</v>
      </c>
      <c r="K1458" s="161">
        <v>1</v>
      </c>
      <c r="L1458" s="112"/>
      <c r="M1458" s="30">
        <f t="array" aca="1" ref="M1458:M1460" ca="1">MMULT($D1458:$E1460,M1454:M1455)-$F1458:$F1460</f>
        <v>-0.70033810515011652</v>
      </c>
      <c r="N1458" s="30"/>
      <c r="O1458" s="31"/>
      <c r="P1458" s="112"/>
      <c r="Q1458" s="30">
        <f t="array" aca="1" ref="Q1458:Q1460" ca="1">MMULT($D1458:$E1460,Q1454:Q1455)-$F1458:$F1460</f>
        <v>-0.82068148973211974</v>
      </c>
      <c r="R1458" s="30"/>
      <c r="S1458" s="31"/>
      <c r="T1458" s="112"/>
      <c r="U1458" s="30">
        <f t="array" aca="1" ref="U1458:U1460" ca="1">MMULT($D1458:$E1460,U1454:U1455)-$F1458:$F1460</f>
        <v>0.20755708045801047</v>
      </c>
      <c r="V1458" s="30"/>
      <c r="W1458" s="31"/>
      <c r="X1458" s="112"/>
      <c r="Y1458" s="30">
        <f t="array" aca="1" ref="Y1458:Y1460" ca="1">MMULT($D1458:$E1460,Y1454:Y1455)-$F1458:$F1460</f>
        <v>-1.2047640622221842</v>
      </c>
      <c r="Z1458" s="30"/>
      <c r="AA1458" s="31"/>
      <c r="AB1458" s="112"/>
      <c r="AC1458" s="30">
        <f t="array" aca="1" ref="AC1458:AC1460" ca="1">MMULT($D1458:$E1460,AC1454:AC1455)-$F1458:$F1460</f>
        <v>0.64722821324401281</v>
      </c>
      <c r="AD1458" s="30"/>
      <c r="AE1458" s="31"/>
      <c r="AF1458" s="112"/>
      <c r="AG1458" s="30">
        <f t="array" aca="1" ref="AG1458:AG1460" ca="1">MMULT($D1458:$E1460,AG1454:AG1455)-$F1458:$F1460</f>
        <v>-1.3209524575870764</v>
      </c>
      <c r="AH1458" s="30"/>
      <c r="AI1458" s="31"/>
      <c r="AJ1458" s="27"/>
      <c r="AK1458" s="16"/>
      <c r="AL1458" s="16"/>
      <c r="AM1458" s="16"/>
      <c r="AN1458" s="16"/>
      <c r="AO1458" s="16"/>
      <c r="AP1458" s="16"/>
      <c r="AQ1458" s="16"/>
      <c r="AR1458" s="16"/>
      <c r="AS1458" s="16"/>
      <c r="AT1458" s="16"/>
      <c r="AU1458" s="16"/>
      <c r="AV1458" s="16"/>
      <c r="AW1458" s="16"/>
      <c r="AX1458" s="16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16"/>
      <c r="BI1458" s="16"/>
      <c r="BJ1458" s="16"/>
      <c r="BK1458" s="16"/>
      <c r="BL1458" s="16"/>
      <c r="BM1458" s="16"/>
      <c r="BN1458" s="16"/>
      <c r="BO1458" s="16"/>
      <c r="BP1458" s="16"/>
      <c r="BQ1458" s="16"/>
    </row>
    <row r="1459" spans="2:69" ht="13.5" customHeight="1" x14ac:dyDescent="0.15">
      <c r="B1459" s="242"/>
      <c r="C1459" s="72">
        <v>2</v>
      </c>
      <c r="D1459" s="146">
        <f ca="1"/>
        <v>1.8312077459733145</v>
      </c>
      <c r="E1459" s="147">
        <f ca="1"/>
        <v>4.4895815755415676</v>
      </c>
      <c r="F1459" s="148">
        <f ca="1"/>
        <v>3.7683706674390165</v>
      </c>
      <c r="H1459" s="26"/>
      <c r="I1459" s="229"/>
      <c r="J1459" s="232"/>
      <c r="K1459" s="77">
        <v>2</v>
      </c>
      <c r="L1459" s="113"/>
      <c r="M1459" s="29">
        <f ca="1"/>
        <v>-2.0028068873956708</v>
      </c>
      <c r="N1459" s="29"/>
      <c r="O1459" s="32"/>
      <c r="P1459" s="113"/>
      <c r="Q1459" s="29">
        <f ca="1"/>
        <v>0.41788762638322519</v>
      </c>
      <c r="R1459" s="29"/>
      <c r="S1459" s="32"/>
      <c r="T1459" s="113"/>
      <c r="U1459" s="29">
        <f ca="1"/>
        <v>-0.83252482267108929</v>
      </c>
      <c r="V1459" s="29"/>
      <c r="W1459" s="32"/>
      <c r="X1459" s="113"/>
      <c r="Y1459" s="29">
        <f ca="1"/>
        <v>-1.5846984922131409</v>
      </c>
      <c r="Z1459" s="29"/>
      <c r="AA1459" s="32"/>
      <c r="AB1459" s="113"/>
      <c r="AC1459" s="29">
        <f ca="1"/>
        <v>0.62494300584660101</v>
      </c>
      <c r="AD1459" s="29"/>
      <c r="AE1459" s="32"/>
      <c r="AF1459" s="113"/>
      <c r="AG1459" s="29">
        <f ca="1"/>
        <v>-0.12213566782383323</v>
      </c>
      <c r="AH1459" s="29"/>
      <c r="AI1459" s="32"/>
      <c r="AJ1459" s="27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  <c r="BA1459" s="20"/>
      <c r="BB1459" s="20"/>
      <c r="BC1459" s="20"/>
      <c r="BD1459" s="20"/>
      <c r="BE1459" s="20"/>
      <c r="BF1459" s="20"/>
      <c r="BG1459" s="20"/>
      <c r="BH1459" s="20"/>
      <c r="BI1459" s="20"/>
      <c r="BJ1459" s="20"/>
      <c r="BK1459" s="20"/>
      <c r="BL1459" s="20"/>
      <c r="BM1459" s="20"/>
      <c r="BN1459" s="20"/>
      <c r="BO1459" s="20"/>
      <c r="BP1459" s="20"/>
      <c r="BQ1459" s="20"/>
    </row>
    <row r="1460" spans="2:69" ht="13.5" customHeight="1" x14ac:dyDescent="0.15">
      <c r="B1460" s="243"/>
      <c r="C1460" s="74">
        <v>3</v>
      </c>
      <c r="D1460" s="149">
        <f ca="1"/>
        <v>1.667385590317723</v>
      </c>
      <c r="E1460" s="150">
        <f ca="1"/>
        <v>-0.79983713521268085</v>
      </c>
      <c r="F1460" s="151">
        <f ca="1"/>
        <v>0.97416394315950572</v>
      </c>
      <c r="H1460" s="26"/>
      <c r="I1460" s="229"/>
      <c r="J1460" s="232"/>
      <c r="K1460" s="77">
        <v>3</v>
      </c>
      <c r="L1460" s="113"/>
      <c r="M1460" s="29">
        <f ca="1"/>
        <v>-0.14199003666524368</v>
      </c>
      <c r="N1460" s="29"/>
      <c r="O1460" s="32"/>
      <c r="P1460" s="113"/>
      <c r="Q1460" s="29">
        <f ca="1"/>
        <v>-1.350312592295964</v>
      </c>
      <c r="R1460" s="29"/>
      <c r="S1460" s="32"/>
      <c r="T1460" s="113"/>
      <c r="U1460" s="29">
        <f ca="1"/>
        <v>-0.2681699697872979</v>
      </c>
      <c r="V1460" s="29"/>
      <c r="W1460" s="32"/>
      <c r="X1460" s="113"/>
      <c r="Y1460" s="29">
        <f ca="1"/>
        <v>-0.57997123743000978</v>
      </c>
      <c r="Z1460" s="29"/>
      <c r="AA1460" s="32"/>
      <c r="AB1460" s="113"/>
      <c r="AC1460" s="29">
        <f ca="1"/>
        <v>-0.75290280728108971</v>
      </c>
      <c r="AD1460" s="29"/>
      <c r="AE1460" s="32"/>
      <c r="AF1460" s="113"/>
      <c r="AG1460" s="29">
        <f ca="1"/>
        <v>-1.3306407148404342</v>
      </c>
      <c r="AH1460" s="29"/>
      <c r="AI1460" s="32"/>
      <c r="AJ1460" s="27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  <c r="BA1460" s="20"/>
      <c r="BB1460" s="20"/>
      <c r="BC1460" s="20"/>
      <c r="BD1460" s="20"/>
      <c r="BE1460" s="20"/>
      <c r="BF1460" s="20"/>
      <c r="BG1460" s="20"/>
      <c r="BH1460" s="20"/>
      <c r="BI1460" s="20"/>
      <c r="BJ1460" s="20"/>
      <c r="BK1460" s="20"/>
      <c r="BL1460" s="20"/>
      <c r="BM1460" s="20"/>
      <c r="BN1460" s="20"/>
      <c r="BO1460" s="20"/>
      <c r="BP1460" s="20"/>
      <c r="BQ1460" s="20"/>
    </row>
    <row r="1461" spans="2:69" ht="13.5" customHeight="1" x14ac:dyDescent="0.15">
      <c r="H1461" s="5"/>
      <c r="I1461" s="229"/>
      <c r="J1461" s="233" t="s">
        <v>16</v>
      </c>
      <c r="K1461" s="53">
        <v>1</v>
      </c>
      <c r="L1461" s="114"/>
      <c r="M1461" s="43">
        <f t="array" aca="1" ref="M1461:M1463" ca="1">1/(1+EXP(-M1458:M1460))</f>
        <v>0.33173726983073853</v>
      </c>
      <c r="N1461" s="43"/>
      <c r="O1461" s="44"/>
      <c r="P1461" s="114"/>
      <c r="Q1461" s="43">
        <f t="array" aca="1" ref="Q1461:Q1463" ca="1">1/(1+EXP(-Q1458:Q1460))</f>
        <v>0.30561901768904254</v>
      </c>
      <c r="R1461" s="43"/>
      <c r="S1461" s="44"/>
      <c r="T1461" s="114"/>
      <c r="U1461" s="43">
        <f t="array" aca="1" ref="U1461:U1463" ca="1">1/(1+EXP(-U1458:U1460))</f>
        <v>0.55170378690672672</v>
      </c>
      <c r="V1461" s="43"/>
      <c r="W1461" s="44"/>
      <c r="X1461" s="114"/>
      <c r="Y1461" s="43">
        <f t="array" aca="1" ref="Y1461:Y1463" ca="1">1/(1+EXP(-Y1458:Y1460))</f>
        <v>0.23062880071092684</v>
      </c>
      <c r="Z1461" s="43"/>
      <c r="AA1461" s="44"/>
      <c r="AB1461" s="114"/>
      <c r="AC1461" s="43">
        <f t="array" aca="1" ref="AC1461:AC1463" ca="1">1/(1+EXP(-AC1458:AC1460))</f>
        <v>0.65638557531204123</v>
      </c>
      <c r="AD1461" s="43"/>
      <c r="AE1461" s="44"/>
      <c r="AF1461" s="114"/>
      <c r="AG1461" s="43">
        <f t="array" aca="1" ref="AG1461:AG1463" ca="1">1/(1+EXP(-AG1458:AG1460))</f>
        <v>0.21065987300197092</v>
      </c>
      <c r="AH1461" s="43"/>
      <c r="AI1461" s="44"/>
      <c r="AJ1461" s="27"/>
      <c r="AK1461" s="68"/>
      <c r="AL1461" s="68"/>
      <c r="AM1461" s="68"/>
      <c r="AN1461" s="68"/>
      <c r="AO1461" s="68"/>
      <c r="AP1461" s="68"/>
      <c r="AQ1461" s="68"/>
      <c r="AR1461" s="68"/>
      <c r="AS1461" s="68"/>
      <c r="AT1461" s="68"/>
      <c r="AU1461" s="68"/>
      <c r="AV1461" s="68"/>
      <c r="AW1461" s="68"/>
      <c r="AX1461" s="68"/>
      <c r="AY1461" s="68"/>
      <c r="AZ1461" s="68"/>
      <c r="BA1461" s="68"/>
      <c r="BB1461" s="68"/>
      <c r="BC1461" s="68"/>
      <c r="BD1461" s="68"/>
      <c r="BE1461" s="68"/>
      <c r="BF1461" s="68"/>
      <c r="BG1461" s="68"/>
      <c r="BH1461" s="68"/>
      <c r="BI1461" s="68"/>
      <c r="BJ1461" s="68"/>
      <c r="BK1461" s="68"/>
      <c r="BL1461" s="68"/>
      <c r="BM1461" s="68"/>
      <c r="BN1461" s="68"/>
      <c r="BO1461" s="68"/>
      <c r="BP1461" s="68"/>
      <c r="BQ1461" s="68"/>
    </row>
    <row r="1462" spans="2:69" ht="13.5" customHeight="1" x14ac:dyDescent="0.15">
      <c r="I1462" s="229"/>
      <c r="J1462" s="234"/>
      <c r="K1462" s="23">
        <v>2</v>
      </c>
      <c r="L1462" s="113"/>
      <c r="M1462" s="29">
        <f ca="1"/>
        <v>0.1189085317043259</v>
      </c>
      <c r="N1462" s="29"/>
      <c r="O1462" s="32"/>
      <c r="P1462" s="113"/>
      <c r="Q1462" s="29">
        <f ca="1"/>
        <v>0.60297766708119915</v>
      </c>
      <c r="R1462" s="29"/>
      <c r="S1462" s="32"/>
      <c r="T1462" s="113"/>
      <c r="U1462" s="29">
        <f ca="1"/>
        <v>0.30311147451863785</v>
      </c>
      <c r="V1462" s="29"/>
      <c r="W1462" s="32"/>
      <c r="X1462" s="113"/>
      <c r="Y1462" s="29">
        <f ca="1"/>
        <v>0.1701310898313963</v>
      </c>
      <c r="Z1462" s="29"/>
      <c r="AA1462" s="32"/>
      <c r="AB1462" s="113"/>
      <c r="AC1462" s="29">
        <f ca="1"/>
        <v>0.65134192165493987</v>
      </c>
      <c r="AD1462" s="29"/>
      <c r="AE1462" s="32"/>
      <c r="AF1462" s="113"/>
      <c r="AG1462" s="29">
        <f ca="1"/>
        <v>0.4695039830212453</v>
      </c>
      <c r="AH1462" s="29"/>
      <c r="AI1462" s="32"/>
      <c r="AJ1462" s="27"/>
      <c r="AK1462" s="68"/>
      <c r="AL1462" s="68"/>
      <c r="AM1462" s="68"/>
      <c r="AN1462" s="68"/>
      <c r="AO1462" s="68"/>
      <c r="AP1462" s="68"/>
      <c r="AQ1462" s="68"/>
      <c r="AR1462" s="68"/>
      <c r="AS1462" s="68"/>
      <c r="AT1462" s="68"/>
      <c r="AU1462" s="68"/>
      <c r="AV1462" s="68"/>
      <c r="AW1462" s="68"/>
      <c r="AX1462" s="68"/>
      <c r="AY1462" s="68"/>
      <c r="AZ1462" s="68"/>
      <c r="BA1462" s="68"/>
      <c r="BB1462" s="68"/>
      <c r="BC1462" s="68"/>
      <c r="BD1462" s="68"/>
      <c r="BE1462" s="68"/>
      <c r="BF1462" s="68"/>
      <c r="BG1462" s="68"/>
      <c r="BH1462" s="68"/>
      <c r="BI1462" s="68"/>
      <c r="BJ1462" s="68"/>
      <c r="BK1462" s="68"/>
      <c r="BL1462" s="68"/>
      <c r="BM1462" s="68"/>
      <c r="BN1462" s="68"/>
      <c r="BO1462" s="68"/>
      <c r="BP1462" s="68"/>
      <c r="BQ1462" s="68"/>
    </row>
    <row r="1463" spans="2:69" ht="13.5" customHeight="1" x14ac:dyDescent="0.15">
      <c r="H1463" s="5"/>
      <c r="I1463" s="229"/>
      <c r="J1463" s="235"/>
      <c r="K1463" s="54">
        <v>3</v>
      </c>
      <c r="L1463" s="113"/>
      <c r="M1463" s="29">
        <f ca="1"/>
        <v>0.46456201011664899</v>
      </c>
      <c r="N1463" s="29"/>
      <c r="O1463" s="32"/>
      <c r="P1463" s="113"/>
      <c r="Q1463" s="29">
        <f ca="1"/>
        <v>0.20581927148483428</v>
      </c>
      <c r="R1463" s="29"/>
      <c r="S1463" s="32"/>
      <c r="T1463" s="113"/>
      <c r="U1463" s="29">
        <f ca="1"/>
        <v>0.43335641982738571</v>
      </c>
      <c r="V1463" s="29"/>
      <c r="W1463" s="32"/>
      <c r="X1463" s="113"/>
      <c r="Y1463" s="29">
        <f ca="1"/>
        <v>0.35893921195901307</v>
      </c>
      <c r="Z1463" s="29"/>
      <c r="AA1463" s="32"/>
      <c r="AB1463" s="113"/>
      <c r="AC1463" s="29">
        <f ca="1"/>
        <v>0.32018912290327139</v>
      </c>
      <c r="AD1463" s="29"/>
      <c r="AE1463" s="32"/>
      <c r="AF1463" s="113"/>
      <c r="AG1463" s="29">
        <f ca="1"/>
        <v>0.20905340321518351</v>
      </c>
      <c r="AH1463" s="29"/>
      <c r="AI1463" s="32"/>
      <c r="AJ1463" s="27"/>
      <c r="AK1463" s="68"/>
      <c r="AL1463" s="68"/>
      <c r="AM1463" s="68"/>
      <c r="AN1463" s="68"/>
      <c r="AO1463" s="68"/>
      <c r="AP1463" s="68"/>
      <c r="AQ1463" s="68"/>
      <c r="AR1463" s="68"/>
      <c r="AS1463" s="68"/>
      <c r="AT1463" s="68"/>
      <c r="AU1463" s="68"/>
      <c r="AV1463" s="68"/>
      <c r="AW1463" s="68"/>
      <c r="AX1463" s="68"/>
      <c r="AY1463" s="68"/>
      <c r="AZ1463" s="68"/>
      <c r="BA1463" s="68"/>
      <c r="BB1463" s="68"/>
      <c r="BC1463" s="68"/>
      <c r="BD1463" s="68"/>
      <c r="BE1463" s="68"/>
      <c r="BF1463" s="68"/>
      <c r="BG1463" s="68"/>
      <c r="BH1463" s="68"/>
      <c r="BI1463" s="68"/>
      <c r="BJ1463" s="68"/>
      <c r="BK1463" s="68"/>
      <c r="BL1463" s="68"/>
      <c r="BM1463" s="68"/>
      <c r="BN1463" s="68"/>
      <c r="BO1463" s="68"/>
      <c r="BP1463" s="68"/>
      <c r="BQ1463" s="68"/>
    </row>
    <row r="1464" spans="2:69" ht="13.5" customHeight="1" x14ac:dyDescent="0.15">
      <c r="H1464" s="5"/>
      <c r="I1464" s="229"/>
      <c r="J1464" s="236" t="s">
        <v>18</v>
      </c>
      <c r="K1464" s="53">
        <v>1</v>
      </c>
      <c r="L1464" s="114"/>
      <c r="M1464" s="43">
        <f t="array" aca="1" ref="M1464:M1466" ca="1">M1461:M1463*(1-M1461:M1463)</f>
        <v>0.22168765363598628</v>
      </c>
      <c r="N1464" s="43"/>
      <c r="O1464" s="44"/>
      <c r="P1464" s="114"/>
      <c r="Q1464" s="43">
        <f t="array" aca="1" ref="Q1464:Q1466" ca="1">Q1461:Q1463*(1-Q1461:Q1463)</f>
        <v>0.21221603371582723</v>
      </c>
      <c r="R1464" s="43"/>
      <c r="S1464" s="44"/>
      <c r="T1464" s="114"/>
      <c r="U1464" s="43">
        <f t="array" aca="1" ref="U1464:U1466" ca="1">U1461:U1463*(1-U1461:U1463)</f>
        <v>0.24732671841950379</v>
      </c>
      <c r="V1464" s="43"/>
      <c r="W1464" s="44"/>
      <c r="X1464" s="114"/>
      <c r="Y1464" s="43">
        <f t="array" aca="1" ref="Y1464:Y1466" ca="1">Y1461:Y1463*(1-Y1461:Y1463)</f>
        <v>0.17743915699356644</v>
      </c>
      <c r="Z1464" s="43"/>
      <c r="AA1464" s="44"/>
      <c r="AB1464" s="114"/>
      <c r="AC1464" s="43">
        <f t="array" aca="1" ref="AC1464:AC1466" ca="1">AC1461:AC1463*(1-AC1461:AC1463)</f>
        <v>0.22554355183432187</v>
      </c>
      <c r="AD1464" s="43"/>
      <c r="AE1464" s="44"/>
      <c r="AF1464" s="114"/>
      <c r="AG1464" s="43">
        <f t="array" aca="1" ref="AG1464:AG1466" ca="1">AG1461:AG1463*(1-AG1461:AG1463)</f>
        <v>0.16628229090876442</v>
      </c>
      <c r="AH1464" s="43"/>
      <c r="AI1464" s="44"/>
      <c r="AJ1464" s="27"/>
      <c r="AK1464" s="68"/>
      <c r="AL1464" s="68"/>
      <c r="AM1464" s="68"/>
      <c r="AN1464" s="68"/>
      <c r="AO1464" s="68"/>
      <c r="AP1464" s="68"/>
      <c r="AQ1464" s="68"/>
      <c r="AR1464" s="68"/>
      <c r="AS1464" s="68"/>
      <c r="AT1464" s="68"/>
      <c r="AU1464" s="68"/>
      <c r="AV1464" s="68"/>
      <c r="AW1464" s="68"/>
      <c r="AX1464" s="68"/>
      <c r="AY1464" s="68"/>
      <c r="AZ1464" s="68"/>
      <c r="BA1464" s="68"/>
      <c r="BB1464" s="68"/>
      <c r="BC1464" s="68"/>
      <c r="BD1464" s="68"/>
      <c r="BE1464" s="68"/>
      <c r="BF1464" s="68"/>
      <c r="BG1464" s="68"/>
      <c r="BH1464" s="68"/>
      <c r="BI1464" s="68"/>
      <c r="BJ1464" s="68"/>
      <c r="BK1464" s="68"/>
      <c r="BL1464" s="68"/>
      <c r="BM1464" s="68"/>
      <c r="BN1464" s="68"/>
      <c r="BO1464" s="68"/>
      <c r="BP1464" s="68"/>
      <c r="BQ1464" s="68"/>
    </row>
    <row r="1465" spans="2:69" ht="13.5" customHeight="1" x14ac:dyDescent="0.15">
      <c r="H1465" s="5"/>
      <c r="I1465" s="229"/>
      <c r="J1465" s="237"/>
      <c r="K1465" s="23">
        <v>2</v>
      </c>
      <c r="L1465" s="113"/>
      <c r="M1465" s="29">
        <f ca="1"/>
        <v>0.10476929279224723</v>
      </c>
      <c r="N1465" s="29"/>
      <c r="O1465" s="32"/>
      <c r="P1465" s="113"/>
      <c r="Q1465" s="29">
        <f ca="1"/>
        <v>0.2393956000825137</v>
      </c>
      <c r="R1465" s="29"/>
      <c r="S1465" s="32"/>
      <c r="T1465" s="113"/>
      <c r="U1465" s="29">
        <f ca="1"/>
        <v>0.211234908533775</v>
      </c>
      <c r="V1465" s="29"/>
      <c r="W1465" s="32"/>
      <c r="X1465" s="113"/>
      <c r="Y1465" s="29">
        <f ca="1"/>
        <v>0.14118650210417766</v>
      </c>
      <c r="Z1465" s="29"/>
      <c r="AA1465" s="32"/>
      <c r="AB1465" s="113"/>
      <c r="AC1465" s="29">
        <f ca="1"/>
        <v>0.22709562274979003</v>
      </c>
      <c r="AD1465" s="29"/>
      <c r="AE1465" s="32"/>
      <c r="AF1465" s="113"/>
      <c r="AG1465" s="29">
        <f ca="1"/>
        <v>0.24906999294843152</v>
      </c>
      <c r="AH1465" s="29"/>
      <c r="AI1465" s="32"/>
      <c r="AJ1465" s="27"/>
      <c r="AK1465" s="68"/>
      <c r="AL1465" s="68"/>
      <c r="AM1465" s="68"/>
      <c r="AN1465" s="68"/>
      <c r="AO1465" s="68"/>
      <c r="AP1465" s="68"/>
      <c r="AQ1465" s="68"/>
      <c r="AR1465" s="68"/>
      <c r="AS1465" s="68"/>
      <c r="AT1465" s="68"/>
      <c r="AU1465" s="68"/>
      <c r="AV1465" s="68"/>
      <c r="AW1465" s="68"/>
      <c r="AX1465" s="68"/>
      <c r="AY1465" s="68"/>
      <c r="AZ1465" s="68"/>
      <c r="BA1465" s="68"/>
      <c r="BB1465" s="68"/>
      <c r="BC1465" s="68"/>
      <c r="BD1465" s="68"/>
      <c r="BE1465" s="68"/>
      <c r="BF1465" s="68"/>
      <c r="BG1465" s="68"/>
      <c r="BH1465" s="68"/>
      <c r="BI1465" s="68"/>
      <c r="BJ1465" s="68"/>
      <c r="BK1465" s="68"/>
      <c r="BL1465" s="68"/>
      <c r="BM1465" s="68"/>
      <c r="BN1465" s="68"/>
      <c r="BO1465" s="68"/>
      <c r="BP1465" s="68"/>
      <c r="BQ1465" s="68"/>
    </row>
    <row r="1466" spans="2:69" ht="13.5" customHeight="1" thickBot="1" x14ac:dyDescent="0.2">
      <c r="H1466" s="5"/>
      <c r="I1466" s="230"/>
      <c r="J1466" s="238"/>
      <c r="K1466" s="54">
        <v>3</v>
      </c>
      <c r="L1466" s="115"/>
      <c r="M1466" s="33">
        <f ca="1"/>
        <v>0.24874414887302751</v>
      </c>
      <c r="N1466" s="33"/>
      <c r="O1466" s="34"/>
      <c r="P1466" s="115"/>
      <c r="Q1466" s="33">
        <f ca="1"/>
        <v>0.16345769897028636</v>
      </c>
      <c r="R1466" s="33"/>
      <c r="S1466" s="34"/>
      <c r="T1466" s="115"/>
      <c r="U1466" s="33">
        <f ca="1"/>
        <v>0.24555863322177632</v>
      </c>
      <c r="V1466" s="33"/>
      <c r="W1466" s="34"/>
      <c r="X1466" s="115"/>
      <c r="Y1466" s="33">
        <f ca="1"/>
        <v>0.23010185407725575</v>
      </c>
      <c r="Z1466" s="33"/>
      <c r="AA1466" s="34"/>
      <c r="AB1466" s="115"/>
      <c r="AC1466" s="33">
        <f ca="1"/>
        <v>0.21766804847770516</v>
      </c>
      <c r="AD1466" s="33"/>
      <c r="AE1466" s="34"/>
      <c r="AF1466" s="115"/>
      <c r="AG1466" s="33">
        <f ca="1"/>
        <v>0.16535007781933342</v>
      </c>
      <c r="AH1466" s="33"/>
      <c r="AI1466" s="34"/>
      <c r="AJ1466" s="27"/>
      <c r="AK1466" s="68"/>
      <c r="AL1466" s="68"/>
      <c r="AM1466" s="68"/>
      <c r="AN1466" s="68"/>
      <c r="AO1466" s="68"/>
      <c r="AP1466" s="68"/>
      <c r="AQ1466" s="68"/>
      <c r="AR1466" s="68"/>
      <c r="AS1466" s="68"/>
      <c r="AT1466" s="68"/>
      <c r="AU1466" s="68"/>
      <c r="AV1466" s="68"/>
      <c r="AW1466" s="68"/>
      <c r="AX1466" s="68"/>
      <c r="AY1466" s="68"/>
      <c r="AZ1466" s="68"/>
      <c r="BA1466" s="68"/>
      <c r="BB1466" s="68"/>
      <c r="BC1466" s="68"/>
      <c r="BD1466" s="68"/>
      <c r="BE1466" s="68"/>
      <c r="BF1466" s="68"/>
      <c r="BG1466" s="68"/>
      <c r="BH1466" s="68"/>
      <c r="BI1466" s="68"/>
      <c r="BJ1466" s="68"/>
      <c r="BK1466" s="68"/>
      <c r="BL1466" s="68"/>
      <c r="BM1466" s="68"/>
      <c r="BN1466" s="68"/>
      <c r="BO1466" s="68"/>
      <c r="BP1466" s="68"/>
      <c r="BQ1466" s="68"/>
    </row>
    <row r="1467" spans="2:69" ht="15.75" customHeight="1" x14ac:dyDescent="0.15">
      <c r="H1467" s="5"/>
      <c r="I1467" s="95" t="s">
        <v>26</v>
      </c>
      <c r="J1467" s="91"/>
      <c r="K1467" s="125" t="s">
        <v>17</v>
      </c>
      <c r="L1467" s="116" t="s">
        <v>57</v>
      </c>
      <c r="M1467" s="87" t="s">
        <v>58</v>
      </c>
      <c r="N1467" s="87" t="s">
        <v>59</v>
      </c>
      <c r="O1467" s="31"/>
      <c r="P1467" s="116" t="s">
        <v>57</v>
      </c>
      <c r="Q1467" s="87" t="s">
        <v>58</v>
      </c>
      <c r="R1467" s="87" t="s">
        <v>59</v>
      </c>
      <c r="S1467" s="31"/>
      <c r="T1467" s="116" t="s">
        <v>57</v>
      </c>
      <c r="U1467" s="87" t="s">
        <v>58</v>
      </c>
      <c r="V1467" s="87" t="s">
        <v>59</v>
      </c>
      <c r="W1467" s="31"/>
      <c r="X1467" s="116" t="s">
        <v>57</v>
      </c>
      <c r="Y1467" s="87" t="s">
        <v>58</v>
      </c>
      <c r="Z1467" s="87" t="s">
        <v>59</v>
      </c>
      <c r="AA1467" s="31"/>
      <c r="AB1467" s="116" t="s">
        <v>57</v>
      </c>
      <c r="AC1467" s="87" t="s">
        <v>58</v>
      </c>
      <c r="AD1467" s="87" t="s">
        <v>59</v>
      </c>
      <c r="AE1467" s="31"/>
      <c r="AF1467" s="116" t="s">
        <v>57</v>
      </c>
      <c r="AG1467" s="87" t="s">
        <v>58</v>
      </c>
      <c r="AH1467" s="87" t="s">
        <v>59</v>
      </c>
      <c r="AI1467" s="31"/>
      <c r="AJ1467" s="27"/>
      <c r="AK1467" s="68"/>
      <c r="AL1467" s="68"/>
      <c r="AM1467" s="68"/>
      <c r="AN1467" s="68"/>
      <c r="AO1467" s="68"/>
      <c r="AP1467" s="68"/>
      <c r="AQ1467" s="68"/>
      <c r="AR1467" s="68"/>
      <c r="AS1467" s="68"/>
      <c r="AT1467" s="68"/>
      <c r="AU1467" s="68"/>
      <c r="AV1467" s="68"/>
      <c r="AW1467" s="68"/>
      <c r="AX1467" s="68"/>
      <c r="AY1467" s="68"/>
      <c r="AZ1467" s="68"/>
      <c r="BA1467" s="68"/>
      <c r="BB1467" s="68"/>
      <c r="BC1467" s="68"/>
      <c r="BD1467" s="68"/>
      <c r="BE1467" s="68"/>
      <c r="BF1467" s="68"/>
      <c r="BG1467" s="68"/>
      <c r="BH1467" s="68"/>
      <c r="BI1467" s="68"/>
      <c r="BJ1467" s="68"/>
      <c r="BK1467" s="68"/>
      <c r="BL1467" s="68"/>
      <c r="BM1467" s="68"/>
      <c r="BN1467" s="68"/>
      <c r="BO1467" s="68"/>
      <c r="BP1467" s="68"/>
      <c r="BQ1467" s="68"/>
    </row>
    <row r="1468" spans="2:69" ht="13.5" customHeight="1" x14ac:dyDescent="0.15">
      <c r="H1468" s="5"/>
      <c r="I1468" s="117"/>
      <c r="J1468" s="76"/>
      <c r="K1468" s="53">
        <v>1</v>
      </c>
      <c r="L1468" s="113">
        <f t="array" aca="1" ref="L1468:L1469" ca="1">M1468:M1469*$D1456:$D1457*L1456:L1457</f>
        <v>1.5119510742406785E-2</v>
      </c>
      <c r="M1468" s="29">
        <f t="array" aca="1" ref="M1468:M1469" ca="1">MMULT(TRANSPOSE($D1458:$E1460),N1468:N1470)*M1456:M1457</f>
        <v>4.7527135295237589E-2</v>
      </c>
      <c r="N1468" s="29">
        <f t="array" aca="1" ref="N1468:N1470" ca="1">(M1461:M1463-N$5:N$7)*M1464:M1466</f>
        <v>7.3542056972384487E-2</v>
      </c>
      <c r="O1468" s="32"/>
      <c r="P1468" s="113">
        <f t="array" aca="1" ref="P1468:P1469" ca="1">Q1468:Q1469*$D1456:$D1457*P1456:P1457</f>
        <v>1.1018229046820593E-2</v>
      </c>
      <c r="Q1468" s="29">
        <f t="array" aca="1" ref="Q1468:Q1469" ca="1">MMULT(TRANSPOSE($D1458:$E1460),R1468:R1470)*Q1456:Q1457</f>
        <v>3.4635040216837068E-2</v>
      </c>
      <c r="R1468" s="29">
        <f t="array" aca="1" ref="R1468:R1470" ca="1">(Q1461:Q1463-R$5:R$7)*Q1464:Q1466</f>
        <v>6.4857255762095847E-2</v>
      </c>
      <c r="S1468" s="32"/>
      <c r="T1468" s="113">
        <f t="array" aca="1" ref="T1468:T1469" ca="1">U1468:U1469*$D1456:$D1457*T1456:T1457</f>
        <v>-3.1815133354297337E-2</v>
      </c>
      <c r="U1468" s="29">
        <f t="array" aca="1" ref="U1468:U1469" ca="1">MMULT(TRANSPOSE($D1458:$E1460),V1468:V1470)*U1456:U1457</f>
        <v>-7.0689303214271568E-2</v>
      </c>
      <c r="V1468" s="29">
        <f t="array" aca="1" ref="V1468:V1470" ca="1">(U1461:U1463-V$5:V$7)*U1464:U1466</f>
        <v>-0.11087563126424987</v>
      </c>
      <c r="W1468" s="32"/>
      <c r="X1468" s="113">
        <f t="array" aca="1" ref="X1468:X1469" ca="1">Y1468:Y1469*$D1456:$D1457*X1456:X1457</f>
        <v>3.8621742761362674E-3</v>
      </c>
      <c r="Y1468" s="29">
        <f t="array" aca="1" ref="Y1468:Y1469" ca="1">MMULT(TRANSPOSE($D1458:$E1460),Z1468:Z1470)*Y1456:Y1457</f>
        <v>4.0892644141029217E-3</v>
      </c>
      <c r="Z1468" s="29">
        <f t="array" aca="1" ref="Z1468:Z1470" ca="1">(Y1461:Y1463-Z$5:Z$7)*Y1464:Y1466</f>
        <v>4.0922579976584092E-2</v>
      </c>
      <c r="AA1468" s="32"/>
      <c r="AB1468" s="113">
        <f t="array" aca="1" ref="AB1468:AB1469" ca="1">AC1468:AC1469*$D1456:$D1457*AB1456:AB1457</f>
        <v>-6.5839691562122517E-3</v>
      </c>
      <c r="AC1468" s="29">
        <f t="array" aca="1" ref="AC1468:AC1469" ca="1">MMULT(TRANSPOSE($D1458:$E1460),AD1468:AD1470)*AC1456:AC1457</f>
        <v>-6.9710968094853698E-3</v>
      </c>
      <c r="AD1468" s="29">
        <f t="array" aca="1" ref="AD1468:AD1470" ca="1">(AC1461:AC1463-AD$5:AD$7)*AC1464:AC1466</f>
        <v>-7.7500017805629318E-2</v>
      </c>
      <c r="AE1468" s="32"/>
      <c r="AF1468" s="113">
        <f t="array" aca="1" ref="AF1468:AF1469" ca="1">AG1468:AG1469*$D1456:$D1457*AF1456:AF1457</f>
        <v>1.8257902847099112E-4</v>
      </c>
      <c r="AG1468" s="29">
        <f t="array" aca="1" ref="AG1468:AG1469" ca="1">MMULT(TRANSPOSE($D1458:$E1460),AH1468:AH1470)*AG1456:AG1457</f>
        <v>4.0566808758668051E-4</v>
      </c>
      <c r="AH1468" s="29">
        <f t="array" aca="1" ref="AH1468:AH1470" ca="1">(AG1461:AG1463-AH$5:AH$7)*AG1464:AG1466</f>
        <v>3.5029006285317098E-2</v>
      </c>
      <c r="AI1468" s="32"/>
      <c r="AJ1468" s="27"/>
      <c r="AK1468" s="68"/>
      <c r="AL1468" s="68"/>
      <c r="AM1468" s="68"/>
      <c r="AN1468" s="68"/>
      <c r="AO1468" s="68"/>
      <c r="AP1468" s="68"/>
      <c r="AQ1468" s="68"/>
      <c r="AR1468" s="68"/>
      <c r="AS1468" s="68"/>
      <c r="AT1468" s="68"/>
      <c r="AU1468" s="68"/>
      <c r="AV1468" s="68"/>
      <c r="AW1468" s="68"/>
      <c r="AX1468" s="68"/>
      <c r="AY1468" s="68"/>
      <c r="AZ1468" s="68"/>
      <c r="BA1468" s="68"/>
      <c r="BB1468" s="68"/>
      <c r="BC1468" s="68"/>
      <c r="BD1468" s="68"/>
      <c r="BE1468" s="68"/>
      <c r="BF1468" s="68"/>
      <c r="BG1468" s="68"/>
      <c r="BH1468" s="68"/>
      <c r="BI1468" s="68"/>
      <c r="BJ1468" s="68"/>
      <c r="BK1468" s="68"/>
      <c r="BL1468" s="68"/>
      <c r="BM1468" s="68"/>
      <c r="BN1468" s="68"/>
      <c r="BO1468" s="68"/>
      <c r="BP1468" s="68"/>
      <c r="BQ1468" s="68"/>
    </row>
    <row r="1469" spans="2:69" ht="13.5" customHeight="1" x14ac:dyDescent="0.15">
      <c r="H1469" s="5"/>
      <c r="I1469" s="97"/>
      <c r="J1469" s="76"/>
      <c r="K1469" s="23">
        <v>2</v>
      </c>
      <c r="L1469" s="113">
        <f ca="1"/>
        <v>2.7934108839738077E-2</v>
      </c>
      <c r="M1469" s="29">
        <f ca="1"/>
        <v>4.9336527599011762E-2</v>
      </c>
      <c r="N1469" s="29">
        <f ca="1"/>
        <v>1.2457962773626732E-2</v>
      </c>
      <c r="O1469" s="32"/>
      <c r="P1469" s="113">
        <f ca="1"/>
        <v>-1.8819734653825138E-2</v>
      </c>
      <c r="Q1469" s="29">
        <f ca="1"/>
        <v>-3.3238946818796314E-2</v>
      </c>
      <c r="R1469" s="29">
        <f ca="1"/>
        <v>-9.5045399635255864E-2</v>
      </c>
      <c r="S1469" s="32"/>
      <c r="T1469" s="113">
        <f ca="1"/>
        <v>-1.4606208237680668E-2</v>
      </c>
      <c r="U1469" s="29">
        <f ca="1"/>
        <v>-2.6449202755572953E-2</v>
      </c>
      <c r="V1469" s="29">
        <f ca="1"/>
        <v>6.402772459548213E-2</v>
      </c>
      <c r="W1469" s="32"/>
      <c r="X1469" s="113">
        <f ca="1"/>
        <v>1.5373152058870751E-2</v>
      </c>
      <c r="Y1469" s="29">
        <f ca="1"/>
        <v>7.496478390896566E-2</v>
      </c>
      <c r="Z1469" s="29">
        <f ca="1"/>
        <v>2.4020213472466471E-2</v>
      </c>
      <c r="AA1469" s="32"/>
      <c r="AB1469" s="113">
        <f ca="1"/>
        <v>1.4028046858086729E-2</v>
      </c>
      <c r="AC1469" s="29">
        <f ca="1"/>
        <v>6.8405587699531492E-2</v>
      </c>
      <c r="AD1469" s="29">
        <f ca="1"/>
        <v>0.14791689932127353</v>
      </c>
      <c r="AE1469" s="32"/>
      <c r="AF1469" s="113">
        <f ca="1"/>
        <v>-5.3752884157696884E-2</v>
      </c>
      <c r="AG1469" s="29">
        <f ca="1"/>
        <v>-9.7336756305858779E-2</v>
      </c>
      <c r="AH1469" s="29">
        <f ca="1"/>
        <v>-0.13213063920806944</v>
      </c>
      <c r="AI1469" s="32"/>
      <c r="AJ1469" s="27"/>
      <c r="AK1469" s="68"/>
      <c r="AL1469" s="68"/>
      <c r="AM1469" s="68"/>
      <c r="AN1469" s="68"/>
      <c r="AO1469" s="68"/>
      <c r="AP1469" s="68"/>
      <c r="AQ1469" s="68"/>
      <c r="AR1469" s="68"/>
      <c r="AS1469" s="68"/>
      <c r="AT1469" s="68"/>
      <c r="AU1469" s="68"/>
      <c r="AV1469" s="68"/>
      <c r="AW1469" s="68"/>
      <c r="AX1469" s="68"/>
      <c r="AY1469" s="68"/>
      <c r="AZ1469" s="68"/>
      <c r="BA1469" s="68"/>
      <c r="BB1469" s="68"/>
      <c r="BC1469" s="68"/>
      <c r="BD1469" s="68"/>
      <c r="BE1469" s="68"/>
      <c r="BF1469" s="68"/>
      <c r="BG1469" s="68"/>
      <c r="BH1469" s="68"/>
      <c r="BI1469" s="68"/>
      <c r="BJ1469" s="68"/>
      <c r="BK1469" s="68"/>
      <c r="BL1469" s="68"/>
      <c r="BM1469" s="68"/>
      <c r="BN1469" s="68"/>
      <c r="BO1469" s="68"/>
      <c r="BP1469" s="68"/>
      <c r="BQ1469" s="68"/>
    </row>
    <row r="1470" spans="2:69" ht="13.5" customHeight="1" thickBot="1" x14ac:dyDescent="0.2">
      <c r="B1470" s="135" t="s">
        <v>19</v>
      </c>
      <c r="C1470" s="136"/>
      <c r="D1470" s="195">
        <v>1</v>
      </c>
      <c r="E1470" s="196">
        <v>2</v>
      </c>
      <c r="F1470" s="196">
        <v>3</v>
      </c>
      <c r="G1470" s="184" t="s">
        <v>3</v>
      </c>
      <c r="H1470" s="5"/>
      <c r="I1470" s="93"/>
      <c r="J1470" s="88"/>
      <c r="K1470" s="54">
        <v>3</v>
      </c>
      <c r="L1470" s="132"/>
      <c r="M1470" s="133"/>
      <c r="N1470" s="33">
        <f ca="1"/>
        <v>-0.13318706706781885</v>
      </c>
      <c r="O1470" s="34"/>
      <c r="P1470" s="132"/>
      <c r="Q1470" s="133"/>
      <c r="R1470" s="33">
        <f ca="1"/>
        <v>3.3642744520651684E-2</v>
      </c>
      <c r="S1470" s="34"/>
      <c r="T1470" s="132"/>
      <c r="U1470" s="133"/>
      <c r="V1470" s="33">
        <f ca="1"/>
        <v>0.10641441015069512</v>
      </c>
      <c r="W1470" s="34"/>
      <c r="X1470" s="132"/>
      <c r="Y1470" s="133"/>
      <c r="Z1470" s="33">
        <f ca="1"/>
        <v>-0.14750927590445775</v>
      </c>
      <c r="AA1470" s="34"/>
      <c r="AB1470" s="132"/>
      <c r="AC1470" s="133"/>
      <c r="AD1470" s="33">
        <f ca="1"/>
        <v>6.9694941526143167E-2</v>
      </c>
      <c r="AE1470" s="34"/>
      <c r="AF1470" s="132"/>
      <c r="AG1470" s="133"/>
      <c r="AH1470" s="33">
        <f ca="1"/>
        <v>3.4566996490027077E-2</v>
      </c>
      <c r="AI1470" s="34"/>
      <c r="AJ1470" s="27"/>
      <c r="AK1470" s="68"/>
      <c r="AL1470" s="68"/>
      <c r="AM1470" s="68"/>
      <c r="AN1470" s="68"/>
      <c r="AO1470" s="68"/>
      <c r="AP1470" s="68"/>
      <c r="AQ1470" s="68"/>
      <c r="AR1470" s="68"/>
      <c r="AS1470" s="68"/>
      <c r="AT1470" s="68"/>
      <c r="AU1470" s="68"/>
      <c r="AV1470" s="68"/>
      <c r="AW1470" s="68"/>
      <c r="AX1470" s="68"/>
      <c r="AY1470" s="68"/>
      <c r="AZ1470" s="68"/>
      <c r="BA1470" s="68"/>
      <c r="BB1470" s="68"/>
      <c r="BC1470" s="68"/>
      <c r="BD1470" s="68"/>
      <c r="BE1470" s="68"/>
      <c r="BF1470" s="68"/>
      <c r="BG1470" s="68"/>
      <c r="BH1470" s="68"/>
      <c r="BI1470" s="68"/>
      <c r="BJ1470" s="68"/>
      <c r="BK1470" s="68"/>
      <c r="BL1470" s="68"/>
      <c r="BM1470" s="68"/>
      <c r="BN1470" s="68"/>
      <c r="BO1470" s="68"/>
      <c r="BP1470" s="68"/>
      <c r="BQ1470" s="68"/>
    </row>
    <row r="1471" spans="2:69" ht="13.5" customHeight="1" x14ac:dyDescent="0.15">
      <c r="B1471" s="241" t="s">
        <v>35</v>
      </c>
      <c r="C1471" s="100">
        <v>1</v>
      </c>
      <c r="D1471" s="152">
        <f t="array" aca="1" ref="D1471:G1472" ca="1">L1471:O1472+P1471:S1472+T1471:W1472+X1471:AA1472+AB1471:AE1472+AF1471:AI1472</f>
        <v>3.0632672290916978E-2</v>
      </c>
      <c r="E1471" s="153">
        <f ca="1"/>
        <v>-2.5883962799109962E-2</v>
      </c>
      <c r="F1471" s="153">
        <f ca="1"/>
        <v>-3.9686109184746479E-3</v>
      </c>
      <c r="G1471" s="154">
        <f ca="1"/>
        <v>-7.8009857333237041E-4</v>
      </c>
      <c r="H1471" s="7"/>
      <c r="I1471" s="239" t="s">
        <v>19</v>
      </c>
      <c r="J1471" s="217" t="s">
        <v>13</v>
      </c>
      <c r="K1471" s="218"/>
      <c r="L1471" s="176">
        <f t="array" aca="1" ref="L1471:O1472" ca="1">MMULT(L1468:M1469,TRANSPOSE(L$5:M$8))</f>
        <v>1.5119510742406785E-2</v>
      </c>
      <c r="M1471" s="176">
        <f ca="1"/>
        <v>4.7527135295237589E-2</v>
      </c>
      <c r="N1471" s="79">
        <f ca="1"/>
        <v>0</v>
      </c>
      <c r="O1471" s="80">
        <f ca="1"/>
        <v>-6.2646646037644374E-2</v>
      </c>
      <c r="P1471" s="176">
        <f t="array" aca="1" ref="P1471:S1472" ca="1">MMULT(P1468:Q1469,TRANSPOSE(P$5:Q$8))</f>
        <v>1.1018229046820593E-2</v>
      </c>
      <c r="Q1471" s="176">
        <f ca="1"/>
        <v>0</v>
      </c>
      <c r="R1471" s="79">
        <f ca="1"/>
        <v>3.4635040216837068E-2</v>
      </c>
      <c r="S1471" s="80">
        <f ca="1"/>
        <v>-4.5653269263657661E-2</v>
      </c>
      <c r="T1471" s="176">
        <f t="array" aca="1" ref="T1471:W1472" ca="1">MMULT(T1468:U1469,TRANSPOSE(T$5:U$8))</f>
        <v>0</v>
      </c>
      <c r="U1471" s="176">
        <f ca="1"/>
        <v>-7.0689303214271568E-2</v>
      </c>
      <c r="V1471" s="79">
        <f ca="1"/>
        <v>-3.1815133354297337E-2</v>
      </c>
      <c r="W1471" s="80">
        <f ca="1"/>
        <v>0.1025044365685689</v>
      </c>
      <c r="X1471" s="176">
        <f t="array" aca="1" ref="X1471:AA1472" ca="1">MMULT(X1468:Y1469,TRANSPOSE(X$5:Y$8))</f>
        <v>4.0892644141029217E-3</v>
      </c>
      <c r="Y1471" s="176">
        <f ca="1"/>
        <v>3.8621742761362674E-3</v>
      </c>
      <c r="Z1471" s="79">
        <f ca="1"/>
        <v>0</v>
      </c>
      <c r="AA1471" s="80">
        <f ca="1"/>
        <v>-7.9514386902391886E-3</v>
      </c>
      <c r="AB1471" s="176">
        <f t="array" aca="1" ref="AB1471:AE1472" ca="1">MMULT(AB1468:AC1469,TRANSPOSE(AB$5:AC$8))</f>
        <v>0</v>
      </c>
      <c r="AC1471" s="176">
        <f ca="1"/>
        <v>-6.5839691562122517E-3</v>
      </c>
      <c r="AD1471" s="79">
        <f ca="1"/>
        <v>-6.9710968094853698E-3</v>
      </c>
      <c r="AE1471" s="80">
        <f ca="1"/>
        <v>1.3555065965697621E-2</v>
      </c>
      <c r="AF1471" s="176">
        <f t="array" aca="1" ref="AF1471:AI1472" ca="1">MMULT(AF1468:AG1469,TRANSPOSE(AF$5:AG$8))</f>
        <v>4.0566808758668051E-4</v>
      </c>
      <c r="AG1471" s="176">
        <f ca="1"/>
        <v>0</v>
      </c>
      <c r="AH1471" s="79">
        <f ca="1"/>
        <v>1.8257902847099112E-4</v>
      </c>
      <c r="AI1471" s="80">
        <f ca="1"/>
        <v>-5.8824711605767158E-4</v>
      </c>
      <c r="AJ1471" s="27"/>
      <c r="AK1471" s="68"/>
      <c r="AL1471" s="68"/>
      <c r="AM1471" s="68"/>
      <c r="AN1471" s="68"/>
      <c r="AO1471" s="68"/>
      <c r="AP1471" s="68"/>
      <c r="AQ1471" s="68"/>
      <c r="AR1471" s="68"/>
      <c r="AS1471" s="68"/>
      <c r="AT1471" s="68"/>
      <c r="AU1471" s="68"/>
      <c r="AV1471" s="68"/>
      <c r="AW1471" s="68"/>
      <c r="AX1471" s="68"/>
      <c r="AY1471" s="68"/>
      <c r="AZ1471" s="68"/>
      <c r="BA1471" s="68"/>
      <c r="BB1471" s="68"/>
      <c r="BC1471" s="68"/>
      <c r="BD1471" s="68"/>
      <c r="BE1471" s="68"/>
      <c r="BF1471" s="68"/>
      <c r="BG1471" s="68"/>
      <c r="BH1471" s="68"/>
      <c r="BI1471" s="68"/>
      <c r="BJ1471" s="68"/>
      <c r="BK1471" s="68"/>
      <c r="BL1471" s="68"/>
      <c r="BM1471" s="68"/>
      <c r="BN1471" s="68"/>
      <c r="BO1471" s="68"/>
      <c r="BP1471" s="68"/>
      <c r="BQ1471" s="68"/>
    </row>
    <row r="1472" spans="2:69" ht="13.5" customHeight="1" x14ac:dyDescent="0.15">
      <c r="B1472" s="243"/>
      <c r="C1472" s="74">
        <v>2</v>
      </c>
      <c r="D1472" s="155">
        <f ca="1"/>
        <v>-1.3257598210980187E-2</v>
      </c>
      <c r="E1472" s="156">
        <f ca="1"/>
        <v>5.2288523760396291E-2</v>
      </c>
      <c r="F1472" s="156">
        <f ca="1"/>
        <v>-3.3192451514642375E-2</v>
      </c>
      <c r="G1472" s="157">
        <f ca="1"/>
        <v>-5.8384740347737496E-3</v>
      </c>
      <c r="H1472" s="5"/>
      <c r="I1472" s="240"/>
      <c r="J1472" s="219"/>
      <c r="K1472" s="220"/>
      <c r="L1472" s="156">
        <f ca="1"/>
        <v>2.7934108839738077E-2</v>
      </c>
      <c r="M1472" s="156">
        <f ca="1"/>
        <v>4.9336527599011762E-2</v>
      </c>
      <c r="N1472" s="89">
        <f ca="1"/>
        <v>0</v>
      </c>
      <c r="O1472" s="90">
        <f ca="1"/>
        <v>-7.7270636438749846E-2</v>
      </c>
      <c r="P1472" s="156">
        <f ca="1"/>
        <v>-1.8819734653825138E-2</v>
      </c>
      <c r="Q1472" s="156">
        <f ca="1"/>
        <v>0</v>
      </c>
      <c r="R1472" s="89">
        <f ca="1"/>
        <v>-3.3238946818796314E-2</v>
      </c>
      <c r="S1472" s="90">
        <f ca="1"/>
        <v>5.2058681472621451E-2</v>
      </c>
      <c r="T1472" s="156">
        <f ca="1"/>
        <v>0</v>
      </c>
      <c r="U1472" s="156">
        <f ca="1"/>
        <v>-2.6449202755572953E-2</v>
      </c>
      <c r="V1472" s="89">
        <f ca="1"/>
        <v>-1.4606208237680668E-2</v>
      </c>
      <c r="W1472" s="90">
        <f ca="1"/>
        <v>4.1055410993253619E-2</v>
      </c>
      <c r="X1472" s="156">
        <f ca="1"/>
        <v>7.496478390896566E-2</v>
      </c>
      <c r="Y1472" s="156">
        <f ca="1"/>
        <v>1.5373152058870751E-2</v>
      </c>
      <c r="Z1472" s="89">
        <f ca="1"/>
        <v>0</v>
      </c>
      <c r="AA1472" s="90">
        <f ca="1"/>
        <v>-9.0337935967836416E-2</v>
      </c>
      <c r="AB1472" s="156">
        <f ca="1"/>
        <v>0</v>
      </c>
      <c r="AC1472" s="156">
        <f ca="1"/>
        <v>1.4028046858086729E-2</v>
      </c>
      <c r="AD1472" s="89">
        <f ca="1"/>
        <v>6.8405587699531492E-2</v>
      </c>
      <c r="AE1472" s="90">
        <f ca="1"/>
        <v>-8.2433634557618221E-2</v>
      </c>
      <c r="AF1472" s="156">
        <f ca="1"/>
        <v>-9.7336756305858779E-2</v>
      </c>
      <c r="AG1472" s="156">
        <f ca="1"/>
        <v>0</v>
      </c>
      <c r="AH1472" s="89">
        <f ca="1"/>
        <v>-5.3752884157696884E-2</v>
      </c>
      <c r="AI1472" s="90">
        <f ca="1"/>
        <v>0.15108964046355566</v>
      </c>
      <c r="AJ1472" s="27"/>
      <c r="AK1472" s="68"/>
      <c r="AL1472" s="68"/>
      <c r="AM1472" s="68"/>
      <c r="AN1472" s="68"/>
      <c r="AO1472" s="68"/>
      <c r="AP1472" s="68"/>
      <c r="AQ1472" s="68"/>
      <c r="AR1472" s="68"/>
      <c r="AS1472" s="68"/>
      <c r="AT1472" s="68"/>
      <c r="AU1472" s="68"/>
      <c r="AV1472" s="68"/>
      <c r="AW1472" s="68"/>
      <c r="AX1472" s="68"/>
      <c r="AY1472" s="68"/>
      <c r="AZ1472" s="68"/>
      <c r="BA1472" s="68"/>
      <c r="BB1472" s="68"/>
      <c r="BC1472" s="68"/>
      <c r="BD1472" s="68"/>
      <c r="BE1472" s="68"/>
      <c r="BF1472" s="68"/>
      <c r="BG1472" s="68"/>
      <c r="BH1472" s="68"/>
      <c r="BI1472" s="68"/>
      <c r="BJ1472" s="68"/>
      <c r="BK1472" s="68"/>
      <c r="BL1472" s="68"/>
      <c r="BM1472" s="68"/>
      <c r="BN1472" s="68"/>
      <c r="BO1472" s="68"/>
      <c r="BP1472" s="68"/>
      <c r="BQ1472" s="68"/>
    </row>
    <row r="1473" spans="1:69" ht="13.5" customHeight="1" x14ac:dyDescent="0.15">
      <c r="B1473" s="241" t="s">
        <v>47</v>
      </c>
      <c r="C1473" s="100" t="s">
        <v>32</v>
      </c>
      <c r="D1473" s="158">
        <f t="array" aca="1" ref="D1473:D1474" ca="1">L1473:L1474+P1473:P1474+T1473:T1474+X1473:X1474+AB1473:AB1474+AF1473:AF1474</f>
        <v>-3.4946892805103598E-3</v>
      </c>
      <c r="E1473" s="10"/>
      <c r="F1473" s="10"/>
      <c r="G1473" s="153"/>
      <c r="H1473" s="5"/>
      <c r="I1473" s="240"/>
      <c r="J1473" s="217" t="s">
        <v>46</v>
      </c>
      <c r="K1473" s="218"/>
      <c r="L1473" s="85">
        <f t="array" aca="1" ref="L1473:L1474" ca="1">M1468:M1469*L1454:L1455</f>
        <v>4.4088509913370183E-3</v>
      </c>
      <c r="M1473" s="85"/>
      <c r="N1473" s="85"/>
      <c r="O1473" s="96"/>
      <c r="P1473" s="85">
        <f t="array" aca="1" ref="P1473:P1474" ca="1">Q1468:Q1469*P1454:P1455</f>
        <v>3.2129167989281447E-3</v>
      </c>
      <c r="Q1473" s="85"/>
      <c r="R1473" s="85"/>
      <c r="S1473" s="96"/>
      <c r="T1473" s="85">
        <f t="array" aca="1" ref="T1473:T1474" ca="1">U1468:U1469*T1454:T1455</f>
        <v>-9.765860833999768E-3</v>
      </c>
      <c r="U1473" s="85"/>
      <c r="V1473" s="85"/>
      <c r="W1473" s="96"/>
      <c r="X1473" s="85">
        <f t="array" aca="1" ref="X1473:X1474" ca="1">Y1468:Y1469*X1454:X1455</f>
        <v>1.9959950162559722E-3</v>
      </c>
      <c r="Y1473" s="85"/>
      <c r="Z1473" s="85"/>
      <c r="AA1473" s="96"/>
      <c r="AB1473" s="85">
        <f t="array" aca="1" ref="AB1473:AB1474" ca="1">AC1468:AC1469*AB1454:AB1455</f>
        <v>-3.4026350659995498E-3</v>
      </c>
      <c r="AC1473" s="85"/>
      <c r="AD1473" s="85"/>
      <c r="AE1473" s="96"/>
      <c r="AF1473" s="85">
        <f t="array" aca="1" ref="AF1473:AF1474" ca="1">AG1468:AG1469*AF1454:AF1455</f>
        <v>5.60438129678228E-5</v>
      </c>
      <c r="AG1473" s="85"/>
      <c r="AH1473" s="85"/>
      <c r="AI1473" s="96"/>
      <c r="AJ1473" s="27"/>
      <c r="AK1473" s="68"/>
      <c r="AL1473" s="68"/>
      <c r="AM1473" s="68"/>
      <c r="AN1473" s="68"/>
      <c r="AO1473" s="68"/>
      <c r="AP1473" s="68"/>
      <c r="AQ1473" s="68"/>
      <c r="AR1473" s="68"/>
      <c r="AS1473" s="68"/>
      <c r="AT1473" s="68"/>
      <c r="AU1473" s="68"/>
      <c r="AV1473" s="68"/>
      <c r="AW1473" s="68"/>
      <c r="AX1473" s="68"/>
      <c r="AY1473" s="68"/>
      <c r="AZ1473" s="68"/>
      <c r="BA1473" s="68"/>
      <c r="BB1473" s="68"/>
      <c r="BC1473" s="68"/>
      <c r="BD1473" s="68"/>
      <c r="BE1473" s="68"/>
      <c r="BF1473" s="68"/>
      <c r="BG1473" s="68"/>
      <c r="BH1473" s="68"/>
      <c r="BI1473" s="68"/>
      <c r="BJ1473" s="68"/>
      <c r="BK1473" s="68"/>
      <c r="BL1473" s="68"/>
      <c r="BM1473" s="68"/>
      <c r="BN1473" s="68"/>
      <c r="BO1473" s="68"/>
      <c r="BP1473" s="68"/>
      <c r="BQ1473" s="68"/>
    </row>
    <row r="1474" spans="1:69" ht="13.5" customHeight="1" x14ac:dyDescent="0.15">
      <c r="B1474" s="243"/>
      <c r="C1474" s="74" t="s">
        <v>33</v>
      </c>
      <c r="D1474" s="159">
        <f ca="1"/>
        <v>-7.473697904753869E-2</v>
      </c>
      <c r="E1474" s="10"/>
      <c r="F1474" s="191" t="s">
        <v>5</v>
      </c>
      <c r="G1474" s="10"/>
      <c r="H1474" s="5"/>
      <c r="I1474" s="240"/>
      <c r="J1474" s="219"/>
      <c r="K1474" s="220"/>
      <c r="L1474" s="89">
        <f ca="1"/>
        <v>1.3775374938038706E-2</v>
      </c>
      <c r="M1474" s="89"/>
      <c r="N1474" s="89"/>
      <c r="O1474" s="90"/>
      <c r="P1474" s="89">
        <f ca="1"/>
        <v>-9.2807292539092215E-3</v>
      </c>
      <c r="Q1474" s="89"/>
      <c r="R1474" s="89"/>
      <c r="S1474" s="90"/>
      <c r="T1474" s="89">
        <f ca="1"/>
        <v>-1.9354248025746219E-2</v>
      </c>
      <c r="U1474" s="89"/>
      <c r="V1474" s="89"/>
      <c r="W1474" s="90"/>
      <c r="X1474" s="89">
        <f ca="1"/>
        <v>5.9340856000076395E-3</v>
      </c>
      <c r="Y1474" s="89"/>
      <c r="Z1474" s="89"/>
      <c r="AA1474" s="90"/>
      <c r="AB1474" s="89">
        <f ca="1"/>
        <v>5.4148707134377754E-3</v>
      </c>
      <c r="AC1474" s="89"/>
      <c r="AD1474" s="89"/>
      <c r="AE1474" s="90"/>
      <c r="AF1474" s="89">
        <f ca="1"/>
        <v>-7.1226333019367372E-2</v>
      </c>
      <c r="AG1474" s="89"/>
      <c r="AH1474" s="89"/>
      <c r="AI1474" s="90"/>
      <c r="AJ1474" s="27"/>
      <c r="AK1474" s="68"/>
      <c r="AL1474" s="68"/>
      <c r="AM1474" s="68"/>
      <c r="AN1474" s="68"/>
      <c r="AO1474" s="68"/>
      <c r="AP1474" s="68"/>
      <c r="AQ1474" s="68"/>
      <c r="AR1474" s="68"/>
      <c r="AS1474" s="68"/>
      <c r="AT1474" s="68"/>
      <c r="AU1474" s="68"/>
      <c r="AV1474" s="68"/>
      <c r="AW1474" s="68"/>
      <c r="AX1474" s="68"/>
      <c r="AY1474" s="68"/>
      <c r="AZ1474" s="68"/>
      <c r="BA1474" s="68"/>
      <c r="BB1474" s="68"/>
      <c r="BC1474" s="68"/>
      <c r="BD1474" s="68"/>
      <c r="BE1474" s="68"/>
      <c r="BF1474" s="68"/>
      <c r="BG1474" s="68"/>
      <c r="BH1474" s="68"/>
      <c r="BI1474" s="68"/>
      <c r="BJ1474" s="68"/>
      <c r="BK1474" s="68"/>
      <c r="BL1474" s="68"/>
      <c r="BM1474" s="68"/>
      <c r="BN1474" s="68"/>
      <c r="BO1474" s="68"/>
      <c r="BP1474" s="68"/>
      <c r="BQ1474" s="68"/>
    </row>
    <row r="1475" spans="1:69" ht="13.5" customHeight="1" x14ac:dyDescent="0.15">
      <c r="B1475" s="241" t="s">
        <v>4</v>
      </c>
      <c r="C1475" s="100">
        <v>1</v>
      </c>
      <c r="D1475" s="152">
        <f t="array" aca="1" ref="D1475:F1477" ca="1">L1475:N1477+P1475:R1477+T1475:V1477+X1475:Z1477+AB1475:AD1477+AF1475:AH1477</f>
        <v>-3.1826337110677276E-2</v>
      </c>
      <c r="E1475" s="154">
        <f ca="1"/>
        <v>2.3883942246341293E-3</v>
      </c>
      <c r="F1475" s="153">
        <f ca="1"/>
        <v>-2.5975249926502332E-2</v>
      </c>
      <c r="G1475" s="160"/>
      <c r="H1475" s="5"/>
      <c r="I1475" s="240"/>
      <c r="J1475" s="217" t="s">
        <v>4</v>
      </c>
      <c r="K1475" s="218"/>
      <c r="L1475" s="78">
        <f t="array" aca="1" ref="L1475:L1477" ca="1">M1454*N1468:N1470</f>
        <v>4.2300818870559836E-2</v>
      </c>
      <c r="M1475" s="78">
        <f t="array" aca="1" ref="M1475:M1477" ca="1">M1455*N1468:N1470</f>
        <v>1.1667369005813029E-2</v>
      </c>
      <c r="N1475" s="78">
        <f t="array" aca="1" ref="N1475:N1477" ca="1">-1*N1468:N1470</f>
        <v>-7.3542056972384487E-2</v>
      </c>
      <c r="O1475" s="81"/>
      <c r="P1475" s="78">
        <f t="array" aca="1" ref="P1475:P1477" ca="1">Q1454*R1468:R1470</f>
        <v>1.2025594905885503E-2</v>
      </c>
      <c r="Q1475" s="78">
        <f t="array" aca="1" ref="Q1475:Q1477" ca="1">Q1455*R1468:R1470</f>
        <v>5.5570404080904634E-2</v>
      </c>
      <c r="R1475" s="78">
        <f t="array" aca="1" ref="R1475:R1477" ca="1">-1*R1468:R1470</f>
        <v>-6.4857255762095847E-2</v>
      </c>
      <c r="S1475" s="81"/>
      <c r="T1475" s="78">
        <f t="array" aca="1" ref="T1475:T1477" ca="1">U1454*V1468:V1470</f>
        <v>-6.8352514456466201E-2</v>
      </c>
      <c r="U1475" s="78">
        <f t="array" aca="1" ref="U1475:U1477" ca="1">U1455*V1468:V1470</f>
        <v>-4.4624672485111871E-2</v>
      </c>
      <c r="V1475" s="78">
        <f t="array" aca="1" ref="V1475:V1477" ca="1">-1*V1468:V1470</f>
        <v>0.11087563126424987</v>
      </c>
      <c r="W1475" s="81"/>
      <c r="X1475" s="78">
        <f t="array" aca="1" ref="X1475:X1477" ca="1">Y1454*Z1468:Z1470</f>
        <v>1.6077011961481057E-2</v>
      </c>
      <c r="Y1475" s="78">
        <f t="array" aca="1" ref="Y1475:Y1477" ca="1">Y1455*Z1468:Z1470</f>
        <v>1.3346711578600587E-2</v>
      </c>
      <c r="Z1475" s="78">
        <f t="array" aca="1" ref="Z1475:Z1477" ca="1">-1*Z1468:Z1470</f>
        <v>-4.0922579976584092E-2</v>
      </c>
      <c r="AA1475" s="81"/>
      <c r="AB1475" s="78">
        <f t="array" aca="1" ref="AB1475:AB1477" ca="1">AC1454*AD1468:AD1470</f>
        <v>-3.9027429933232625E-2</v>
      </c>
      <c r="AC1475" s="78">
        <f t="array" aca="1" ref="AC1475:AC1477" ca="1">AC1455*AD1468:AD1470</f>
        <v>-5.9919738928840637E-2</v>
      </c>
      <c r="AD1475" s="78">
        <f t="array" aca="1" ref="AD1475:AD1477" ca="1">-1*AD1468:AD1470</f>
        <v>7.7500017805629318E-2</v>
      </c>
      <c r="AE1475" s="81"/>
      <c r="AF1475" s="78">
        <f t="array" aca="1" ref="AF1475:AF1477" ca="1">AG1454*AH1468:AH1470</f>
        <v>5.1501815410951541E-3</v>
      </c>
      <c r="AG1475" s="78">
        <f t="array" aca="1" ref="AG1475:AG1477" ca="1">AG1455*AH1468:AH1470</f>
        <v>2.6348320973268387E-2</v>
      </c>
      <c r="AH1475" s="78">
        <f t="array" aca="1" ref="AH1475:AH1477" ca="1">-1*AH1468:AH1470</f>
        <v>-3.5029006285317098E-2</v>
      </c>
      <c r="AI1475" s="81"/>
      <c r="AJ1475" s="27"/>
      <c r="AK1475" s="68"/>
      <c r="AL1475" s="68"/>
      <c r="AM1475" s="68"/>
      <c r="AN1475" s="68"/>
      <c r="AO1475" s="68"/>
      <c r="AP1475" s="68"/>
      <c r="AQ1475" s="68"/>
      <c r="AR1475" s="68"/>
      <c r="AS1475" s="68"/>
      <c r="AT1475" s="68"/>
      <c r="AU1475" s="68"/>
      <c r="AV1475" s="68"/>
      <c r="AW1475" s="68"/>
      <c r="AX1475" s="68"/>
      <c r="AY1475" s="68"/>
      <c r="AZ1475" s="68"/>
      <c r="BA1475" s="68"/>
      <c r="BB1475" s="68"/>
      <c r="BC1475" s="68"/>
      <c r="BD1475" s="68"/>
      <c r="BE1475" s="68"/>
      <c r="BF1475" s="68"/>
      <c r="BG1475" s="68"/>
      <c r="BH1475" s="68"/>
      <c r="BI1475" s="68"/>
      <c r="BJ1475" s="68"/>
      <c r="BK1475" s="68"/>
      <c r="BL1475" s="68"/>
      <c r="BM1475" s="68"/>
      <c r="BN1475" s="68"/>
      <c r="BO1475" s="68"/>
      <c r="BP1475" s="68"/>
      <c r="BQ1475" s="68"/>
    </row>
    <row r="1476" spans="1:69" ht="13.5" customHeight="1" x14ac:dyDescent="0.15">
      <c r="B1476" s="242"/>
      <c r="C1476" s="72">
        <v>2</v>
      </c>
      <c r="D1476" s="160">
        <f ca="1"/>
        <v>9.351246089242829E-2</v>
      </c>
      <c r="E1476" s="164">
        <f ca="1"/>
        <v>-3.0879543886767988E-2</v>
      </c>
      <c r="F1476" s="10">
        <f ca="1"/>
        <v>-2.1246761319523549E-2</v>
      </c>
      <c r="G1476" s="160"/>
      <c r="H1476" s="5"/>
      <c r="I1476" s="240"/>
      <c r="J1476" s="221"/>
      <c r="K1476" s="222"/>
      <c r="L1476" s="78">
        <f ca="1"/>
        <v>7.1657232402575679E-3</v>
      </c>
      <c r="M1476" s="78">
        <f ca="1"/>
        <v>1.976442524515809E-3</v>
      </c>
      <c r="N1476" s="78">
        <f ca="1"/>
        <v>-1.2457962773626732E-2</v>
      </c>
      <c r="O1476" s="81"/>
      <c r="P1476" s="78">
        <f ca="1"/>
        <v>-1.7622970017019568E-2</v>
      </c>
      <c r="Q1476" s="78">
        <f ca="1"/>
        <v>-8.1435934988310046E-2</v>
      </c>
      <c r="R1476" s="78">
        <f ca="1"/>
        <v>9.5045399635255864E-2</v>
      </c>
      <c r="S1476" s="81"/>
      <c r="T1476" s="78">
        <f ca="1"/>
        <v>3.947175696882322E-2</v>
      </c>
      <c r="U1476" s="78">
        <f ca="1"/>
        <v>2.5769560068891324E-2</v>
      </c>
      <c r="V1476" s="78">
        <f ca="1"/>
        <v>-6.402772459548213E-2</v>
      </c>
      <c r="W1476" s="81"/>
      <c r="X1476" s="78">
        <f ca="1"/>
        <v>9.4366792009482371E-3</v>
      </c>
      <c r="Y1476" s="78">
        <f ca="1"/>
        <v>7.8340823441940405E-3</v>
      </c>
      <c r="Z1476" s="78">
        <f ca="1"/>
        <v>-2.4020213472466471E-2</v>
      </c>
      <c r="AA1476" s="81"/>
      <c r="AB1476" s="78">
        <f ca="1"/>
        <v>7.4487936747063693E-2</v>
      </c>
      <c r="AC1476" s="78">
        <f ca="1"/>
        <v>0.11436309618306344</v>
      </c>
      <c r="AD1476" s="78">
        <f ca="1"/>
        <v>-0.14791689932127353</v>
      </c>
      <c r="AE1476" s="81"/>
      <c r="AF1476" s="78">
        <f ca="1"/>
        <v>-1.9426665247644855E-2</v>
      </c>
      <c r="AG1476" s="78">
        <f ca="1"/>
        <v>-9.9386790019122553E-2</v>
      </c>
      <c r="AH1476" s="78">
        <f ca="1"/>
        <v>0.13213063920806944</v>
      </c>
      <c r="AI1476" s="81"/>
      <c r="AJ1476" s="27"/>
      <c r="AK1476" s="68"/>
      <c r="AL1476" s="68"/>
      <c r="AM1476" s="68"/>
      <c r="AN1476" s="68"/>
      <c r="AO1476" s="68"/>
      <c r="AP1476" s="68"/>
      <c r="AQ1476" s="68"/>
      <c r="AR1476" s="68"/>
      <c r="AS1476" s="68"/>
      <c r="AT1476" s="68"/>
      <c r="AU1476" s="68"/>
      <c r="AV1476" s="68"/>
      <c r="AW1476" s="68"/>
      <c r="AX1476" s="68"/>
      <c r="AY1476" s="68"/>
      <c r="AZ1476" s="68"/>
      <c r="BA1476" s="68"/>
      <c r="BB1476" s="68"/>
      <c r="BC1476" s="68"/>
      <c r="BD1476" s="68"/>
      <c r="BE1476" s="68"/>
      <c r="BF1476" s="68"/>
      <c r="BG1476" s="68"/>
      <c r="BH1476" s="68"/>
      <c r="BI1476" s="68"/>
      <c r="BJ1476" s="68"/>
      <c r="BK1476" s="68"/>
      <c r="BL1476" s="68"/>
      <c r="BM1476" s="68"/>
      <c r="BN1476" s="68"/>
      <c r="BO1476" s="68"/>
      <c r="BP1476" s="68"/>
      <c r="BQ1476" s="68"/>
    </row>
    <row r="1477" spans="1:69" ht="13.5" customHeight="1" thickBot="1" x14ac:dyDescent="0.2">
      <c r="B1477" s="243"/>
      <c r="C1477" s="74">
        <v>3</v>
      </c>
      <c r="D1477" s="160">
        <f ca="1"/>
        <v>-2.2539875581276951E-2</v>
      </c>
      <c r="E1477" s="157">
        <f ca="1"/>
        <v>8.230114092263463E-2</v>
      </c>
      <c r="F1477" s="156">
        <f ca="1"/>
        <v>3.6377250284759563E-2</v>
      </c>
      <c r="G1477" s="160"/>
      <c r="H1477" s="5"/>
      <c r="I1477" s="245"/>
      <c r="J1477" s="219"/>
      <c r="K1477" s="220"/>
      <c r="L1477" s="82">
        <f ca="1"/>
        <v>-7.6608164523498223E-2</v>
      </c>
      <c r="M1477" s="82">
        <f ca="1"/>
        <v>-2.1129986326949304E-2</v>
      </c>
      <c r="N1477" s="82">
        <f ca="1"/>
        <v>0.13318706706781885</v>
      </c>
      <c r="O1477" s="83"/>
      <c r="P1477" s="82">
        <f ca="1"/>
        <v>6.2379145150942257E-3</v>
      </c>
      <c r="Q1477" s="82">
        <f ca="1"/>
        <v>2.8825470418621369E-2</v>
      </c>
      <c r="R1477" s="82">
        <f ca="1"/>
        <v>-3.3642744520651684E-2</v>
      </c>
      <c r="S1477" s="83"/>
      <c r="T1477" s="82">
        <f ca="1"/>
        <v>6.5602264674970115E-2</v>
      </c>
      <c r="U1477" s="82">
        <f ca="1"/>
        <v>4.2829142405092953E-2</v>
      </c>
      <c r="V1477" s="82">
        <f ca="1"/>
        <v>-0.10641441015069512</v>
      </c>
      <c r="W1477" s="83"/>
      <c r="X1477" s="82">
        <f ca="1"/>
        <v>-5.7951096790631346E-2</v>
      </c>
      <c r="Y1477" s="82">
        <f ca="1"/>
        <v>-4.8109473102417824E-2</v>
      </c>
      <c r="Z1477" s="82">
        <f ca="1"/>
        <v>0.14750927590445775</v>
      </c>
      <c r="AA1477" s="83"/>
      <c r="AB1477" s="82">
        <f ca="1"/>
        <v>3.5096952544373804E-2</v>
      </c>
      <c r="AC1477" s="82">
        <f ca="1"/>
        <v>5.3885183760615546E-2</v>
      </c>
      <c r="AD1477" s="82">
        <f ca="1"/>
        <v>-6.9694941526143167E-2</v>
      </c>
      <c r="AE1477" s="83"/>
      <c r="AF1477" s="82">
        <f ca="1"/>
        <v>5.0822539984144701E-3</v>
      </c>
      <c r="AG1477" s="82">
        <f ca="1"/>
        <v>2.6000803767671891E-2</v>
      </c>
      <c r="AH1477" s="82">
        <f ca="1"/>
        <v>-3.4566996490027077E-2</v>
      </c>
      <c r="AI1477" s="83"/>
      <c r="AJ1477" s="27"/>
      <c r="AK1477" s="68"/>
      <c r="AL1477" s="68"/>
      <c r="AM1477" s="68"/>
      <c r="AN1477" s="68"/>
      <c r="AO1477" s="68"/>
      <c r="AP1477" s="68"/>
      <c r="AQ1477" s="68"/>
      <c r="AR1477" s="68"/>
      <c r="AS1477" s="68"/>
      <c r="AT1477" s="68"/>
      <c r="AU1477" s="68"/>
      <c r="AV1477" s="68"/>
      <c r="AW1477" s="68"/>
      <c r="AX1477" s="68"/>
      <c r="AY1477" s="68"/>
      <c r="AZ1477" s="68"/>
      <c r="BA1477" s="68"/>
      <c r="BB1477" s="68"/>
      <c r="BC1477" s="68"/>
      <c r="BD1477" s="68"/>
      <c r="BE1477" s="68"/>
      <c r="BF1477" s="68"/>
      <c r="BG1477" s="68"/>
      <c r="BH1477" s="68"/>
      <c r="BI1477" s="68"/>
      <c r="BJ1477" s="68"/>
      <c r="BK1477" s="68"/>
      <c r="BL1477" s="68"/>
      <c r="BM1477" s="68"/>
      <c r="BN1477" s="68"/>
      <c r="BO1477" s="68"/>
      <c r="BP1477" s="68"/>
      <c r="BQ1477" s="68"/>
    </row>
    <row r="1478" spans="1:69" ht="13.5" customHeight="1" thickBot="1" x14ac:dyDescent="0.2">
      <c r="B1478" s="246" t="s">
        <v>29</v>
      </c>
      <c r="C1478" s="227"/>
      <c r="D1478" s="102">
        <f ca="1">SUM(L1478:AI1478)</f>
        <v>1.3461780879087446</v>
      </c>
      <c r="E1478" s="192"/>
      <c r="H1478" s="5"/>
      <c r="I1478" s="225" t="s">
        <v>45</v>
      </c>
      <c r="J1478" s="226"/>
      <c r="K1478" s="227"/>
      <c r="L1478" s="134">
        <f ca="1">SUMXMY2(N$5:N$7,M1461:M1463)/2</f>
        <v>0.20544134805857719</v>
      </c>
      <c r="M1478" s="78"/>
      <c r="N1478" s="78"/>
      <c r="O1478" s="78"/>
      <c r="P1478" s="134">
        <f ca="1">SUMXMY2(R$5:R$7,Q1461:Q1463)/2</f>
        <v>0.14669564466202517</v>
      </c>
      <c r="Q1478" s="78"/>
      <c r="R1478" s="78"/>
      <c r="S1478" s="78"/>
      <c r="T1478" s="134">
        <f ca="1">SUMXMY2(V$5:V$7,U1461:U1463)/2</f>
        <v>0.24032192363212085</v>
      </c>
      <c r="U1478" s="78"/>
      <c r="V1478" s="78"/>
      <c r="W1478" s="78"/>
      <c r="X1478" s="134">
        <f ca="1">SUMXMY2(Z$5:Z$7,Y1461:Y1463)/2</f>
        <v>0.24654658270415508</v>
      </c>
      <c r="Y1478" s="78"/>
      <c r="Z1478" s="78"/>
      <c r="AA1478" s="78"/>
      <c r="AB1478" s="134">
        <f ca="1">SUMXMY2(AD$5:AD$7,AC1461:AC1463)/2</f>
        <v>0.32241912309217646</v>
      </c>
      <c r="AC1478" s="78"/>
      <c r="AD1478" s="78"/>
      <c r="AE1478" s="78"/>
      <c r="AF1478" s="134">
        <f ca="1">SUMXMY2(AH$5:AH$7,AG1461:AG1463)/2</f>
        <v>0.1847534657596899</v>
      </c>
      <c r="AG1478" s="78"/>
      <c r="AH1478" s="78"/>
      <c r="AI1478" s="78"/>
      <c r="AJ1478" s="27"/>
      <c r="AK1478" s="68"/>
      <c r="AL1478" s="68"/>
      <c r="AM1478" s="68"/>
      <c r="AN1478" s="68"/>
      <c r="AO1478" s="68"/>
      <c r="AP1478" s="68"/>
      <c r="AQ1478" s="68"/>
      <c r="AR1478" s="68"/>
      <c r="AS1478" s="68"/>
      <c r="AT1478" s="68"/>
      <c r="AU1478" s="68"/>
      <c r="AV1478" s="68"/>
      <c r="AW1478" s="68"/>
      <c r="AX1478" s="68"/>
      <c r="AY1478" s="68"/>
      <c r="AZ1478" s="68"/>
      <c r="BA1478" s="68"/>
      <c r="BB1478" s="68"/>
      <c r="BC1478" s="68"/>
      <c r="BD1478" s="68"/>
      <c r="BE1478" s="68"/>
      <c r="BF1478" s="68"/>
      <c r="BG1478" s="68"/>
      <c r="BH1478" s="68"/>
      <c r="BI1478" s="68"/>
      <c r="BJ1478" s="68"/>
      <c r="BK1478" s="68"/>
      <c r="BL1478" s="68"/>
      <c r="BM1478" s="68"/>
      <c r="BN1478" s="68"/>
      <c r="BO1478" s="68"/>
      <c r="BP1478" s="68"/>
      <c r="BQ1478" s="68"/>
    </row>
    <row r="1479" spans="1:69" ht="15.75" customHeight="1" x14ac:dyDescent="0.15">
      <c r="I1479" s="5"/>
      <c r="J1479" s="165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7"/>
      <c r="AK1479" s="5"/>
      <c r="AL1479" s="5"/>
      <c r="AM1479" s="5"/>
      <c r="AN1479" s="5"/>
      <c r="AO1479" s="5"/>
      <c r="AP1479" s="5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</row>
    <row r="1480" spans="1:69" ht="13.5" customHeight="1" x14ac:dyDescent="0.15">
      <c r="A1480" s="163"/>
      <c r="B1480" s="162">
        <f>B1450+1</f>
        <v>50</v>
      </c>
      <c r="C1480" s="163" t="s">
        <v>28</v>
      </c>
      <c r="D1480" s="189"/>
      <c r="E1480" s="189"/>
      <c r="F1480" s="189"/>
      <c r="G1480" s="189"/>
      <c r="H1480" s="163"/>
      <c r="I1480" s="167"/>
      <c r="J1480" s="163"/>
      <c r="K1480" s="163"/>
      <c r="L1480" s="163"/>
      <c r="M1480" s="163"/>
      <c r="N1480" s="163"/>
      <c r="O1480" s="163"/>
      <c r="P1480" s="163"/>
      <c r="Q1480" s="163"/>
      <c r="R1480" s="163"/>
      <c r="S1480" s="163"/>
      <c r="T1480" s="163"/>
      <c r="U1480" s="163"/>
      <c r="V1480" s="163"/>
      <c r="W1480" s="163"/>
      <c r="X1480" s="163"/>
      <c r="Y1480" s="163"/>
      <c r="Z1480" s="163"/>
      <c r="AA1480" s="163"/>
      <c r="AB1480" s="163"/>
      <c r="AC1480" s="163"/>
      <c r="AD1480" s="163"/>
      <c r="AE1480" s="163"/>
      <c r="AF1480" s="163"/>
      <c r="AG1480" s="163"/>
      <c r="AH1480" s="163"/>
      <c r="AI1480" s="163"/>
      <c r="AJ1480" s="27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</row>
    <row r="1481" spans="1:69" s="24" customFormat="1" ht="13.5" customHeight="1" thickBot="1" x14ac:dyDescent="0.2">
      <c r="A1481"/>
      <c r="D1481" s="166"/>
      <c r="E1481" s="166"/>
      <c r="F1481" s="166"/>
      <c r="G1481" s="166"/>
      <c r="H1481" s="27"/>
      <c r="I1481" s="5"/>
      <c r="J1481" s="223"/>
      <c r="K1481" s="224"/>
      <c r="L1481" s="57">
        <v>1</v>
      </c>
      <c r="M1481" s="57">
        <v>2</v>
      </c>
      <c r="N1481" s="57">
        <v>3</v>
      </c>
      <c r="O1481" s="107"/>
      <c r="P1481" s="84">
        <v>1</v>
      </c>
      <c r="Q1481" s="57">
        <v>2</v>
      </c>
      <c r="R1481" s="57">
        <v>3</v>
      </c>
      <c r="S1481" s="57"/>
      <c r="T1481" s="57">
        <v>1</v>
      </c>
      <c r="U1481" s="57">
        <v>2</v>
      </c>
      <c r="V1481" s="57">
        <v>3</v>
      </c>
      <c r="W1481" s="107"/>
      <c r="X1481" s="84">
        <v>1</v>
      </c>
      <c r="Y1481" s="57">
        <v>2</v>
      </c>
      <c r="Z1481" s="57">
        <v>3</v>
      </c>
      <c r="AA1481" s="57"/>
      <c r="AB1481" s="57">
        <v>1</v>
      </c>
      <c r="AC1481" s="57">
        <v>2</v>
      </c>
      <c r="AD1481" s="57">
        <v>3</v>
      </c>
      <c r="AE1481" s="57"/>
      <c r="AF1481" s="57">
        <v>1</v>
      </c>
      <c r="AG1481" s="57">
        <v>2</v>
      </c>
      <c r="AH1481" s="57">
        <v>3</v>
      </c>
      <c r="AI1481" s="57"/>
      <c r="AJ1481" s="27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  <c r="BK1481" s="6"/>
      <c r="BL1481" s="6"/>
      <c r="BM1481" s="6"/>
      <c r="BN1481" s="6"/>
      <c r="BO1481" s="6"/>
      <c r="BP1481" s="6"/>
      <c r="BQ1481" s="6"/>
    </row>
    <row r="1482" spans="1:69" ht="13.5" customHeight="1" x14ac:dyDescent="0.15">
      <c r="B1482" t="s">
        <v>0</v>
      </c>
      <c r="G1482" s="156"/>
      <c r="H1482" s="27"/>
      <c r="I1482" s="249" t="s">
        <v>55</v>
      </c>
      <c r="J1482" s="239" t="s">
        <v>11</v>
      </c>
      <c r="K1482" s="22">
        <v>1</v>
      </c>
      <c r="L1482" s="108">
        <f t="array" aca="1" ref="L1482:L1483" ca="1">MMULT($D1484:$G1485,L$5:L$8)</f>
        <v>-2.2866155817827938</v>
      </c>
      <c r="M1482" s="50">
        <f t="array" aca="1" ref="M1482:M1483" ca="1">MMULT($D1484:$G1485,M$5:M$8)+$D1486:$D1487*L1484:L1485</f>
        <v>0.30615920674477604</v>
      </c>
      <c r="N1482" s="50"/>
      <c r="O1482" s="51"/>
      <c r="P1482" s="108">
        <f t="array" aca="1" ref="P1482:P1483" ca="1">MMULT($D1484:$G1485,P$5:P$8)</f>
        <v>-2.2866155817827938</v>
      </c>
      <c r="Q1482" s="50">
        <f t="array" aca="1" ref="Q1482:Q1483" ca="1">MMULT($D1484:$G1485,Q$5:Q$8)+$D1486:$D1487*P1484:P1485</f>
        <v>-1.4813647132502541</v>
      </c>
      <c r="R1482" s="50"/>
      <c r="S1482" s="51"/>
      <c r="T1482" s="108">
        <f t="array" aca="1" ref="T1482:T1483" ca="1">MMULT($D1484:$G1485,T$5:T$8)</f>
        <v>-1.8300876150452323</v>
      </c>
      <c r="U1482" s="50">
        <f t="array" aca="1" ref="U1482:U1483" ca="1">MMULT($D1484:$G1485,U$5:U$8)+$D1486:$D1487*T1484:T1485</f>
        <v>0.48003495998300294</v>
      </c>
      <c r="V1482" s="50"/>
      <c r="W1482" s="51"/>
      <c r="X1482" s="108">
        <f t="array" aca="1" ref="X1482:X1483" ca="1">MMULT($D1484:$G1485,X$5:X$8)</f>
        <v>-4.2563695050202188E-2</v>
      </c>
      <c r="Y1482" s="50">
        <f t="array" aca="1" ref="Y1482:Y1483" ca="1">MMULT($D1484:$G1485,Y$5:Y$8)+$D1486:$D1487*X1484:X1485</f>
        <v>-0.43648725917299114</v>
      </c>
      <c r="Z1482" s="50"/>
      <c r="AA1482" s="51"/>
      <c r="AB1482" s="108">
        <f t="array" aca="1" ref="AB1482:AB1483" ca="1">MMULT($D1484:$G1485,AB$5:AB$8)</f>
        <v>-4.2563695050202188E-2</v>
      </c>
      <c r="AC1482" s="50">
        <f t="array" aca="1" ref="AC1482:AC1483" ca="1">MMULT($D1484:$G1485,AC$5:AC$8)+$D1486:$D1487*AB1484:AB1485</f>
        <v>2.0040707564570326E-2</v>
      </c>
      <c r="AD1482" s="50"/>
      <c r="AE1482" s="51"/>
      <c r="AF1482" s="108">
        <f t="array" aca="1" ref="AF1482:AF1483" ca="1">MMULT($D1484:$G1485,AF$5:AF$8)</f>
        <v>-1.8300876150452323</v>
      </c>
      <c r="AG1482" s="50">
        <f t="array" aca="1" ref="AG1482:AG1483" ca="1">MMULT($D1484:$G1485,AG$5:AG$8)+$D1486:$D1487*AF1484:AF1485</f>
        <v>-1.7640169267495887</v>
      </c>
      <c r="AH1482" s="50"/>
      <c r="AI1482" s="51"/>
      <c r="AJ1482" s="27"/>
      <c r="AK1482" s="19"/>
      <c r="AL1482" s="19"/>
      <c r="AM1482" s="19"/>
      <c r="AN1482" s="19"/>
      <c r="AO1482" s="19"/>
      <c r="AP1482" s="19"/>
      <c r="AQ1482" s="19"/>
      <c r="AR1482" s="19"/>
      <c r="AS1482" s="19"/>
      <c r="AT1482" s="19"/>
      <c r="AU1482" s="19"/>
      <c r="AV1482" s="19"/>
      <c r="AW1482" s="19"/>
      <c r="AX1482" s="19"/>
      <c r="AY1482" s="19"/>
      <c r="AZ1482" s="19"/>
      <c r="BA1482" s="19"/>
      <c r="BB1482" s="19"/>
      <c r="BC1482" s="19"/>
      <c r="BD1482" s="19"/>
      <c r="BE1482" s="19"/>
      <c r="BF1482" s="19"/>
      <c r="BG1482" s="19"/>
      <c r="BH1482" s="19"/>
      <c r="BI1482" s="19"/>
      <c r="BJ1482" s="19"/>
      <c r="BK1482" s="19"/>
      <c r="BL1482" s="19"/>
      <c r="BM1482" s="19"/>
      <c r="BN1482" s="19"/>
      <c r="BO1482" s="19"/>
      <c r="BP1482" s="19"/>
      <c r="BQ1482" s="19"/>
    </row>
    <row r="1483" spans="1:69" ht="13.5" customHeight="1" x14ac:dyDescent="0.15">
      <c r="B1483" s="66"/>
      <c r="C1483" s="66"/>
      <c r="D1483" s="195">
        <v>1</v>
      </c>
      <c r="E1483" s="196">
        <v>2</v>
      </c>
      <c r="F1483" s="196">
        <v>3</v>
      </c>
      <c r="G1483" s="184" t="s">
        <v>3</v>
      </c>
      <c r="H1483" s="27"/>
      <c r="I1483" s="250"/>
      <c r="J1483" s="240"/>
      <c r="K1483" s="23">
        <v>2</v>
      </c>
      <c r="L1483" s="109">
        <f ca="1"/>
        <v>-0.9468874264222249</v>
      </c>
      <c r="M1483" s="28">
        <f ca="1"/>
        <v>-1.6749222313963794</v>
      </c>
      <c r="N1483" s="28"/>
      <c r="O1483" s="40"/>
      <c r="P1483" s="109">
        <f ca="1"/>
        <v>-0.9468874264222249</v>
      </c>
      <c r="Q1483" s="28">
        <f ca="1"/>
        <v>1.7995403268108885</v>
      </c>
      <c r="R1483" s="28"/>
      <c r="S1483" s="40"/>
      <c r="T1483" s="109">
        <f ca="1"/>
        <v>1.0089987970739447</v>
      </c>
      <c r="U1483" s="28">
        <f ca="1"/>
        <v>-0.3928172843599933</v>
      </c>
      <c r="V1483" s="28"/>
      <c r="W1483" s="40"/>
      <c r="X1483" s="109">
        <f ca="1"/>
        <v>-2.4654637611333232</v>
      </c>
      <c r="Y1483" s="28">
        <f ca="1"/>
        <v>-0.72538900156055308</v>
      </c>
      <c r="Z1483" s="28"/>
      <c r="AA1483" s="40"/>
      <c r="AB1483" s="109">
        <f ca="1"/>
        <v>-2.4654637611333232</v>
      </c>
      <c r="AC1483" s="28">
        <f ca="1"/>
        <v>1.2304972219356165</v>
      </c>
      <c r="AD1483" s="28"/>
      <c r="AE1483" s="40"/>
      <c r="AF1483" s="109">
        <f ca="1"/>
        <v>1.0089987970739447</v>
      </c>
      <c r="AG1483" s="28">
        <f ca="1"/>
        <v>1.125759050351105</v>
      </c>
      <c r="AH1483" s="28"/>
      <c r="AI1483" s="40"/>
      <c r="AJ1483" s="27"/>
      <c r="AK1483" s="19"/>
      <c r="AL1483" s="19"/>
      <c r="AM1483" s="19"/>
      <c r="AN1483" s="19"/>
      <c r="AO1483" s="19"/>
      <c r="AP1483" s="19"/>
      <c r="AQ1483" s="19"/>
      <c r="AR1483" s="19"/>
      <c r="AS1483" s="19"/>
      <c r="AT1483" s="19"/>
      <c r="AU1483" s="19"/>
      <c r="AV1483" s="19"/>
      <c r="AW1483" s="19"/>
      <c r="AX1483" s="19"/>
      <c r="AY1483" s="19"/>
      <c r="AZ1483" s="19"/>
      <c r="BA1483" s="19"/>
      <c r="BB1483" s="19"/>
      <c r="BC1483" s="19"/>
      <c r="BD1483" s="19"/>
      <c r="BE1483" s="19"/>
      <c r="BF1483" s="19"/>
      <c r="BG1483" s="19"/>
      <c r="BH1483" s="19"/>
      <c r="BI1483" s="19"/>
      <c r="BJ1483" s="19"/>
      <c r="BK1483" s="19"/>
      <c r="BL1483" s="19"/>
      <c r="BM1483" s="19"/>
      <c r="BN1483" s="19"/>
      <c r="BO1483" s="19"/>
      <c r="BP1483" s="19"/>
      <c r="BQ1483" s="19"/>
    </row>
    <row r="1484" spans="1:69" ht="13.5" customHeight="1" x14ac:dyDescent="0.15">
      <c r="B1484" s="239" t="s">
        <v>7</v>
      </c>
      <c r="C1484" s="100">
        <v>1</v>
      </c>
      <c r="D1484" s="137">
        <f t="array" aca="1" ref="D1484:G1485" ca="1">D1454:G1455-$G$3*D1471:G1472</f>
        <v>1.3522521542699166</v>
      </c>
      <c r="E1484" s="138">
        <f ca="1"/>
        <v>3.596304041002508</v>
      </c>
      <c r="F1484" s="138">
        <f ca="1"/>
        <v>1.8087801210074779</v>
      </c>
      <c r="G1484" s="139">
        <f ca="1"/>
        <v>3.6388677360527102</v>
      </c>
      <c r="I1484" s="250"/>
      <c r="J1484" s="252" t="s">
        <v>12</v>
      </c>
      <c r="K1484" s="22">
        <v>1</v>
      </c>
      <c r="L1484" s="110">
        <f t="array" aca="1" ref="L1484:L1485" ca="1">1/(1+EXP(-L1482:L1483))</f>
        <v>9.2237535697643633E-2</v>
      </c>
      <c r="M1484" s="38">
        <f t="array" aca="1" ref="M1484:M1485" ca="1">1/(1+EXP(-M1482:M1483))</f>
        <v>0.57594749129502765</v>
      </c>
      <c r="N1484" s="38"/>
      <c r="O1484" s="39"/>
      <c r="P1484" s="110">
        <f t="array" aca="1" ref="P1484:P1485" ca="1">1/(1+EXP(-P1482:P1483))</f>
        <v>9.2237535697643633E-2</v>
      </c>
      <c r="Q1484" s="38">
        <f t="array" aca="1" ref="Q1484:Q1485" ca="1">1/(1+EXP(-Q1482:Q1483))</f>
        <v>0.1852213759066707</v>
      </c>
      <c r="R1484" s="38"/>
      <c r="S1484" s="39"/>
      <c r="T1484" s="110">
        <f t="array" aca="1" ref="T1484:T1485" ca="1">1/(1+EXP(-T1482:T1483))</f>
        <v>0.1382278360585148</v>
      </c>
      <c r="U1484" s="38">
        <f t="array" aca="1" ref="U1484:U1485" ca="1">1/(1+EXP(-U1482:U1483))</f>
        <v>0.61775613002616414</v>
      </c>
      <c r="V1484" s="38"/>
      <c r="W1484" s="39"/>
      <c r="X1484" s="110">
        <f t="array" aca="1" ref="X1484:X1485" ca="1">1/(1+EXP(-X1482:X1483))</f>
        <v>0.48936068243167119</v>
      </c>
      <c r="Y1484" s="38">
        <f t="array" aca="1" ref="Y1484:Y1485" ca="1">1/(1+EXP(-Y1482:Y1483))</f>
        <v>0.39257830264051857</v>
      </c>
      <c r="Z1484" s="38"/>
      <c r="AA1484" s="39"/>
      <c r="AB1484" s="110">
        <f t="array" aca="1" ref="AB1484:AB1485" ca="1">1/(1+EXP(-AB1482:AB1483))</f>
        <v>0.48936068243167119</v>
      </c>
      <c r="AC1484" s="38">
        <f t="array" aca="1" ref="AC1484:AC1485" ca="1">1/(1+EXP(-AC1482:AC1483))</f>
        <v>0.50501000921144856</v>
      </c>
      <c r="AD1484" s="38"/>
      <c r="AE1484" s="39"/>
      <c r="AF1484" s="110">
        <f t="array" aca="1" ref="AF1484:AF1485" ca="1">1/(1+EXP(-AF1482:AF1483))</f>
        <v>0.1382278360585148</v>
      </c>
      <c r="AG1484" s="38">
        <f t="array" aca="1" ref="AG1484:AG1485" ca="1">1/(1+EXP(-AG1482:AG1483))</f>
        <v>0.14628796156027282</v>
      </c>
      <c r="AH1484" s="38"/>
      <c r="AI1484" s="39"/>
      <c r="AJ1484" s="27"/>
      <c r="AK1484" s="19"/>
      <c r="AL1484" s="19"/>
      <c r="AM1484" s="19"/>
      <c r="AN1484" s="19"/>
      <c r="AO1484" s="19"/>
      <c r="AP1484" s="19"/>
      <c r="AQ1484" s="19"/>
      <c r="AR1484" s="19"/>
      <c r="AS1484" s="19"/>
      <c r="AT1484" s="19"/>
      <c r="AU1484" s="19"/>
      <c r="AV1484" s="19"/>
      <c r="AW1484" s="19"/>
      <c r="AX1484" s="19"/>
      <c r="AY1484" s="19"/>
      <c r="AZ1484" s="19"/>
      <c r="BA1484" s="19"/>
      <c r="BB1484" s="19"/>
      <c r="BC1484" s="19"/>
      <c r="BD1484" s="19"/>
      <c r="BE1484" s="19"/>
      <c r="BF1484" s="19"/>
      <c r="BG1484" s="19"/>
      <c r="BH1484" s="19"/>
      <c r="BI1484" s="19"/>
      <c r="BJ1484" s="19"/>
      <c r="BK1484" s="19"/>
      <c r="BL1484" s="19"/>
      <c r="BM1484" s="19"/>
      <c r="BN1484" s="19"/>
      <c r="BO1484" s="19"/>
      <c r="BP1484" s="19"/>
      <c r="BQ1484" s="19"/>
    </row>
    <row r="1485" spans="1:69" ht="13.5" customHeight="1" x14ac:dyDescent="0.15">
      <c r="B1485" s="244"/>
      <c r="C1485" s="74">
        <v>2</v>
      </c>
      <c r="D1485" s="140">
        <f ca="1"/>
        <v>2.2102678813160299</v>
      </c>
      <c r="E1485" s="141">
        <f ca="1"/>
        <v>0.69169154660493182</v>
      </c>
      <c r="F1485" s="141">
        <f ca="1"/>
        <v>4.1661541048121995</v>
      </c>
      <c r="G1485" s="142">
        <f ca="1"/>
        <v>3.1571553077382548</v>
      </c>
      <c r="I1485" s="250"/>
      <c r="J1485" s="253"/>
      <c r="K1485" s="54">
        <v>2</v>
      </c>
      <c r="L1485" s="109">
        <f ca="1"/>
        <v>0.27951121626932296</v>
      </c>
      <c r="M1485" s="28">
        <f ca="1"/>
        <v>0.15776902047708255</v>
      </c>
      <c r="N1485" s="28"/>
      <c r="O1485" s="40"/>
      <c r="P1485" s="109">
        <f ca="1"/>
        <v>0.27951121626932296</v>
      </c>
      <c r="Q1485" s="28">
        <f ca="1"/>
        <v>0.85809297017285169</v>
      </c>
      <c r="R1485" s="28"/>
      <c r="S1485" s="40"/>
      <c r="T1485" s="109">
        <f ca="1"/>
        <v>0.73282416650775384</v>
      </c>
      <c r="U1485" s="28">
        <f ca="1"/>
        <v>0.40303928121347571</v>
      </c>
      <c r="V1485" s="28"/>
      <c r="W1485" s="40"/>
      <c r="X1485" s="109">
        <f ca="1"/>
        <v>7.8315043303830476E-2</v>
      </c>
      <c r="Y1485" s="28">
        <f ca="1"/>
        <v>0.32620739372824203</v>
      </c>
      <c r="Z1485" s="28"/>
      <c r="AA1485" s="40"/>
      <c r="AB1485" s="109">
        <f ca="1"/>
        <v>7.8315043303830476E-2</v>
      </c>
      <c r="AC1485" s="28">
        <f ca="1"/>
        <v>0.77390558788882946</v>
      </c>
      <c r="AD1485" s="28"/>
      <c r="AE1485" s="40"/>
      <c r="AF1485" s="109">
        <f ca="1"/>
        <v>0.73282416650775384</v>
      </c>
      <c r="AG1485" s="28">
        <f ca="1"/>
        <v>0.75505539793541077</v>
      </c>
      <c r="AH1485" s="28"/>
      <c r="AI1485" s="40"/>
      <c r="AJ1485" s="27"/>
      <c r="AK1485" s="19"/>
      <c r="AL1485" s="19"/>
      <c r="AM1485" s="19"/>
      <c r="AN1485" s="19"/>
      <c r="AO1485" s="19"/>
      <c r="AP1485" s="19"/>
      <c r="AQ1485" s="19"/>
      <c r="AR1485" s="19"/>
      <c r="AS1485" s="19"/>
      <c r="AT1485" s="19"/>
      <c r="AU1485" s="19"/>
      <c r="AV1485" s="19"/>
      <c r="AW1485" s="19"/>
      <c r="AX1485" s="19"/>
      <c r="AY1485" s="19"/>
      <c r="AZ1485" s="19"/>
      <c r="BA1485" s="19"/>
      <c r="BB1485" s="19"/>
      <c r="BC1485" s="19"/>
      <c r="BD1485" s="19"/>
      <c r="BE1485" s="19"/>
      <c r="BF1485" s="19"/>
      <c r="BG1485" s="19"/>
      <c r="BH1485" s="19"/>
      <c r="BI1485" s="19"/>
      <c r="BJ1485" s="19"/>
      <c r="BK1485" s="19"/>
      <c r="BL1485" s="19"/>
      <c r="BM1485" s="19"/>
      <c r="BN1485" s="19"/>
      <c r="BO1485" s="19"/>
      <c r="BP1485" s="19"/>
      <c r="BQ1485" s="19"/>
    </row>
    <row r="1486" spans="1:69" ht="13.5" customHeight="1" x14ac:dyDescent="0.15">
      <c r="B1486" s="241" t="s">
        <v>47</v>
      </c>
      <c r="C1486" s="100" t="s">
        <v>32</v>
      </c>
      <c r="D1486" s="139">
        <f t="array" aca="1" ref="D1486:D1487" ca="1">D1456:D1457-$G$3*D1473:D1474</f>
        <v>3.7807048850274843</v>
      </c>
      <c r="E1486" s="190"/>
      <c r="F1486" s="190"/>
      <c r="I1486" s="250"/>
      <c r="J1486" s="236" t="s">
        <v>18</v>
      </c>
      <c r="K1486" s="22">
        <v>1</v>
      </c>
      <c r="L1486" s="110">
        <f t="array" aca="1" ref="L1486:L1487" ca="1">L1484:L1485*(1-L1484:L1485)</f>
        <v>8.3729772706069558E-2</v>
      </c>
      <c r="M1486" s="38">
        <f t="array" aca="1" ref="M1486:M1487" ca="1">M1484:M1485*(1-M1484:M1485)</f>
        <v>0.24423197856599169</v>
      </c>
      <c r="N1486" s="38"/>
      <c r="O1486" s="39"/>
      <c r="P1486" s="110">
        <f t="array" aca="1" ref="P1486:P1487" ca="1">P1484:P1485*(1-P1484:P1485)</f>
        <v>8.3729772706069558E-2</v>
      </c>
      <c r="Q1486" s="38">
        <f t="array" aca="1" ref="Q1486:Q1487" ca="1">Q1484:Q1485*(1-Q1484:Q1485)</f>
        <v>0.15091441781391049</v>
      </c>
      <c r="R1486" s="38"/>
      <c r="S1486" s="39"/>
      <c r="T1486" s="110">
        <f t="array" aca="1" ref="T1486:T1487" ca="1">T1484:T1485*(1-T1484:T1485)</f>
        <v>0.11912090139709516</v>
      </c>
      <c r="U1486" s="38">
        <f t="array" aca="1" ref="U1486:U1487" ca="1">U1484:U1485*(1-U1484:U1485)</f>
        <v>0.23613349384126112</v>
      </c>
      <c r="V1486" s="38"/>
      <c r="W1486" s="39"/>
      <c r="X1486" s="110">
        <f t="array" aca="1" ref="X1486:X1487" ca="1">X1484:X1485*(1-X1484:X1485)</f>
        <v>0.24988680492168025</v>
      </c>
      <c r="Y1486" s="38">
        <f t="array" aca="1" ref="Y1486:Y1487" ca="1">Y1484:Y1485*(1-Y1484:Y1485)</f>
        <v>0.23846057893640801</v>
      </c>
      <c r="Z1486" s="38"/>
      <c r="AA1486" s="39"/>
      <c r="AB1486" s="110">
        <f t="array" aca="1" ref="AB1486:AB1487" ca="1">AB1484:AB1485*(1-AB1484:AB1485)</f>
        <v>0.24988680492168025</v>
      </c>
      <c r="AC1486" s="38">
        <f t="array" aca="1" ref="AC1486:AC1487" ca="1">AC1484:AC1485*(1-AC1484:AC1485)</f>
        <v>0.24997489980770121</v>
      </c>
      <c r="AD1486" s="38"/>
      <c r="AE1486" s="39"/>
      <c r="AF1486" s="110">
        <f t="array" aca="1" ref="AF1486:AF1487" ca="1">AF1484:AF1485*(1-AF1484:AF1485)</f>
        <v>0.11912090139709516</v>
      </c>
      <c r="AG1486" s="38">
        <f t="array" aca="1" ref="AG1486:AG1487" ca="1">AG1484:AG1485*(1-AG1484:AG1485)</f>
        <v>0.12488779386281297</v>
      </c>
      <c r="AH1486" s="38"/>
      <c r="AI1486" s="39"/>
      <c r="AJ1486" s="27"/>
      <c r="AK1486" s="19"/>
      <c r="AL1486" s="19"/>
      <c r="AM1486" s="19"/>
      <c r="AN1486" s="19"/>
      <c r="AO1486" s="19"/>
      <c r="AP1486" s="19"/>
      <c r="AQ1486" s="19"/>
      <c r="AR1486" s="19"/>
      <c r="AS1486" s="19"/>
      <c r="AT1486" s="19"/>
      <c r="AU1486" s="19"/>
      <c r="AV1486" s="19"/>
      <c r="AW1486" s="19"/>
      <c r="AX1486" s="19"/>
      <c r="AY1486" s="19"/>
      <c r="AZ1486" s="19"/>
      <c r="BA1486" s="19"/>
      <c r="BB1486" s="19"/>
      <c r="BC1486" s="19"/>
      <c r="BD1486" s="19"/>
      <c r="BE1486" s="19"/>
      <c r="BF1486" s="19"/>
      <c r="BG1486" s="19"/>
      <c r="BH1486" s="19"/>
      <c r="BI1486" s="19"/>
      <c r="BJ1486" s="19"/>
      <c r="BK1486" s="19"/>
      <c r="BL1486" s="19"/>
      <c r="BM1486" s="19"/>
      <c r="BN1486" s="19"/>
      <c r="BO1486" s="19"/>
      <c r="BP1486" s="19"/>
      <c r="BQ1486" s="19"/>
    </row>
    <row r="1487" spans="1:69" ht="13.5" customHeight="1" thickBot="1" x14ac:dyDescent="0.2">
      <c r="B1487" s="243"/>
      <c r="C1487" s="74" t="s">
        <v>33</v>
      </c>
      <c r="D1487" s="142">
        <f ca="1"/>
        <v>2.8282998453100276</v>
      </c>
      <c r="F1487" s="191" t="s">
        <v>5</v>
      </c>
      <c r="I1487" s="251"/>
      <c r="J1487" s="244"/>
      <c r="K1487" s="54">
        <v>2</v>
      </c>
      <c r="L1487" s="111">
        <f ca="1"/>
        <v>0.20138469624896674</v>
      </c>
      <c r="M1487" s="41">
        <f ca="1"/>
        <v>0.13287795665478447</v>
      </c>
      <c r="N1487" s="41"/>
      <c r="O1487" s="42"/>
      <c r="P1487" s="111">
        <f ca="1"/>
        <v>0.20138469624896674</v>
      </c>
      <c r="Q1487" s="41">
        <f ca="1"/>
        <v>0.12176942471278515</v>
      </c>
      <c r="R1487" s="41"/>
      <c r="S1487" s="42"/>
      <c r="T1487" s="111">
        <f ca="1"/>
        <v>0.19579290748996972</v>
      </c>
      <c r="U1487" s="41">
        <f ca="1"/>
        <v>0.24059861901240054</v>
      </c>
      <c r="V1487" s="41"/>
      <c r="W1487" s="42"/>
      <c r="X1487" s="111">
        <f ca="1"/>
        <v>7.2181797296149638E-2</v>
      </c>
      <c r="Y1487" s="41">
        <f ca="1"/>
        <v>0.21979613000526971</v>
      </c>
      <c r="Z1487" s="41"/>
      <c r="AA1487" s="42"/>
      <c r="AB1487" s="111">
        <f ca="1"/>
        <v>7.2181797296149638E-2</v>
      </c>
      <c r="AC1487" s="41">
        <f ca="1"/>
        <v>0.17497572892327473</v>
      </c>
      <c r="AD1487" s="41"/>
      <c r="AE1487" s="42"/>
      <c r="AF1487" s="111">
        <f ca="1"/>
        <v>0.19579290748996972</v>
      </c>
      <c r="AG1487" s="41">
        <f ca="1"/>
        <v>0.18494674398400926</v>
      </c>
      <c r="AH1487" s="41"/>
      <c r="AI1487" s="42"/>
      <c r="AJ1487" s="27"/>
      <c r="AK1487" s="19"/>
      <c r="AL1487" s="19"/>
      <c r="AM1487" s="19"/>
      <c r="AN1487" s="19"/>
      <c r="AO1487" s="19"/>
      <c r="AP1487" s="19"/>
      <c r="AQ1487" s="19"/>
      <c r="AR1487" s="19"/>
      <c r="AS1487" s="19"/>
      <c r="AT1487" s="19"/>
      <c r="AU1487" s="19"/>
      <c r="AV1487" s="19"/>
      <c r="AW1487" s="19"/>
      <c r="AX1487" s="19"/>
      <c r="AY1487" s="19"/>
      <c r="AZ1487" s="19"/>
      <c r="BA1487" s="19"/>
      <c r="BB1487" s="19"/>
      <c r="BC1487" s="19"/>
      <c r="BD1487" s="19"/>
      <c r="BE1487" s="19"/>
      <c r="BF1487" s="19"/>
      <c r="BG1487" s="19"/>
      <c r="BH1487" s="19"/>
      <c r="BI1487" s="19"/>
      <c r="BJ1487" s="19"/>
      <c r="BK1487" s="19"/>
      <c r="BL1487" s="19"/>
      <c r="BM1487" s="19"/>
      <c r="BN1487" s="19"/>
      <c r="BO1487" s="19"/>
      <c r="BP1487" s="19"/>
      <c r="BQ1487" s="19"/>
    </row>
    <row r="1488" spans="1:69" ht="13.5" customHeight="1" x14ac:dyDescent="0.15">
      <c r="B1488" s="241" t="s">
        <v>4</v>
      </c>
      <c r="C1488" s="100">
        <v>1</v>
      </c>
      <c r="D1488" s="143">
        <f t="array" aca="1" ref="D1488:F1490" ca="1">D1458:F1460-$G$3*D1475:F1477</f>
        <v>5.3606960313040615</v>
      </c>
      <c r="E1488" s="144">
        <f ca="1"/>
        <v>2.816412495283021</v>
      </c>
      <c r="F1488" s="145">
        <f ca="1"/>
        <v>4.2321991691663552</v>
      </c>
      <c r="H1488" s="26"/>
      <c r="I1488" s="228" t="s">
        <v>4</v>
      </c>
      <c r="J1488" s="231" t="s">
        <v>11</v>
      </c>
      <c r="K1488" s="161">
        <v>1</v>
      </c>
      <c r="L1488" s="112"/>
      <c r="M1488" s="30">
        <f t="array" aca="1" ref="M1488:M1490" ca="1">MMULT($D1488:$E1490,M1484:M1485)-$F1488:$F1490</f>
        <v>-0.70037709770135192</v>
      </c>
      <c r="N1488" s="30"/>
      <c r="O1488" s="31"/>
      <c r="P1488" s="112"/>
      <c r="Q1488" s="30">
        <f t="array" aca="1" ref="Q1488:Q1490" ca="1">MMULT($D1488:$E1490,Q1484:Q1485)-$F1488:$F1490</f>
        <v>-0.82253991112144753</v>
      </c>
      <c r="R1488" s="30"/>
      <c r="S1488" s="31"/>
      <c r="T1488" s="112"/>
      <c r="U1488" s="30">
        <f t="array" aca="1" ref="U1488:U1490" ca="1">MMULT($D1488:$E1490,U1484:U1485)-$F1488:$F1490</f>
        <v>0.21452853307817854</v>
      </c>
      <c r="V1488" s="30"/>
      <c r="W1488" s="31"/>
      <c r="X1488" s="112"/>
      <c r="Y1488" s="30">
        <f t="array" aca="1" ref="Y1488:Y1490" ca="1">MMULT($D1488:$E1490,Y1484:Y1485)-$F1488:$F1490</f>
        <v>-1.2089716404753132</v>
      </c>
      <c r="Z1488" s="30"/>
      <c r="AA1488" s="31"/>
      <c r="AB1488" s="112"/>
      <c r="AC1488" s="30">
        <f t="array" aca="1" ref="AC1488:AC1490" ca="1">MMULT($D1488:$E1490,AC1484:AC1485)-$F1488:$F1490</f>
        <v>0.6546433508817362</v>
      </c>
      <c r="AD1488" s="30"/>
      <c r="AE1488" s="31"/>
      <c r="AF1488" s="112"/>
      <c r="AG1488" s="30">
        <f t="array" aca="1" ref="AG1488:AG1490" ca="1">MMULT($D1488:$E1490,AG1484:AG1485)-$F1488:$F1490</f>
        <v>-1.321446416826455</v>
      </c>
      <c r="AH1488" s="30"/>
      <c r="AI1488" s="31"/>
      <c r="AJ1488" s="27"/>
      <c r="AK1488" s="16"/>
      <c r="AL1488" s="16"/>
      <c r="AM1488" s="16"/>
      <c r="AN1488" s="16"/>
      <c r="AO1488" s="16"/>
      <c r="AP1488" s="16"/>
      <c r="AQ1488" s="16"/>
      <c r="AR1488" s="16"/>
      <c r="AS1488" s="16"/>
      <c r="AT1488" s="16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16"/>
      <c r="BI1488" s="16"/>
      <c r="BJ1488" s="16"/>
      <c r="BK1488" s="16"/>
      <c r="BL1488" s="16"/>
      <c r="BM1488" s="16"/>
      <c r="BN1488" s="16"/>
      <c r="BO1488" s="16"/>
      <c r="BP1488" s="16"/>
      <c r="BQ1488" s="16"/>
    </row>
    <row r="1489" spans="2:69" ht="13.5" customHeight="1" x14ac:dyDescent="0.15">
      <c r="B1489" s="242"/>
      <c r="C1489" s="72">
        <v>2</v>
      </c>
      <c r="D1489" s="146">
        <f ca="1"/>
        <v>1.8125052537948287</v>
      </c>
      <c r="E1489" s="147">
        <f ca="1"/>
        <v>4.4957574843189212</v>
      </c>
      <c r="F1489" s="148">
        <f ca="1"/>
        <v>3.7726200197029214</v>
      </c>
      <c r="H1489" s="26"/>
      <c r="I1489" s="229"/>
      <c r="J1489" s="232"/>
      <c r="K1489" s="77">
        <v>2</v>
      </c>
      <c r="L1489" s="113"/>
      <c r="M1489" s="29">
        <f ca="1"/>
        <v>-2.0194209112172232</v>
      </c>
      <c r="N1489" s="29"/>
      <c r="O1489" s="32"/>
      <c r="P1489" s="113"/>
      <c r="Q1489" s="29">
        <f ca="1"/>
        <v>0.42087259013907685</v>
      </c>
      <c r="R1489" s="29"/>
      <c r="S1489" s="32"/>
      <c r="T1489" s="113"/>
      <c r="U1489" s="29">
        <f ca="1"/>
        <v>-0.84096692347653557</v>
      </c>
      <c r="V1489" s="29"/>
      <c r="W1489" s="32"/>
      <c r="X1489" s="113"/>
      <c r="Y1489" s="29">
        <f ca="1"/>
        <v>-1.5945204518472118</v>
      </c>
      <c r="Z1489" s="29"/>
      <c r="AA1489" s="32"/>
      <c r="AB1489" s="113"/>
      <c r="AC1489" s="29">
        <f ca="1"/>
        <v>0.62200511411924397</v>
      </c>
      <c r="AD1489" s="29"/>
      <c r="AE1489" s="32"/>
      <c r="AF1489" s="113"/>
      <c r="AG1489" s="29">
        <f ca="1"/>
        <v>-0.11292636446446647</v>
      </c>
      <c r="AH1489" s="29"/>
      <c r="AI1489" s="32"/>
      <c r="AJ1489" s="27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  <c r="BA1489" s="20"/>
      <c r="BB1489" s="20"/>
      <c r="BC1489" s="20"/>
      <c r="BD1489" s="20"/>
      <c r="BE1489" s="20"/>
      <c r="BF1489" s="20"/>
      <c r="BG1489" s="20"/>
      <c r="BH1489" s="20"/>
      <c r="BI1489" s="20"/>
      <c r="BJ1489" s="20"/>
      <c r="BK1489" s="20"/>
      <c r="BL1489" s="20"/>
      <c r="BM1489" s="20"/>
      <c r="BN1489" s="20"/>
      <c r="BO1489" s="20"/>
      <c r="BP1489" s="20"/>
      <c r="BQ1489" s="20"/>
    </row>
    <row r="1490" spans="2:69" ht="13.5" customHeight="1" x14ac:dyDescent="0.15">
      <c r="B1490" s="243"/>
      <c r="C1490" s="74">
        <v>3</v>
      </c>
      <c r="D1490" s="149">
        <f ca="1"/>
        <v>1.6718935654339784</v>
      </c>
      <c r="E1490" s="150">
        <f ca="1"/>
        <v>-0.81629736339720782</v>
      </c>
      <c r="F1490" s="151">
        <f ca="1"/>
        <v>0.96688849310255376</v>
      </c>
      <c r="H1490" s="26"/>
      <c r="I1490" s="229"/>
      <c r="J1490" s="232"/>
      <c r="K1490" s="77">
        <v>3</v>
      </c>
      <c r="L1490" s="113"/>
      <c r="M1490" s="29">
        <f ca="1"/>
        <v>-0.13275202381975737</v>
      </c>
      <c r="N1490" s="29"/>
      <c r="O1490" s="32"/>
      <c r="P1490" s="113"/>
      <c r="Q1490" s="29">
        <f ca="1"/>
        <v>-1.3576770956451405</v>
      </c>
      <c r="R1490" s="29"/>
      <c r="S1490" s="32"/>
      <c r="T1490" s="113"/>
      <c r="U1490" s="29">
        <f ca="1"/>
        <v>-0.26306589690448001</v>
      </c>
      <c r="V1490" s="29"/>
      <c r="W1490" s="32"/>
      <c r="X1490" s="113"/>
      <c r="Y1490" s="29">
        <f ca="1"/>
        <v>-0.57682159040991654</v>
      </c>
      <c r="Z1490" s="29"/>
      <c r="AA1490" s="32"/>
      <c r="AB1490" s="113"/>
      <c r="AC1490" s="29">
        <f ca="1"/>
        <v>-0.75430259913419628</v>
      </c>
      <c r="AD1490" s="29"/>
      <c r="AE1490" s="32"/>
      <c r="AF1490" s="113"/>
      <c r="AG1490" s="29">
        <f ca="1"/>
        <v>-1.3386603220229858</v>
      </c>
      <c r="AH1490" s="29"/>
      <c r="AI1490" s="32"/>
      <c r="AJ1490" s="27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  <c r="BA1490" s="20"/>
      <c r="BB1490" s="20"/>
      <c r="BC1490" s="20"/>
      <c r="BD1490" s="20"/>
      <c r="BE1490" s="20"/>
      <c r="BF1490" s="20"/>
      <c r="BG1490" s="20"/>
      <c r="BH1490" s="20"/>
      <c r="BI1490" s="20"/>
      <c r="BJ1490" s="20"/>
      <c r="BK1490" s="20"/>
      <c r="BL1490" s="20"/>
      <c r="BM1490" s="20"/>
      <c r="BN1490" s="20"/>
      <c r="BO1490" s="20"/>
      <c r="BP1490" s="20"/>
      <c r="BQ1490" s="20"/>
    </row>
    <row r="1491" spans="2:69" ht="13.5" customHeight="1" x14ac:dyDescent="0.15">
      <c r="H1491" s="5"/>
      <c r="I1491" s="229"/>
      <c r="J1491" s="233" t="s">
        <v>16</v>
      </c>
      <c r="K1491" s="53">
        <v>1</v>
      </c>
      <c r="L1491" s="114"/>
      <c r="M1491" s="43">
        <f t="array" aca="1" ref="M1491:M1493" ca="1">1/(1+EXP(-M1488:M1490))</f>
        <v>0.33172862572026091</v>
      </c>
      <c r="N1491" s="43"/>
      <c r="O1491" s="44"/>
      <c r="P1491" s="114"/>
      <c r="Q1491" s="43">
        <f t="array" aca="1" ref="Q1491:Q1493" ca="1">1/(1+EXP(-Q1488:Q1490))</f>
        <v>0.3052247734038</v>
      </c>
      <c r="R1491" s="43"/>
      <c r="S1491" s="44"/>
      <c r="T1491" s="114"/>
      <c r="U1491" s="43">
        <f t="array" aca="1" ref="U1491:U1493" ca="1">1/(1+EXP(-U1488:U1490))</f>
        <v>0.55342738515330625</v>
      </c>
      <c r="V1491" s="43"/>
      <c r="W1491" s="44"/>
      <c r="X1491" s="114"/>
      <c r="Y1491" s="43">
        <f t="array" aca="1" ref="Y1491:Y1493" ca="1">1/(1+EXP(-Y1488:Y1490))</f>
        <v>0.22988305789811084</v>
      </c>
      <c r="Z1491" s="43"/>
      <c r="AA1491" s="44"/>
      <c r="AB1491" s="114"/>
      <c r="AC1491" s="43">
        <f t="array" aca="1" ref="AC1491:AC1493" ca="1">1/(1+EXP(-AC1488:AC1490))</f>
        <v>0.65805606700145325</v>
      </c>
      <c r="AD1491" s="43"/>
      <c r="AE1491" s="44"/>
      <c r="AF1491" s="114"/>
      <c r="AG1491" s="43">
        <f t="array" aca="1" ref="AG1491:AG1493" ca="1">1/(1+EXP(-AG1488:AG1490))</f>
        <v>0.2105777480671801</v>
      </c>
      <c r="AH1491" s="43"/>
      <c r="AI1491" s="44"/>
      <c r="AJ1491" s="27"/>
      <c r="AK1491" s="68"/>
      <c r="AL1491" s="68"/>
      <c r="AM1491" s="68"/>
      <c r="AN1491" s="68"/>
      <c r="AO1491" s="68"/>
      <c r="AP1491" s="68"/>
      <c r="AQ1491" s="68"/>
      <c r="AR1491" s="68"/>
      <c r="AS1491" s="68"/>
      <c r="AT1491" s="68"/>
      <c r="AU1491" s="68"/>
      <c r="AV1491" s="68"/>
      <c r="AW1491" s="68"/>
      <c r="AX1491" s="68"/>
      <c r="AY1491" s="68"/>
      <c r="AZ1491" s="68"/>
      <c r="BA1491" s="68"/>
      <c r="BB1491" s="68"/>
      <c r="BC1491" s="68"/>
      <c r="BD1491" s="68"/>
      <c r="BE1491" s="68"/>
      <c r="BF1491" s="68"/>
      <c r="BG1491" s="68"/>
      <c r="BH1491" s="68"/>
      <c r="BI1491" s="68"/>
      <c r="BJ1491" s="68"/>
      <c r="BK1491" s="68"/>
      <c r="BL1491" s="68"/>
      <c r="BM1491" s="68"/>
      <c r="BN1491" s="68"/>
      <c r="BO1491" s="68"/>
      <c r="BP1491" s="68"/>
      <c r="BQ1491" s="68"/>
    </row>
    <row r="1492" spans="2:69" ht="13.5" customHeight="1" x14ac:dyDescent="0.15">
      <c r="I1492" s="229"/>
      <c r="J1492" s="234"/>
      <c r="K1492" s="23">
        <v>2</v>
      </c>
      <c r="L1492" s="113"/>
      <c r="M1492" s="29">
        <f ca="1"/>
        <v>0.11717888316880144</v>
      </c>
      <c r="N1492" s="29"/>
      <c r="O1492" s="32"/>
      <c r="P1492" s="113"/>
      <c r="Q1492" s="29">
        <f ca="1"/>
        <v>0.60369203415489781</v>
      </c>
      <c r="R1492" s="29"/>
      <c r="S1492" s="32"/>
      <c r="T1492" s="113"/>
      <c r="U1492" s="29">
        <f ca="1"/>
        <v>0.30133117782559093</v>
      </c>
      <c r="V1492" s="29"/>
      <c r="W1492" s="32"/>
      <c r="X1492" s="113"/>
      <c r="Y1492" s="29">
        <f ca="1"/>
        <v>0.16874885121559435</v>
      </c>
      <c r="Z1492" s="29"/>
      <c r="AA1492" s="32"/>
      <c r="AB1492" s="113"/>
      <c r="AC1492" s="29">
        <f ca="1"/>
        <v>0.65067444300515775</v>
      </c>
      <c r="AD1492" s="29"/>
      <c r="AE1492" s="32"/>
      <c r="AF1492" s="113"/>
      <c r="AG1492" s="29">
        <f ca="1"/>
        <v>0.47179837230071725</v>
      </c>
      <c r="AH1492" s="29"/>
      <c r="AI1492" s="32"/>
      <c r="AJ1492" s="27"/>
      <c r="AK1492" s="68"/>
      <c r="AL1492" s="68"/>
      <c r="AM1492" s="68"/>
      <c r="AN1492" s="68"/>
      <c r="AO1492" s="68"/>
      <c r="AP1492" s="68"/>
      <c r="AQ1492" s="68"/>
      <c r="AR1492" s="68"/>
      <c r="AS1492" s="68"/>
      <c r="AT1492" s="68"/>
      <c r="AU1492" s="68"/>
      <c r="AV1492" s="68"/>
      <c r="AW1492" s="68"/>
      <c r="AX1492" s="68"/>
      <c r="AY1492" s="68"/>
      <c r="AZ1492" s="68"/>
      <c r="BA1492" s="68"/>
      <c r="BB1492" s="68"/>
      <c r="BC1492" s="68"/>
      <c r="BD1492" s="68"/>
      <c r="BE1492" s="68"/>
      <c r="BF1492" s="68"/>
      <c r="BG1492" s="68"/>
      <c r="BH1492" s="68"/>
      <c r="BI1492" s="68"/>
      <c r="BJ1492" s="68"/>
      <c r="BK1492" s="68"/>
      <c r="BL1492" s="68"/>
      <c r="BM1492" s="68"/>
      <c r="BN1492" s="68"/>
      <c r="BO1492" s="68"/>
      <c r="BP1492" s="68"/>
      <c r="BQ1492" s="68"/>
    </row>
    <row r="1493" spans="2:69" ht="13.5" customHeight="1" x14ac:dyDescent="0.15">
      <c r="H1493" s="5"/>
      <c r="I1493" s="229"/>
      <c r="J1493" s="235"/>
      <c r="K1493" s="54">
        <v>3</v>
      </c>
      <c r="L1493" s="113"/>
      <c r="M1493" s="29">
        <f ca="1"/>
        <v>0.466860647932132</v>
      </c>
      <c r="N1493" s="29"/>
      <c r="O1493" s="32"/>
      <c r="P1493" s="113"/>
      <c r="Q1493" s="29">
        <f ca="1"/>
        <v>0.20461809448613885</v>
      </c>
      <c r="R1493" s="29"/>
      <c r="S1493" s="32"/>
      <c r="T1493" s="113"/>
      <c r="U1493" s="29">
        <f ca="1"/>
        <v>0.43461019274194473</v>
      </c>
      <c r="V1493" s="29"/>
      <c r="W1493" s="32"/>
      <c r="X1493" s="113"/>
      <c r="Y1493" s="29">
        <f ca="1"/>
        <v>0.35966427311727278</v>
      </c>
      <c r="Z1493" s="29"/>
      <c r="AA1493" s="32"/>
      <c r="AB1493" s="113"/>
      <c r="AC1493" s="29">
        <f ca="1"/>
        <v>0.31988450966255216</v>
      </c>
      <c r="AD1493" s="29"/>
      <c r="AE1493" s="32"/>
      <c r="AF1493" s="113"/>
      <c r="AG1493" s="29">
        <f ca="1"/>
        <v>0.2077304544403161</v>
      </c>
      <c r="AH1493" s="29"/>
      <c r="AI1493" s="32"/>
      <c r="AJ1493" s="27"/>
      <c r="AK1493" s="68"/>
      <c r="AL1493" s="68"/>
      <c r="AM1493" s="68"/>
      <c r="AN1493" s="68"/>
      <c r="AO1493" s="68"/>
      <c r="AP1493" s="68"/>
      <c r="AQ1493" s="68"/>
      <c r="AR1493" s="68"/>
      <c r="AS1493" s="68"/>
      <c r="AT1493" s="68"/>
      <c r="AU1493" s="68"/>
      <c r="AV1493" s="68"/>
      <c r="AW1493" s="68"/>
      <c r="AX1493" s="68"/>
      <c r="AY1493" s="68"/>
      <c r="AZ1493" s="68"/>
      <c r="BA1493" s="68"/>
      <c r="BB1493" s="68"/>
      <c r="BC1493" s="68"/>
      <c r="BD1493" s="68"/>
      <c r="BE1493" s="68"/>
      <c r="BF1493" s="68"/>
      <c r="BG1493" s="68"/>
      <c r="BH1493" s="68"/>
      <c r="BI1493" s="68"/>
      <c r="BJ1493" s="68"/>
      <c r="BK1493" s="68"/>
      <c r="BL1493" s="68"/>
      <c r="BM1493" s="68"/>
      <c r="BN1493" s="68"/>
      <c r="BO1493" s="68"/>
      <c r="BP1493" s="68"/>
      <c r="BQ1493" s="68"/>
    </row>
    <row r="1494" spans="2:69" ht="13.5" customHeight="1" x14ac:dyDescent="0.15">
      <c r="H1494" s="5"/>
      <c r="I1494" s="229"/>
      <c r="J1494" s="236" t="s">
        <v>18</v>
      </c>
      <c r="K1494" s="53">
        <v>1</v>
      </c>
      <c r="L1494" s="114"/>
      <c r="M1494" s="43">
        <f t="array" aca="1" ref="M1494:M1496" ca="1">M1491:M1493*(1-M1491:M1493)</f>
        <v>0.22168474459800794</v>
      </c>
      <c r="N1494" s="43"/>
      <c r="O1494" s="44"/>
      <c r="P1494" s="114"/>
      <c r="Q1494" s="43">
        <f t="array" aca="1" ref="Q1494:Q1496" ca="1">Q1491:Q1493*(1-Q1491:Q1493)</f>
        <v>0.21206261110439892</v>
      </c>
      <c r="R1494" s="43"/>
      <c r="S1494" s="44"/>
      <c r="T1494" s="114"/>
      <c r="U1494" s="43">
        <f t="array" aca="1" ref="U1494:U1496" ca="1">U1491:U1493*(1-U1491:U1493)</f>
        <v>0.24714551451568026</v>
      </c>
      <c r="V1494" s="43"/>
      <c r="W1494" s="44"/>
      <c r="X1494" s="114"/>
      <c r="Y1494" s="43">
        <f t="array" aca="1" ref="Y1494:Y1496" ca="1">Y1491:Y1493*(1-Y1491:Y1493)</f>
        <v>0.17703683758952465</v>
      </c>
      <c r="Z1494" s="43"/>
      <c r="AA1494" s="44"/>
      <c r="AB1494" s="114"/>
      <c r="AC1494" s="43">
        <f t="array" aca="1" ref="AC1494:AC1496" ca="1">AC1491:AC1493*(1-AC1491:AC1493)</f>
        <v>0.22501827968403212</v>
      </c>
      <c r="AD1494" s="43"/>
      <c r="AE1494" s="44"/>
      <c r="AF1494" s="114"/>
      <c r="AG1494" s="43">
        <f t="array" aca="1" ref="AG1494:AG1496" ca="1">AG1491:AG1493*(1-AG1491:AG1493)</f>
        <v>0.16623476008613533</v>
      </c>
      <c r="AH1494" s="43"/>
      <c r="AI1494" s="44"/>
      <c r="AJ1494" s="27"/>
      <c r="AK1494" s="68"/>
      <c r="AL1494" s="68"/>
      <c r="AM1494" s="68"/>
      <c r="AN1494" s="68"/>
      <c r="AO1494" s="68"/>
      <c r="AP1494" s="68"/>
      <c r="AQ1494" s="68"/>
      <c r="AR1494" s="68"/>
      <c r="AS1494" s="68"/>
      <c r="AT1494" s="68"/>
      <c r="AU1494" s="68"/>
      <c r="AV1494" s="68"/>
      <c r="AW1494" s="68"/>
      <c r="AX1494" s="68"/>
      <c r="AY1494" s="68"/>
      <c r="AZ1494" s="68"/>
      <c r="BA1494" s="68"/>
      <c r="BB1494" s="68"/>
      <c r="BC1494" s="68"/>
      <c r="BD1494" s="68"/>
      <c r="BE1494" s="68"/>
      <c r="BF1494" s="68"/>
      <c r="BG1494" s="68"/>
      <c r="BH1494" s="68"/>
      <c r="BI1494" s="68"/>
      <c r="BJ1494" s="68"/>
      <c r="BK1494" s="68"/>
      <c r="BL1494" s="68"/>
      <c r="BM1494" s="68"/>
      <c r="BN1494" s="68"/>
      <c r="BO1494" s="68"/>
      <c r="BP1494" s="68"/>
      <c r="BQ1494" s="68"/>
    </row>
    <row r="1495" spans="2:69" ht="13.5" customHeight="1" x14ac:dyDescent="0.15">
      <c r="H1495" s="5"/>
      <c r="I1495" s="229"/>
      <c r="J1495" s="237"/>
      <c r="K1495" s="23">
        <v>2</v>
      </c>
      <c r="L1495" s="113"/>
      <c r="M1495" s="29">
        <f ca="1"/>
        <v>0.10344799250811383</v>
      </c>
      <c r="N1495" s="29"/>
      <c r="O1495" s="32"/>
      <c r="P1495" s="113"/>
      <c r="Q1495" s="29">
        <f ca="1"/>
        <v>0.23924796205281951</v>
      </c>
      <c r="R1495" s="29"/>
      <c r="S1495" s="32"/>
      <c r="T1495" s="113"/>
      <c r="U1495" s="29">
        <f ca="1"/>
        <v>0.21053069909583302</v>
      </c>
      <c r="V1495" s="29"/>
      <c r="W1495" s="32"/>
      <c r="X1495" s="113"/>
      <c r="Y1495" s="29">
        <f ca="1"/>
        <v>0.14027267642901156</v>
      </c>
      <c r="Z1495" s="29"/>
      <c r="AA1495" s="32"/>
      <c r="AB1495" s="113"/>
      <c r="AC1495" s="29">
        <f ca="1"/>
        <v>0.22729721222508548</v>
      </c>
      <c r="AD1495" s="29"/>
      <c r="AE1495" s="32"/>
      <c r="AF1495" s="113"/>
      <c r="AG1495" s="29">
        <f ca="1"/>
        <v>0.24920466819511103</v>
      </c>
      <c r="AH1495" s="29"/>
      <c r="AI1495" s="32"/>
      <c r="AJ1495" s="27"/>
      <c r="AK1495" s="68"/>
      <c r="AL1495" s="68"/>
      <c r="AM1495" s="68"/>
      <c r="AN1495" s="68"/>
      <c r="AO1495" s="68"/>
      <c r="AP1495" s="68"/>
      <c r="AQ1495" s="68"/>
      <c r="AR1495" s="68"/>
      <c r="AS1495" s="68"/>
      <c r="AT1495" s="68"/>
      <c r="AU1495" s="68"/>
      <c r="AV1495" s="68"/>
      <c r="AW1495" s="68"/>
      <c r="AX1495" s="68"/>
      <c r="AY1495" s="68"/>
      <c r="AZ1495" s="68"/>
      <c r="BA1495" s="68"/>
      <c r="BB1495" s="68"/>
      <c r="BC1495" s="68"/>
      <c r="BD1495" s="68"/>
      <c r="BE1495" s="68"/>
      <c r="BF1495" s="68"/>
      <c r="BG1495" s="68"/>
      <c r="BH1495" s="68"/>
      <c r="BI1495" s="68"/>
      <c r="BJ1495" s="68"/>
      <c r="BK1495" s="68"/>
      <c r="BL1495" s="68"/>
      <c r="BM1495" s="68"/>
      <c r="BN1495" s="68"/>
      <c r="BO1495" s="68"/>
      <c r="BP1495" s="68"/>
      <c r="BQ1495" s="68"/>
    </row>
    <row r="1496" spans="2:69" ht="13.5" customHeight="1" thickBot="1" x14ac:dyDescent="0.2">
      <c r="H1496" s="5"/>
      <c r="I1496" s="230"/>
      <c r="J1496" s="238"/>
      <c r="K1496" s="54">
        <v>3</v>
      </c>
      <c r="L1496" s="115"/>
      <c r="M1496" s="33">
        <f ca="1"/>
        <v>0.2489017833445219</v>
      </c>
      <c r="N1496" s="33"/>
      <c r="O1496" s="34"/>
      <c r="P1496" s="115"/>
      <c r="Q1496" s="33">
        <f ca="1"/>
        <v>0.16274952989500041</v>
      </c>
      <c r="R1496" s="33"/>
      <c r="S1496" s="34"/>
      <c r="T1496" s="115"/>
      <c r="U1496" s="33">
        <f ca="1"/>
        <v>0.24572417310675435</v>
      </c>
      <c r="V1496" s="33"/>
      <c r="W1496" s="34"/>
      <c r="X1496" s="115"/>
      <c r="Y1496" s="33">
        <f ca="1"/>
        <v>0.23030588376029659</v>
      </c>
      <c r="Z1496" s="33"/>
      <c r="AA1496" s="34"/>
      <c r="AB1496" s="115"/>
      <c r="AC1496" s="33">
        <f ca="1"/>
        <v>0.21755841014050073</v>
      </c>
      <c r="AD1496" s="33"/>
      <c r="AE1496" s="34"/>
      <c r="AF1496" s="115"/>
      <c r="AG1496" s="33">
        <f ca="1"/>
        <v>0.16457851273833585</v>
      </c>
      <c r="AH1496" s="33"/>
      <c r="AI1496" s="34"/>
      <c r="AJ1496" s="27"/>
      <c r="AK1496" s="68"/>
      <c r="AL1496" s="68"/>
      <c r="AM1496" s="68"/>
      <c r="AN1496" s="68"/>
      <c r="AO1496" s="68"/>
      <c r="AP1496" s="68"/>
      <c r="AQ1496" s="68"/>
      <c r="AR1496" s="68"/>
      <c r="AS1496" s="68"/>
      <c r="AT1496" s="68"/>
      <c r="AU1496" s="68"/>
      <c r="AV1496" s="68"/>
      <c r="AW1496" s="68"/>
      <c r="AX1496" s="68"/>
      <c r="AY1496" s="68"/>
      <c r="AZ1496" s="68"/>
      <c r="BA1496" s="68"/>
      <c r="BB1496" s="68"/>
      <c r="BC1496" s="68"/>
      <c r="BD1496" s="68"/>
      <c r="BE1496" s="68"/>
      <c r="BF1496" s="68"/>
      <c r="BG1496" s="68"/>
      <c r="BH1496" s="68"/>
      <c r="BI1496" s="68"/>
      <c r="BJ1496" s="68"/>
      <c r="BK1496" s="68"/>
      <c r="BL1496" s="68"/>
      <c r="BM1496" s="68"/>
      <c r="BN1496" s="68"/>
      <c r="BO1496" s="68"/>
      <c r="BP1496" s="68"/>
      <c r="BQ1496" s="68"/>
    </row>
    <row r="1497" spans="2:69" ht="15.75" customHeight="1" x14ac:dyDescent="0.15">
      <c r="H1497" s="5"/>
      <c r="I1497" s="95" t="s">
        <v>26</v>
      </c>
      <c r="J1497" s="91"/>
      <c r="K1497" s="125" t="s">
        <v>17</v>
      </c>
      <c r="L1497" s="116" t="s">
        <v>57</v>
      </c>
      <c r="M1497" s="87" t="s">
        <v>58</v>
      </c>
      <c r="N1497" s="87" t="s">
        <v>59</v>
      </c>
      <c r="O1497" s="31"/>
      <c r="P1497" s="116" t="s">
        <v>57</v>
      </c>
      <c r="Q1497" s="87" t="s">
        <v>58</v>
      </c>
      <c r="R1497" s="87" t="s">
        <v>59</v>
      </c>
      <c r="S1497" s="31"/>
      <c r="T1497" s="116" t="s">
        <v>57</v>
      </c>
      <c r="U1497" s="87" t="s">
        <v>58</v>
      </c>
      <c r="V1497" s="87" t="s">
        <v>59</v>
      </c>
      <c r="W1497" s="31"/>
      <c r="X1497" s="116" t="s">
        <v>57</v>
      </c>
      <c r="Y1497" s="87" t="s">
        <v>58</v>
      </c>
      <c r="Z1497" s="87" t="s">
        <v>59</v>
      </c>
      <c r="AA1497" s="31"/>
      <c r="AB1497" s="116" t="s">
        <v>57</v>
      </c>
      <c r="AC1497" s="87" t="s">
        <v>58</v>
      </c>
      <c r="AD1497" s="87" t="s">
        <v>59</v>
      </c>
      <c r="AE1497" s="31"/>
      <c r="AF1497" s="116" t="s">
        <v>57</v>
      </c>
      <c r="AG1497" s="87" t="s">
        <v>58</v>
      </c>
      <c r="AH1497" s="87" t="s">
        <v>59</v>
      </c>
      <c r="AI1497" s="31"/>
      <c r="AJ1497" s="27"/>
      <c r="AK1497" s="68"/>
      <c r="AL1497" s="68"/>
      <c r="AM1497" s="68"/>
      <c r="AN1497" s="68"/>
      <c r="AO1497" s="68"/>
      <c r="AP1497" s="68"/>
      <c r="AQ1497" s="68"/>
      <c r="AR1497" s="68"/>
      <c r="AS1497" s="68"/>
      <c r="AT1497" s="68"/>
      <c r="AU1497" s="68"/>
      <c r="AV1497" s="68"/>
      <c r="AW1497" s="68"/>
      <c r="AX1497" s="68"/>
      <c r="AY1497" s="68"/>
      <c r="AZ1497" s="68"/>
      <c r="BA1497" s="68"/>
      <c r="BB1497" s="68"/>
      <c r="BC1497" s="68"/>
      <c r="BD1497" s="68"/>
      <c r="BE1497" s="68"/>
      <c r="BF1497" s="68"/>
      <c r="BG1497" s="68"/>
      <c r="BH1497" s="68"/>
      <c r="BI1497" s="68"/>
      <c r="BJ1497" s="68"/>
      <c r="BK1497" s="68"/>
      <c r="BL1497" s="68"/>
      <c r="BM1497" s="68"/>
      <c r="BN1497" s="68"/>
      <c r="BO1497" s="68"/>
      <c r="BP1497" s="68"/>
      <c r="BQ1497" s="68"/>
    </row>
    <row r="1498" spans="2:69" ht="13.5" customHeight="1" x14ac:dyDescent="0.15">
      <c r="H1498" s="5"/>
      <c r="I1498" s="117"/>
      <c r="J1498" s="76"/>
      <c r="K1498" s="53">
        <v>1</v>
      </c>
      <c r="L1498" s="113">
        <f t="array" aca="1" ref="L1498:L1499" ca="1">M1498:M1499*$D1486:$D1487*L1486:L1487</f>
        <v>1.5024563951366247E-2</v>
      </c>
      <c r="M1498" s="29">
        <f t="array" aca="1" ref="M1498:M1499" ca="1">MMULT(TRANSPOSE($D1488:$E1490),N1498:N1500)*M1486:M1487</f>
        <v>4.74623443474817E-2</v>
      </c>
      <c r="N1498" s="29">
        <f t="array" aca="1" ref="N1498:N1500" ca="1">(M1491:M1493-N$5:N$7)*M1494:M1496</f>
        <v>7.3539175668644208E-2</v>
      </c>
      <c r="O1498" s="32"/>
      <c r="P1498" s="113">
        <f t="array" aca="1" ref="P1498:P1499" ca="1">Q1498:Q1499*$D1486:$D1487*P1486:P1487</f>
        <v>1.1026164834830127E-2</v>
      </c>
      <c r="Q1498" s="29">
        <f t="array" aca="1" ref="Q1498:Q1499" ca="1">MMULT(TRANSPOSE($D1488:$E1490),R1498:R1500)*Q1486:Q1487</f>
        <v>3.4831468914291702E-2</v>
      </c>
      <c r="R1498" s="29">
        <f t="array" aca="1" ref="R1498:R1500" ca="1">(Q1491:Q1493-R$5:R$7)*Q1494:Q1496</f>
        <v>6.4726762421758316E-2</v>
      </c>
      <c r="S1498" s="32"/>
      <c r="T1498" s="113">
        <f t="array" aca="1" ref="T1498:T1499" ca="1">U1498:U1499*$D1486:$D1487*T1486:T1487</f>
        <v>-3.1703514645483766E-2</v>
      </c>
      <c r="U1498" s="29">
        <f t="array" aca="1" ref="U1498:U1499" ca="1">MMULT(TRANSPOSE($D1488:$E1490),V1498:V1500)*U1486:U1487</f>
        <v>-7.0395785799356167E-2</v>
      </c>
      <c r="V1498" s="29">
        <f t="array" aca="1" ref="V1498:V1500" ca="1">(U1491:U1493-V$5:V$7)*U1494:U1496</f>
        <v>-0.11036841866489884</v>
      </c>
      <c r="W1498" s="32"/>
      <c r="X1498" s="113">
        <f t="array" aca="1" ref="X1498:X1499" ca="1">Y1498:Y1499*$D1486:$D1487*X1486:X1487</f>
        <v>3.2694775527693609E-3</v>
      </c>
      <c r="Y1498" s="29">
        <f t="array" aca="1" ref="Y1498:Y1499" ca="1">MMULT(TRANSPOSE($D1488:$E1490),Z1498:Z1500)*Y1486:Y1487</f>
        <v>3.4606864887793977E-3</v>
      </c>
      <c r="Z1498" s="29">
        <f t="array" aca="1" ref="Z1498:Z1500" ca="1">(Y1491:Y1493-Z$5:Z$7)*Y1494:Y1496</f>
        <v>4.0697769585691143E-2</v>
      </c>
      <c r="AA1498" s="32"/>
      <c r="AB1498" s="113">
        <f t="array" aca="1" ref="AB1498:AB1499" ca="1">AC1498:AC1499*$D1486:$D1487*AB1486:AB1487</f>
        <v>-6.6256214262369814E-3</v>
      </c>
      <c r="AC1498" s="29">
        <f t="array" aca="1" ref="AC1498:AC1499" ca="1">MMULT(TRANSPOSE($D1488:$E1490),AD1498:AD1500)*AC1486:AC1487</f>
        <v>-7.0131078068187917E-3</v>
      </c>
      <c r="AD1498" s="29">
        <f t="array" aca="1" ref="AD1498:AD1500" ca="1">(AC1491:AC1493-AD$5:AD$7)*AC1494:AC1496</f>
        <v>-7.694363555172494E-2</v>
      </c>
      <c r="AE1498" s="32"/>
      <c r="AF1498" s="113">
        <f t="array" aca="1" ref="AF1498:AF1499" ca="1">AG1498:AG1499*$D1486:$D1487*AF1486:AF1487</f>
        <v>3.5046057898696447E-4</v>
      </c>
      <c r="AG1498" s="29">
        <f t="array" aca="1" ref="AG1498:AG1499" ca="1">MMULT(TRANSPOSE($D1488:$E1490),AH1498:AH1500)*AG1486:AG1487</f>
        <v>7.7817706097765805E-4</v>
      </c>
      <c r="AH1498" s="29">
        <f t="array" aca="1" ref="AH1498:AH1500" ca="1">(AG1491:AG1493-AH$5:AH$7)*AG1494:AG1496</f>
        <v>3.500534142942633E-2</v>
      </c>
      <c r="AI1498" s="32"/>
      <c r="AJ1498" s="27"/>
      <c r="AK1498" s="68"/>
      <c r="AL1498" s="68"/>
      <c r="AM1498" s="68"/>
      <c r="AN1498" s="68"/>
      <c r="AO1498" s="68"/>
      <c r="AP1498" s="68"/>
      <c r="AQ1498" s="68"/>
      <c r="AR1498" s="68"/>
      <c r="AS1498" s="68"/>
      <c r="AT1498" s="68"/>
      <c r="AU1498" s="68"/>
      <c r="AV1498" s="68"/>
      <c r="AW1498" s="68"/>
      <c r="AX1498" s="68"/>
      <c r="AY1498" s="68"/>
      <c r="AZ1498" s="68"/>
      <c r="BA1498" s="68"/>
      <c r="BB1498" s="68"/>
      <c r="BC1498" s="68"/>
      <c r="BD1498" s="68"/>
      <c r="BE1498" s="68"/>
      <c r="BF1498" s="68"/>
      <c r="BG1498" s="68"/>
      <c r="BH1498" s="68"/>
      <c r="BI1498" s="68"/>
      <c r="BJ1498" s="68"/>
      <c r="BK1498" s="68"/>
      <c r="BL1498" s="68"/>
      <c r="BM1498" s="68"/>
      <c r="BN1498" s="68"/>
      <c r="BO1498" s="68"/>
      <c r="BP1498" s="68"/>
      <c r="BQ1498" s="68"/>
    </row>
    <row r="1499" spans="2:69" ht="13.5" customHeight="1" x14ac:dyDescent="0.15">
      <c r="H1499" s="5"/>
      <c r="I1499" s="97"/>
      <c r="J1499" s="76"/>
      <c r="K1499" s="23">
        <v>2</v>
      </c>
      <c r="L1499" s="113">
        <f ca="1"/>
        <v>2.7998285216643777E-2</v>
      </c>
      <c r="M1499" s="29">
        <f ca="1"/>
        <v>4.9156337717412013E-2</v>
      </c>
      <c r="N1499" s="29">
        <f ca="1"/>
        <v>1.2121920228155317E-2</v>
      </c>
      <c r="O1499" s="32"/>
      <c r="P1499" s="113">
        <f ca="1"/>
        <v>-1.8806549529016729E-2</v>
      </c>
      <c r="Q1499" s="29">
        <f ca="1"/>
        <v>-3.3018489982308982E-2</v>
      </c>
      <c r="R1499" s="29">
        <f ca="1"/>
        <v>-9.4815873173739101E-2</v>
      </c>
      <c r="S1499" s="32"/>
      <c r="T1499" s="113">
        <f ca="1"/>
        <v>-1.5030196935654952E-2</v>
      </c>
      <c r="U1499" s="29">
        <f ca="1"/>
        <v>-2.71420262161076E-2</v>
      </c>
      <c r="V1499" s="29">
        <f ca="1"/>
        <v>6.3439463526992437E-2</v>
      </c>
      <c r="W1499" s="32"/>
      <c r="X1499" s="113">
        <f ca="1"/>
        <v>1.5320209365272531E-2</v>
      </c>
      <c r="Y1499" s="29">
        <f ca="1"/>
        <v>7.5043236979637787E-2</v>
      </c>
      <c r="Z1499" s="29">
        <f ca="1"/>
        <v>2.3670853004332481E-2</v>
      </c>
      <c r="AA1499" s="32"/>
      <c r="AB1499" s="113">
        <f ca="1"/>
        <v>1.3981174274522112E-2</v>
      </c>
      <c r="AC1499" s="29">
        <f ca="1"/>
        <v>6.8484219067845242E-2</v>
      </c>
      <c r="AD1499" s="29">
        <f ca="1"/>
        <v>0.14789648696118263</v>
      </c>
      <c r="AE1499" s="32"/>
      <c r="AF1499" s="113">
        <f ca="1"/>
        <v>-5.3368728527006686E-2</v>
      </c>
      <c r="AG1499" s="29">
        <f ca="1"/>
        <v>-9.6375013248435781E-2</v>
      </c>
      <c r="AH1499" s="29">
        <f ca="1"/>
        <v>-0.13163031137091732</v>
      </c>
      <c r="AI1499" s="32"/>
      <c r="AJ1499" s="27"/>
      <c r="AK1499" s="68"/>
      <c r="AL1499" s="68"/>
      <c r="AM1499" s="68"/>
      <c r="AN1499" s="68"/>
      <c r="AO1499" s="68"/>
      <c r="AP1499" s="68"/>
      <c r="AQ1499" s="68"/>
      <c r="AR1499" s="68"/>
      <c r="AS1499" s="68"/>
      <c r="AT1499" s="68"/>
      <c r="AU1499" s="68"/>
      <c r="AV1499" s="68"/>
      <c r="AW1499" s="68"/>
      <c r="AX1499" s="68"/>
      <c r="AY1499" s="68"/>
      <c r="AZ1499" s="68"/>
      <c r="BA1499" s="68"/>
      <c r="BB1499" s="68"/>
      <c r="BC1499" s="68"/>
      <c r="BD1499" s="68"/>
      <c r="BE1499" s="68"/>
      <c r="BF1499" s="68"/>
      <c r="BG1499" s="68"/>
      <c r="BH1499" s="68"/>
      <c r="BI1499" s="68"/>
      <c r="BJ1499" s="68"/>
      <c r="BK1499" s="68"/>
      <c r="BL1499" s="68"/>
      <c r="BM1499" s="68"/>
      <c r="BN1499" s="68"/>
      <c r="BO1499" s="68"/>
      <c r="BP1499" s="68"/>
      <c r="BQ1499" s="68"/>
    </row>
    <row r="1500" spans="2:69" ht="13.5" customHeight="1" thickBot="1" x14ac:dyDescent="0.2">
      <c r="B1500" s="135" t="s">
        <v>19</v>
      </c>
      <c r="C1500" s="136"/>
      <c r="D1500" s="195">
        <v>1</v>
      </c>
      <c r="E1500" s="196">
        <v>2</v>
      </c>
      <c r="F1500" s="196">
        <v>3</v>
      </c>
      <c r="G1500" s="184" t="s">
        <v>3</v>
      </c>
      <c r="H1500" s="5"/>
      <c r="I1500" s="93"/>
      <c r="J1500" s="88"/>
      <c r="K1500" s="54">
        <v>3</v>
      </c>
      <c r="L1500" s="132"/>
      <c r="M1500" s="133"/>
      <c r="N1500" s="33">
        <f ca="1"/>
        <v>-0.13269933550083526</v>
      </c>
      <c r="O1500" s="34"/>
      <c r="P1500" s="132"/>
      <c r="Q1500" s="133"/>
      <c r="R1500" s="33">
        <f ca="1"/>
        <v>3.3301498685629871E-2</v>
      </c>
      <c r="S1500" s="34"/>
      <c r="T1500" s="132"/>
      <c r="U1500" s="133"/>
      <c r="V1500" s="33">
        <f ca="1"/>
        <v>0.10679423023528149</v>
      </c>
      <c r="W1500" s="34"/>
      <c r="X1500" s="132"/>
      <c r="Y1500" s="133"/>
      <c r="Z1500" s="33">
        <f ca="1"/>
        <v>-0.14747308548301841</v>
      </c>
      <c r="AA1500" s="34"/>
      <c r="AB1500" s="132"/>
      <c r="AC1500" s="133"/>
      <c r="AD1500" s="33">
        <f ca="1"/>
        <v>6.9593565350758488E-2</v>
      </c>
      <c r="AE1500" s="34"/>
      <c r="AF1500" s="132"/>
      <c r="AG1500" s="133"/>
      <c r="AH1500" s="33">
        <f ca="1"/>
        <v>3.4187969242245854E-2</v>
      </c>
      <c r="AI1500" s="34"/>
      <c r="AJ1500" s="27"/>
      <c r="AK1500" s="68"/>
      <c r="AL1500" s="68"/>
      <c r="AM1500" s="68"/>
      <c r="AN1500" s="68"/>
      <c r="AO1500" s="68"/>
      <c r="AP1500" s="68"/>
      <c r="AQ1500" s="68"/>
      <c r="AR1500" s="68"/>
      <c r="AS1500" s="68"/>
      <c r="AT1500" s="68"/>
      <c r="AU1500" s="68"/>
      <c r="AV1500" s="68"/>
      <c r="AW1500" s="68"/>
      <c r="AX1500" s="68"/>
      <c r="AY1500" s="68"/>
      <c r="AZ1500" s="68"/>
      <c r="BA1500" s="68"/>
      <c r="BB1500" s="68"/>
      <c r="BC1500" s="68"/>
      <c r="BD1500" s="68"/>
      <c r="BE1500" s="68"/>
      <c r="BF1500" s="68"/>
      <c r="BG1500" s="68"/>
      <c r="BH1500" s="68"/>
      <c r="BI1500" s="68"/>
      <c r="BJ1500" s="68"/>
      <c r="BK1500" s="68"/>
      <c r="BL1500" s="68"/>
      <c r="BM1500" s="68"/>
      <c r="BN1500" s="68"/>
      <c r="BO1500" s="68"/>
      <c r="BP1500" s="68"/>
      <c r="BQ1500" s="68"/>
    </row>
    <row r="1501" spans="2:69" ht="13.5" customHeight="1" x14ac:dyDescent="0.15">
      <c r="B1501" s="241" t="s">
        <v>35</v>
      </c>
      <c r="C1501" s="100">
        <v>1</v>
      </c>
      <c r="D1501" s="152">
        <f t="array" aca="1" ref="D1501:G1502" ca="1">L1501:O1502+P1501:S1502+T1501:W1502+X1501:AA1502+AB1501:AE1502+AF1501:AI1502</f>
        <v>3.0289592335953429E-2</v>
      </c>
      <c r="E1501" s="153">
        <f ca="1"/>
        <v>-2.6289585325342087E-2</v>
      </c>
      <c r="F1501" s="153">
        <f ca="1"/>
        <v>-3.5346929590238906E-3</v>
      </c>
      <c r="G1501" s="154">
        <f ca="1"/>
        <v>-4.6531405158745749E-4</v>
      </c>
      <c r="H1501" s="7"/>
      <c r="I1501" s="239" t="s">
        <v>19</v>
      </c>
      <c r="J1501" s="217" t="s">
        <v>13</v>
      </c>
      <c r="K1501" s="218"/>
      <c r="L1501" s="176">
        <f t="array" aca="1" ref="L1501:O1502" ca="1">MMULT(L1498:M1499,TRANSPOSE(L$5:M$8))</f>
        <v>1.5024563951366247E-2</v>
      </c>
      <c r="M1501" s="176">
        <f ca="1"/>
        <v>4.74623443474817E-2</v>
      </c>
      <c r="N1501" s="79">
        <f ca="1"/>
        <v>0</v>
      </c>
      <c r="O1501" s="80">
        <f ca="1"/>
        <v>-6.2486908298847947E-2</v>
      </c>
      <c r="P1501" s="176">
        <f t="array" aca="1" ref="P1501:S1502" ca="1">MMULT(P1498:Q1499,TRANSPOSE(P$5:Q$8))</f>
        <v>1.1026164834830127E-2</v>
      </c>
      <c r="Q1501" s="176">
        <f ca="1"/>
        <v>0</v>
      </c>
      <c r="R1501" s="79">
        <f ca="1"/>
        <v>3.4831468914291702E-2</v>
      </c>
      <c r="S1501" s="80">
        <f ca="1"/>
        <v>-4.5857633749121829E-2</v>
      </c>
      <c r="T1501" s="176">
        <f t="array" aca="1" ref="T1501:W1502" ca="1">MMULT(T1498:U1499,TRANSPOSE(T$5:U$8))</f>
        <v>0</v>
      </c>
      <c r="U1501" s="176">
        <f ca="1"/>
        <v>-7.0395785799356167E-2</v>
      </c>
      <c r="V1501" s="79">
        <f ca="1"/>
        <v>-3.1703514645483766E-2</v>
      </c>
      <c r="W1501" s="80">
        <f ca="1"/>
        <v>0.10209930044483993</v>
      </c>
      <c r="X1501" s="176">
        <f t="array" aca="1" ref="X1501:AA1502" ca="1">MMULT(X1498:Y1499,TRANSPOSE(X$5:Y$8))</f>
        <v>3.4606864887793977E-3</v>
      </c>
      <c r="Y1501" s="176">
        <f ca="1"/>
        <v>3.2694775527693609E-3</v>
      </c>
      <c r="Z1501" s="79">
        <f ca="1"/>
        <v>0</v>
      </c>
      <c r="AA1501" s="80">
        <f ca="1"/>
        <v>-6.7301640415487586E-3</v>
      </c>
      <c r="AB1501" s="176">
        <f t="array" aca="1" ref="AB1501:AE1502" ca="1">MMULT(AB1498:AC1499,TRANSPOSE(AB$5:AC$8))</f>
        <v>0</v>
      </c>
      <c r="AC1501" s="176">
        <f ca="1"/>
        <v>-6.6256214262369814E-3</v>
      </c>
      <c r="AD1501" s="79">
        <f ca="1"/>
        <v>-7.0131078068187917E-3</v>
      </c>
      <c r="AE1501" s="80">
        <f ca="1"/>
        <v>1.3638729233055773E-2</v>
      </c>
      <c r="AF1501" s="176">
        <f t="array" aca="1" ref="AF1501:AI1502" ca="1">MMULT(AF1498:AG1499,TRANSPOSE(AF$5:AG$8))</f>
        <v>7.7817706097765805E-4</v>
      </c>
      <c r="AG1501" s="176">
        <f ca="1"/>
        <v>0</v>
      </c>
      <c r="AH1501" s="79">
        <f ca="1"/>
        <v>3.5046057898696447E-4</v>
      </c>
      <c r="AI1501" s="80">
        <f ca="1"/>
        <v>-1.1286376399646226E-3</v>
      </c>
      <c r="AJ1501" s="27"/>
      <c r="AK1501" s="68"/>
      <c r="AL1501" s="68"/>
      <c r="AM1501" s="68"/>
      <c r="AN1501" s="68"/>
      <c r="AO1501" s="68"/>
      <c r="AP1501" s="68"/>
      <c r="AQ1501" s="68"/>
      <c r="AR1501" s="68"/>
      <c r="AS1501" s="68"/>
      <c r="AT1501" s="68"/>
      <c r="AU1501" s="68"/>
      <c r="AV1501" s="68"/>
      <c r="AW1501" s="68"/>
      <c r="AX1501" s="68"/>
      <c r="AY1501" s="68"/>
      <c r="AZ1501" s="68"/>
      <c r="BA1501" s="68"/>
      <c r="BB1501" s="68"/>
      <c r="BC1501" s="68"/>
      <c r="BD1501" s="68"/>
      <c r="BE1501" s="68"/>
      <c r="BF1501" s="68"/>
      <c r="BG1501" s="68"/>
      <c r="BH1501" s="68"/>
      <c r="BI1501" s="68"/>
      <c r="BJ1501" s="68"/>
      <c r="BK1501" s="68"/>
      <c r="BL1501" s="68"/>
      <c r="BM1501" s="68"/>
      <c r="BN1501" s="68"/>
      <c r="BO1501" s="68"/>
      <c r="BP1501" s="68"/>
      <c r="BQ1501" s="68"/>
    </row>
    <row r="1502" spans="2:69" ht="13.5" customHeight="1" x14ac:dyDescent="0.15">
      <c r="B1502" s="243"/>
      <c r="C1502" s="74">
        <v>2</v>
      </c>
      <c r="D1502" s="155">
        <f ca="1"/>
        <v>-1.2140040581170949E-2</v>
      </c>
      <c r="E1502" s="156">
        <f ca="1"/>
        <v>5.1315695141099057E-2</v>
      </c>
      <c r="F1502" s="156">
        <f ca="1"/>
        <v>-3.2933196377125377E-2</v>
      </c>
      <c r="G1502" s="157">
        <f ca="1"/>
        <v>-6.2424581828027237E-3</v>
      </c>
      <c r="H1502" s="5"/>
      <c r="I1502" s="240"/>
      <c r="J1502" s="219"/>
      <c r="K1502" s="220"/>
      <c r="L1502" s="156">
        <f ca="1"/>
        <v>2.7998285216643777E-2</v>
      </c>
      <c r="M1502" s="156">
        <f ca="1"/>
        <v>4.9156337717412013E-2</v>
      </c>
      <c r="N1502" s="89">
        <f ca="1"/>
        <v>0</v>
      </c>
      <c r="O1502" s="90">
        <f ca="1"/>
        <v>-7.7154622934055783E-2</v>
      </c>
      <c r="P1502" s="156">
        <f ca="1"/>
        <v>-1.8806549529016729E-2</v>
      </c>
      <c r="Q1502" s="156">
        <f ca="1"/>
        <v>0</v>
      </c>
      <c r="R1502" s="89">
        <f ca="1"/>
        <v>-3.3018489982308982E-2</v>
      </c>
      <c r="S1502" s="90">
        <f ca="1"/>
        <v>5.1825039511325707E-2</v>
      </c>
      <c r="T1502" s="156">
        <f ca="1"/>
        <v>0</v>
      </c>
      <c r="U1502" s="156">
        <f ca="1"/>
        <v>-2.71420262161076E-2</v>
      </c>
      <c r="V1502" s="89">
        <f ca="1"/>
        <v>-1.5030196935654952E-2</v>
      </c>
      <c r="W1502" s="90">
        <f ca="1"/>
        <v>4.2172223151762556E-2</v>
      </c>
      <c r="X1502" s="156">
        <f ca="1"/>
        <v>7.5043236979637787E-2</v>
      </c>
      <c r="Y1502" s="156">
        <f ca="1"/>
        <v>1.5320209365272531E-2</v>
      </c>
      <c r="Z1502" s="89">
        <f ca="1"/>
        <v>0</v>
      </c>
      <c r="AA1502" s="90">
        <f ca="1"/>
        <v>-9.0363446344910323E-2</v>
      </c>
      <c r="AB1502" s="156">
        <f ca="1"/>
        <v>0</v>
      </c>
      <c r="AC1502" s="156">
        <f ca="1"/>
        <v>1.3981174274522112E-2</v>
      </c>
      <c r="AD1502" s="89">
        <f ca="1"/>
        <v>6.8484219067845242E-2</v>
      </c>
      <c r="AE1502" s="90">
        <f ca="1"/>
        <v>-8.2465393342367355E-2</v>
      </c>
      <c r="AF1502" s="156">
        <f ca="1"/>
        <v>-9.6375013248435781E-2</v>
      </c>
      <c r="AG1502" s="156">
        <f ca="1"/>
        <v>0</v>
      </c>
      <c r="AH1502" s="89">
        <f ca="1"/>
        <v>-5.3368728527006686E-2</v>
      </c>
      <c r="AI1502" s="90">
        <f ca="1"/>
        <v>0.14974374177544247</v>
      </c>
      <c r="AJ1502" s="27"/>
      <c r="AK1502" s="68"/>
      <c r="AL1502" s="68"/>
      <c r="AM1502" s="68"/>
      <c r="AN1502" s="68"/>
      <c r="AO1502" s="68"/>
      <c r="AP1502" s="68"/>
      <c r="AQ1502" s="68"/>
      <c r="AR1502" s="68"/>
      <c r="AS1502" s="68"/>
      <c r="AT1502" s="68"/>
      <c r="AU1502" s="68"/>
      <c r="AV1502" s="68"/>
      <c r="AW1502" s="68"/>
      <c r="AX1502" s="68"/>
      <c r="AY1502" s="68"/>
      <c r="AZ1502" s="68"/>
      <c r="BA1502" s="68"/>
      <c r="BB1502" s="68"/>
      <c r="BC1502" s="68"/>
      <c r="BD1502" s="68"/>
      <c r="BE1502" s="68"/>
      <c r="BF1502" s="68"/>
      <c r="BG1502" s="68"/>
      <c r="BH1502" s="68"/>
      <c r="BI1502" s="68"/>
      <c r="BJ1502" s="68"/>
      <c r="BK1502" s="68"/>
      <c r="BL1502" s="68"/>
      <c r="BM1502" s="68"/>
      <c r="BN1502" s="68"/>
      <c r="BO1502" s="68"/>
      <c r="BP1502" s="68"/>
      <c r="BQ1502" s="68"/>
    </row>
    <row r="1503" spans="2:69" ht="13.5" customHeight="1" x14ac:dyDescent="0.15">
      <c r="B1503" s="241" t="s">
        <v>47</v>
      </c>
      <c r="C1503" s="100" t="s">
        <v>32</v>
      </c>
      <c r="D1503" s="158">
        <f t="array" aca="1" ref="D1503:D1504" ca="1">L1503:L1504+P1503:P1504+T1503:T1504+X1503:X1504+AB1503:AB1504+AF1503:AF1504</f>
        <v>-3.7709281895269425E-3</v>
      </c>
      <c r="E1503" s="10"/>
      <c r="F1503" s="10"/>
      <c r="G1503" s="153"/>
      <c r="H1503" s="5"/>
      <c r="I1503" s="240"/>
      <c r="J1503" s="217" t="s">
        <v>46</v>
      </c>
      <c r="K1503" s="218"/>
      <c r="L1503" s="85">
        <f t="array" aca="1" ref="L1503:L1504" ca="1">M1498:M1499*L1484:L1485</f>
        <v>4.3778096810446979E-3</v>
      </c>
      <c r="M1503" s="85"/>
      <c r="N1503" s="85"/>
      <c r="O1503" s="96"/>
      <c r="P1503" s="85">
        <f t="array" aca="1" ref="P1503:P1504" ca="1">Q1498:Q1499*P1484:P1485</f>
        <v>3.2127688573833453E-3</v>
      </c>
      <c r="Q1503" s="85"/>
      <c r="R1503" s="85"/>
      <c r="S1503" s="96"/>
      <c r="T1503" s="85">
        <f t="array" aca="1" ref="T1503:T1504" ca="1">U1498:U1499*T1484:T1485</f>
        <v>-9.7306571386837279E-3</v>
      </c>
      <c r="U1503" s="85"/>
      <c r="V1503" s="85"/>
      <c r="W1503" s="96"/>
      <c r="X1503" s="85">
        <f t="array" aca="1" ref="X1503:X1504" ca="1">Y1498:Y1499*X1484:X1485</f>
        <v>1.6935239018311501E-3</v>
      </c>
      <c r="Y1503" s="85"/>
      <c r="Z1503" s="85"/>
      <c r="AA1503" s="96"/>
      <c r="AB1503" s="85">
        <f t="array" aca="1" ref="AB1503:AB1504" ca="1">AC1498:AC1499*AB1484:AB1485</f>
        <v>-3.4319392223117248E-3</v>
      </c>
      <c r="AC1503" s="85"/>
      <c r="AD1503" s="85"/>
      <c r="AE1503" s="96"/>
      <c r="AF1503" s="85">
        <f t="array" aca="1" ref="AF1503:AF1504" ca="1">AG1498:AG1499*AF1484:AF1485</f>
        <v>1.0756573120931658E-4</v>
      </c>
      <c r="AG1503" s="85"/>
      <c r="AH1503" s="85"/>
      <c r="AI1503" s="96"/>
      <c r="AJ1503" s="27"/>
      <c r="AK1503" s="68"/>
      <c r="AL1503" s="68"/>
      <c r="AM1503" s="68"/>
      <c r="AN1503" s="68"/>
      <c r="AO1503" s="68"/>
      <c r="AP1503" s="68"/>
      <c r="AQ1503" s="68"/>
      <c r="AR1503" s="68"/>
      <c r="AS1503" s="68"/>
      <c r="AT1503" s="68"/>
      <c r="AU1503" s="68"/>
      <c r="AV1503" s="68"/>
      <c r="AW1503" s="68"/>
      <c r="AX1503" s="68"/>
      <c r="AY1503" s="68"/>
      <c r="AZ1503" s="68"/>
      <c r="BA1503" s="68"/>
      <c r="BB1503" s="68"/>
      <c r="BC1503" s="68"/>
      <c r="BD1503" s="68"/>
      <c r="BE1503" s="68"/>
      <c r="BF1503" s="68"/>
      <c r="BG1503" s="68"/>
      <c r="BH1503" s="68"/>
      <c r="BI1503" s="68"/>
      <c r="BJ1503" s="68"/>
      <c r="BK1503" s="68"/>
      <c r="BL1503" s="68"/>
      <c r="BM1503" s="68"/>
      <c r="BN1503" s="68"/>
      <c r="BO1503" s="68"/>
      <c r="BP1503" s="68"/>
      <c r="BQ1503" s="68"/>
    </row>
    <row r="1504" spans="2:69" ht="13.5" customHeight="1" x14ac:dyDescent="0.15">
      <c r="B1504" s="243"/>
      <c r="C1504" s="74" t="s">
        <v>33</v>
      </c>
      <c r="D1504" s="159">
        <f ca="1"/>
        <v>-7.4765203111054293E-2</v>
      </c>
      <c r="E1504" s="10"/>
      <c r="F1504" s="191" t="s">
        <v>5</v>
      </c>
      <c r="G1504" s="10"/>
      <c r="H1504" s="5"/>
      <c r="I1504" s="240"/>
      <c r="J1504" s="219"/>
      <c r="K1504" s="220"/>
      <c r="L1504" s="89">
        <f ca="1"/>
        <v>1.3739747742739427E-2</v>
      </c>
      <c r="M1504" s="89"/>
      <c r="N1504" s="89"/>
      <c r="O1504" s="90"/>
      <c r="P1504" s="89">
        <f ca="1"/>
        <v>-9.2290382943316391E-3</v>
      </c>
      <c r="Q1504" s="89"/>
      <c r="R1504" s="89"/>
      <c r="S1504" s="90"/>
      <c r="T1504" s="89">
        <f ca="1"/>
        <v>-1.9890332739150657E-2</v>
      </c>
      <c r="U1504" s="89"/>
      <c r="V1504" s="89"/>
      <c r="W1504" s="90"/>
      <c r="X1504" s="89">
        <f ca="1"/>
        <v>5.8770143537199455E-3</v>
      </c>
      <c r="Y1504" s="89"/>
      <c r="Z1504" s="89"/>
      <c r="AA1504" s="90"/>
      <c r="AB1504" s="89">
        <f ca="1"/>
        <v>5.3633445819273127E-3</v>
      </c>
      <c r="AC1504" s="89"/>
      <c r="AD1504" s="89"/>
      <c r="AE1504" s="90"/>
      <c r="AF1504" s="89">
        <f ca="1"/>
        <v>-7.0625938755958684E-2</v>
      </c>
      <c r="AG1504" s="89"/>
      <c r="AH1504" s="89"/>
      <c r="AI1504" s="90"/>
      <c r="AJ1504" s="27"/>
      <c r="AK1504" s="68"/>
      <c r="AL1504" s="68"/>
      <c r="AM1504" s="68"/>
      <c r="AN1504" s="68"/>
      <c r="AO1504" s="68"/>
      <c r="AP1504" s="68"/>
      <c r="AQ1504" s="68"/>
      <c r="AR1504" s="68"/>
      <c r="AS1504" s="68"/>
      <c r="AT1504" s="68"/>
      <c r="AU1504" s="68"/>
      <c r="AV1504" s="68"/>
      <c r="AW1504" s="68"/>
      <c r="AX1504" s="68"/>
      <c r="AY1504" s="68"/>
      <c r="AZ1504" s="68"/>
      <c r="BA1504" s="68"/>
      <c r="BB1504" s="68"/>
      <c r="BC1504" s="68"/>
      <c r="BD1504" s="68"/>
      <c r="BE1504" s="68"/>
      <c r="BF1504" s="68"/>
      <c r="BG1504" s="68"/>
      <c r="BH1504" s="68"/>
      <c r="BI1504" s="68"/>
      <c r="BJ1504" s="68"/>
      <c r="BK1504" s="68"/>
      <c r="BL1504" s="68"/>
      <c r="BM1504" s="68"/>
      <c r="BN1504" s="68"/>
      <c r="BO1504" s="68"/>
      <c r="BP1504" s="68"/>
      <c r="BQ1504" s="68"/>
    </row>
    <row r="1505" spans="1:69" ht="13.5" customHeight="1" x14ac:dyDescent="0.15">
      <c r="B1505" s="241" t="s">
        <v>4</v>
      </c>
      <c r="C1505" s="100">
        <v>1</v>
      </c>
      <c r="D1505" s="152">
        <f t="array" aca="1" ref="D1505:F1507" ca="1">L1505:N1507+P1505:R1507+T1505:V1507+X1505:Z1507+AB1505:AD1507+AF1505:AH1507</f>
        <v>-3.1596668211634399E-2</v>
      </c>
      <c r="E1505" s="154">
        <f ca="1"/>
        <v>2.8207512447241331E-3</v>
      </c>
      <c r="F1505" s="153">
        <f ca="1"/>
        <v>-2.6656994888896217E-2</v>
      </c>
      <c r="G1505" s="160"/>
      <c r="H1505" s="5"/>
      <c r="I1505" s="240"/>
      <c r="J1505" s="217" t="s">
        <v>4</v>
      </c>
      <c r="K1505" s="218"/>
      <c r="L1505" s="78">
        <f t="array" aca="1" ref="L1505:L1507" ca="1">M1484*N1498:N1500</f>
        <v>4.2354703738259968E-2</v>
      </c>
      <c r="M1505" s="78">
        <f t="array" aca="1" ref="M1505:M1507" ca="1">M1485*N1498:N1500</f>
        <v>1.1602203711934099E-2</v>
      </c>
      <c r="N1505" s="78">
        <f t="array" aca="1" ref="N1505:N1507" ca="1">-1*N1498:N1500</f>
        <v>-7.3539175668644208E-2</v>
      </c>
      <c r="O1505" s="81"/>
      <c r="P1505" s="78">
        <f t="array" aca="1" ref="P1505:P1507" ca="1">Q1484*R1498:R1500</f>
        <v>1.1988779993742265E-2</v>
      </c>
      <c r="Q1505" s="78">
        <f t="array" aca="1" ref="Q1505:Q1507" ca="1">Q1485*R1498:R1500</f>
        <v>5.5541579816159113E-2</v>
      </c>
      <c r="R1505" s="78">
        <f t="array" aca="1" ref="R1505:R1507" ca="1">-1*R1498:R1500</f>
        <v>-6.4726762421758316E-2</v>
      </c>
      <c r="S1505" s="81"/>
      <c r="T1505" s="78">
        <f t="array" aca="1" ref="T1505:T1507" ca="1">U1484*V1498:V1500</f>
        <v>-6.8180767191535374E-2</v>
      </c>
      <c r="U1505" s="78">
        <f t="array" aca="1" ref="U1505:U1507" ca="1">U1485*V1498:V1500</f>
        <v>-4.4482808127368788E-2</v>
      </c>
      <c r="V1505" s="78">
        <f t="array" aca="1" ref="V1505:V1507" ca="1">-1*V1498:V1500</f>
        <v>0.11036841866489884</v>
      </c>
      <c r="W1505" s="81"/>
      <c r="X1505" s="78">
        <f t="array" aca="1" ref="X1505:X1507" ca="1">Y1484*Z1498:Z1500</f>
        <v>1.5977061305205549E-2</v>
      </c>
      <c r="Y1505" s="78">
        <f t="array" aca="1" ref="Y1505:Y1507" ca="1">Y1485*Z1498:Z1500</f>
        <v>1.3275913347100824E-2</v>
      </c>
      <c r="Z1505" s="78">
        <f t="array" aca="1" ref="Z1505:Z1507" ca="1">-1*Z1498:Z1500</f>
        <v>-4.0697769585691143E-2</v>
      </c>
      <c r="AA1505" s="81"/>
      <c r="AB1505" s="78">
        <f t="array" aca="1" ref="AB1505:AB1507" ca="1">AC1484*AD1498:AD1500</f>
        <v>-3.8857306098738956E-2</v>
      </c>
      <c r="AC1505" s="78">
        <f t="array" aca="1" ref="AC1505:AC1507" ca="1">AC1485*AD1498:AD1500</f>
        <v>-5.954710950596153E-2</v>
      </c>
      <c r="AD1505" s="78">
        <f t="array" aca="1" ref="AD1505:AD1507" ca="1">-1*AD1498:AD1500</f>
        <v>7.694363555172494E-2</v>
      </c>
      <c r="AE1505" s="81"/>
      <c r="AF1505" s="78">
        <f t="array" aca="1" ref="AF1505:AF1507" ca="1">AG1484*AH1498:AH1500</f>
        <v>5.1208600414321447E-3</v>
      </c>
      <c r="AG1505" s="78">
        <f t="array" aca="1" ref="AG1505:AG1507" ca="1">AG1485*AH1498:AH1500</f>
        <v>2.6430972002860417E-2</v>
      </c>
      <c r="AH1505" s="78">
        <f t="array" aca="1" ref="AH1505:AH1507" ca="1">-1*AH1498:AH1500</f>
        <v>-3.500534142942633E-2</v>
      </c>
      <c r="AI1505" s="81"/>
      <c r="AJ1505" s="27"/>
      <c r="AK1505" s="68"/>
      <c r="AL1505" s="68"/>
      <c r="AM1505" s="68"/>
      <c r="AN1505" s="68"/>
      <c r="AO1505" s="68"/>
      <c r="AP1505" s="68"/>
      <c r="AQ1505" s="68"/>
      <c r="AR1505" s="68"/>
      <c r="AS1505" s="68"/>
      <c r="AT1505" s="68"/>
      <c r="AU1505" s="68"/>
      <c r="AV1505" s="68"/>
      <c r="AW1505" s="68"/>
      <c r="AX1505" s="68"/>
      <c r="AY1505" s="68"/>
      <c r="AZ1505" s="68"/>
      <c r="BA1505" s="68"/>
      <c r="BB1505" s="68"/>
      <c r="BC1505" s="68"/>
      <c r="BD1505" s="68"/>
      <c r="BE1505" s="68"/>
      <c r="BF1505" s="68"/>
      <c r="BG1505" s="68"/>
      <c r="BH1505" s="68"/>
      <c r="BI1505" s="68"/>
      <c r="BJ1505" s="68"/>
      <c r="BK1505" s="68"/>
      <c r="BL1505" s="68"/>
      <c r="BM1505" s="68"/>
      <c r="BN1505" s="68"/>
      <c r="BO1505" s="68"/>
      <c r="BP1505" s="68"/>
      <c r="BQ1505" s="68"/>
    </row>
    <row r="1506" spans="1:69" ht="13.5" customHeight="1" x14ac:dyDescent="0.15">
      <c r="B1506" s="242"/>
      <c r="C1506" s="72">
        <v>2</v>
      </c>
      <c r="D1506" s="160">
        <f ca="1"/>
        <v>9.3335720144529288E-2</v>
      </c>
      <c r="E1506" s="164">
        <f ca="1"/>
        <v>-3.1088427148277004E-2</v>
      </c>
      <c r="F1506" s="10">
        <f ca="1"/>
        <v>-2.0682539176006431E-2</v>
      </c>
      <c r="G1506" s="160"/>
      <c r="H1506" s="5"/>
      <c r="I1506" s="240"/>
      <c r="J1506" s="221"/>
      <c r="K1506" s="222"/>
      <c r="L1506" s="78">
        <f ca="1"/>
        <v>6.9815895450845043E-3</v>
      </c>
      <c r="M1506" s="78">
        <f ca="1"/>
        <v>1.9124634806973973E-3</v>
      </c>
      <c r="N1506" s="78">
        <f ca="1"/>
        <v>-1.2121920228155317E-2</v>
      </c>
      <c r="O1506" s="81"/>
      <c r="P1506" s="78">
        <f ca="1"/>
        <v>-1.7561926487032344E-2</v>
      </c>
      <c r="Q1506" s="78">
        <f ca="1"/>
        <v>-8.1360834231186202E-2</v>
      </c>
      <c r="R1506" s="78">
        <f ca="1"/>
        <v>9.4815873173739101E-2</v>
      </c>
      <c r="S1506" s="81"/>
      <c r="T1506" s="78">
        <f ca="1"/>
        <v>3.9190117479370838E-2</v>
      </c>
      <c r="U1506" s="78">
        <f ca="1"/>
        <v>2.5568595780487542E-2</v>
      </c>
      <c r="V1506" s="78">
        <f ca="1"/>
        <v>-6.3439463526992437E-2</v>
      </c>
      <c r="W1506" s="81"/>
      <c r="X1506" s="78">
        <f ca="1"/>
        <v>9.2926632944940642E-3</v>
      </c>
      <c r="Y1506" s="78">
        <f ca="1"/>
        <v>7.7216072658676266E-3</v>
      </c>
      <c r="Z1506" s="78">
        <f ca="1"/>
        <v>-2.3670853004332481E-2</v>
      </c>
      <c r="AA1506" s="81"/>
      <c r="AB1506" s="78">
        <f ca="1"/>
        <v>7.468920624260772E-2</v>
      </c>
      <c r="AC1506" s="78">
        <f ca="1"/>
        <v>0.11445791768838665</v>
      </c>
      <c r="AD1506" s="78">
        <f ca="1"/>
        <v>-0.14789648696118263</v>
      </c>
      <c r="AE1506" s="81"/>
      <c r="AF1506" s="78">
        <f ca="1"/>
        <v>-1.9255929929995495E-2</v>
      </c>
      <c r="AG1506" s="78">
        <f ca="1"/>
        <v>-9.9388177132530009E-2</v>
      </c>
      <c r="AH1506" s="78">
        <f ca="1"/>
        <v>0.13163031137091732</v>
      </c>
      <c r="AI1506" s="81"/>
      <c r="AJ1506" s="27"/>
      <c r="AK1506" s="68"/>
      <c r="AL1506" s="68"/>
      <c r="AM1506" s="68"/>
      <c r="AN1506" s="68"/>
      <c r="AO1506" s="68"/>
      <c r="AP1506" s="68"/>
      <c r="AQ1506" s="68"/>
      <c r="AR1506" s="68"/>
      <c r="AS1506" s="68"/>
      <c r="AT1506" s="68"/>
      <c r="AU1506" s="68"/>
      <c r="AV1506" s="68"/>
      <c r="AW1506" s="68"/>
      <c r="AX1506" s="68"/>
      <c r="AY1506" s="68"/>
      <c r="AZ1506" s="68"/>
      <c r="BA1506" s="68"/>
      <c r="BB1506" s="68"/>
      <c r="BC1506" s="68"/>
      <c r="BD1506" s="68"/>
      <c r="BE1506" s="68"/>
      <c r="BF1506" s="68"/>
      <c r="BG1506" s="68"/>
      <c r="BH1506" s="68"/>
      <c r="BI1506" s="68"/>
      <c r="BJ1506" s="68"/>
      <c r="BK1506" s="68"/>
      <c r="BL1506" s="68"/>
      <c r="BM1506" s="68"/>
      <c r="BN1506" s="68"/>
      <c r="BO1506" s="68"/>
      <c r="BP1506" s="68"/>
      <c r="BQ1506" s="68"/>
    </row>
    <row r="1507" spans="1:69" ht="13.5" customHeight="1" thickBot="1" x14ac:dyDescent="0.2">
      <c r="B1507" s="243"/>
      <c r="C1507" s="74">
        <v>3</v>
      </c>
      <c r="D1507" s="160">
        <f ca="1"/>
        <v>-2.2034907767551983E-2</v>
      </c>
      <c r="E1507" s="157">
        <f ca="1"/>
        <v>8.2248056496595473E-2</v>
      </c>
      <c r="F1507" s="156">
        <f ca="1"/>
        <v>3.6295157469937979E-2</v>
      </c>
      <c r="G1507" s="160"/>
      <c r="H1507" s="5"/>
      <c r="I1507" s="245"/>
      <c r="J1507" s="219"/>
      <c r="K1507" s="220"/>
      <c r="L1507" s="82">
        <f ca="1"/>
        <v>-7.6427849378223278E-2</v>
      </c>
      <c r="M1507" s="82">
        <f ca="1"/>
        <v>-2.0935844179926527E-2</v>
      </c>
      <c r="N1507" s="82">
        <f ca="1"/>
        <v>0.13269933550083526</v>
      </c>
      <c r="O1507" s="83"/>
      <c r="P1507" s="82">
        <f ca="1"/>
        <v>6.1681494063065504E-3</v>
      </c>
      <c r="Q1507" s="82">
        <f ca="1"/>
        <v>2.8575781918359452E-2</v>
      </c>
      <c r="R1507" s="82">
        <f ca="1"/>
        <v>-3.3301498685629871E-2</v>
      </c>
      <c r="S1507" s="83"/>
      <c r="T1507" s="82">
        <f ca="1"/>
        <v>6.597279037927066E-2</v>
      </c>
      <c r="U1507" s="82">
        <f ca="1"/>
        <v>4.3042269791774286E-2</v>
      </c>
      <c r="V1507" s="82">
        <f ca="1"/>
        <v>-0.10679423023528149</v>
      </c>
      <c r="W1507" s="83"/>
      <c r="X1507" s="82">
        <f ca="1"/>
        <v>-5.7894733584083466E-2</v>
      </c>
      <c r="Y1507" s="82">
        <f ca="1"/>
        <v>-4.8106810860477682E-2</v>
      </c>
      <c r="Z1507" s="82">
        <f ca="1"/>
        <v>0.14747308548301841</v>
      </c>
      <c r="AA1507" s="83"/>
      <c r="AB1507" s="82">
        <f ca="1"/>
        <v>3.5145447078844094E-2</v>
      </c>
      <c r="AC1507" s="82">
        <f ca="1"/>
        <v>5.3858849106058419E-2</v>
      </c>
      <c r="AD1507" s="82">
        <f ca="1"/>
        <v>-6.9593565350758488E-2</v>
      </c>
      <c r="AE1507" s="83"/>
      <c r="AF1507" s="82">
        <f ca="1"/>
        <v>5.0012883303334511E-3</v>
      </c>
      <c r="AG1507" s="82">
        <f ca="1"/>
        <v>2.5813810720807528E-2</v>
      </c>
      <c r="AH1507" s="82">
        <f ca="1"/>
        <v>-3.4187969242245854E-2</v>
      </c>
      <c r="AI1507" s="83"/>
      <c r="AJ1507" s="27"/>
      <c r="AK1507" s="68"/>
      <c r="AL1507" s="68"/>
      <c r="AM1507" s="68"/>
      <c r="AN1507" s="68"/>
      <c r="AO1507" s="68"/>
      <c r="AP1507" s="68"/>
      <c r="AQ1507" s="68"/>
      <c r="AR1507" s="68"/>
      <c r="AS1507" s="68"/>
      <c r="AT1507" s="68"/>
      <c r="AU1507" s="68"/>
      <c r="AV1507" s="68"/>
      <c r="AW1507" s="68"/>
      <c r="AX1507" s="68"/>
      <c r="AY1507" s="68"/>
      <c r="AZ1507" s="68"/>
      <c r="BA1507" s="68"/>
      <c r="BB1507" s="68"/>
      <c r="BC1507" s="68"/>
      <c r="BD1507" s="68"/>
      <c r="BE1507" s="68"/>
      <c r="BF1507" s="68"/>
      <c r="BG1507" s="68"/>
      <c r="BH1507" s="68"/>
      <c r="BI1507" s="68"/>
      <c r="BJ1507" s="68"/>
      <c r="BK1507" s="68"/>
      <c r="BL1507" s="68"/>
      <c r="BM1507" s="68"/>
      <c r="BN1507" s="68"/>
      <c r="BO1507" s="68"/>
      <c r="BP1507" s="68"/>
      <c r="BQ1507" s="68"/>
    </row>
    <row r="1508" spans="1:69" ht="13.5" customHeight="1" thickBot="1" x14ac:dyDescent="0.2">
      <c r="B1508" s="246" t="s">
        <v>29</v>
      </c>
      <c r="C1508" s="227"/>
      <c r="D1508" s="102">
        <f ca="1">SUM(L1508:AI1508)</f>
        <v>1.3398448904532527</v>
      </c>
      <c r="E1508" s="192"/>
      <c r="H1508" s="5"/>
      <c r="I1508" s="225" t="s">
        <v>45</v>
      </c>
      <c r="J1508" s="226"/>
      <c r="K1508" s="227"/>
      <c r="L1508" s="134">
        <f ca="1">SUMXMY2(N$5:N$7,M1491:M1493)/2</f>
        <v>0.20400617025314333</v>
      </c>
      <c r="M1508" s="78"/>
      <c r="N1508" s="78"/>
      <c r="O1508" s="78"/>
      <c r="P1508" s="134">
        <f ca="1">SUMXMY2(R$5:R$7,Q1491:Q1493)/2</f>
        <v>0.1460453653414111</v>
      </c>
      <c r="Q1508" s="78"/>
      <c r="R1508" s="78"/>
      <c r="S1508" s="78"/>
      <c r="T1508" s="134">
        <f ca="1">SUMXMY2(V$5:V$7,U1491:U1493)/2</f>
        <v>0.23955679934798088</v>
      </c>
      <c r="U1508" s="78"/>
      <c r="V1508" s="78"/>
      <c r="W1508" s="78"/>
      <c r="X1508" s="134">
        <f ca="1">SUMXMY2(Z$5:Z$7,Y1491:Y1493)/2</f>
        <v>0.2456761191087998</v>
      </c>
      <c r="Y1508" s="78"/>
      <c r="Z1508" s="78"/>
      <c r="AA1508" s="78"/>
      <c r="AB1508" s="134">
        <f ca="1">SUMXMY2(AD$5:AD$7,AC1491:AC1493)/2</f>
        <v>0.32131449180831917</v>
      </c>
      <c r="AC1508" s="78"/>
      <c r="AD1508" s="78"/>
      <c r="AE1508" s="78"/>
      <c r="AF1508" s="134">
        <f ca="1">SUMXMY2(AH$5:AH$7,AG1491:AG1493)/2</f>
        <v>0.18324594459359833</v>
      </c>
      <c r="AG1508" s="78"/>
      <c r="AH1508" s="78"/>
      <c r="AI1508" s="78"/>
      <c r="AJ1508" s="27"/>
      <c r="AK1508" s="68"/>
      <c r="AL1508" s="68"/>
      <c r="AM1508" s="68"/>
      <c r="AN1508" s="68"/>
      <c r="AO1508" s="68"/>
      <c r="AP1508" s="68"/>
      <c r="AQ1508" s="68"/>
      <c r="AR1508" s="68"/>
      <c r="AS1508" s="68"/>
      <c r="AT1508" s="68"/>
      <c r="AU1508" s="68"/>
      <c r="AV1508" s="68"/>
      <c r="AW1508" s="68"/>
      <c r="AX1508" s="68"/>
      <c r="AY1508" s="68"/>
      <c r="AZ1508" s="68"/>
      <c r="BA1508" s="68"/>
      <c r="BB1508" s="68"/>
      <c r="BC1508" s="68"/>
      <c r="BD1508" s="68"/>
      <c r="BE1508" s="68"/>
      <c r="BF1508" s="68"/>
      <c r="BG1508" s="68"/>
      <c r="BH1508" s="68"/>
      <c r="BI1508" s="68"/>
      <c r="BJ1508" s="68"/>
      <c r="BK1508" s="68"/>
      <c r="BL1508" s="68"/>
      <c r="BM1508" s="68"/>
      <c r="BN1508" s="68"/>
      <c r="BO1508" s="68"/>
      <c r="BP1508" s="68"/>
      <c r="BQ1508" s="68"/>
    </row>
    <row r="1509" spans="1:69" ht="15.75" customHeight="1" x14ac:dyDescent="0.15">
      <c r="I1509" s="5"/>
      <c r="J1509" s="165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7"/>
      <c r="AK1509" s="5"/>
      <c r="AL1509" s="5"/>
      <c r="AM1509" s="5"/>
      <c r="AN1509" s="5"/>
      <c r="AO1509" s="5"/>
      <c r="AP1509" s="5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</row>
    <row r="1510" spans="1:69" ht="13.5" customHeight="1" x14ac:dyDescent="0.15">
      <c r="A1510" s="163"/>
      <c r="B1510" s="171" t="s">
        <v>44</v>
      </c>
      <c r="C1510" s="163"/>
      <c r="D1510" s="189"/>
      <c r="E1510" s="189"/>
      <c r="F1510" s="189"/>
      <c r="G1510" s="189"/>
      <c r="H1510" s="163"/>
      <c r="I1510" s="167"/>
      <c r="J1510" s="163"/>
      <c r="K1510" s="163"/>
      <c r="L1510" s="163"/>
      <c r="M1510" s="163"/>
      <c r="N1510" s="163"/>
      <c r="O1510" s="163"/>
      <c r="P1510" s="163"/>
      <c r="Q1510" s="163"/>
      <c r="R1510" s="163"/>
      <c r="S1510" s="163"/>
      <c r="T1510" s="163"/>
      <c r="U1510" s="163"/>
      <c r="V1510" s="163"/>
      <c r="W1510" s="163"/>
      <c r="X1510" s="163"/>
      <c r="Y1510" s="163"/>
      <c r="Z1510" s="163"/>
      <c r="AA1510" s="163"/>
      <c r="AB1510" s="163"/>
      <c r="AC1510" s="163"/>
      <c r="AD1510" s="163"/>
      <c r="AE1510" s="163"/>
      <c r="AF1510" s="163"/>
      <c r="AG1510" s="163"/>
      <c r="AH1510" s="163"/>
      <c r="AI1510" s="163"/>
      <c r="AJ1510" s="27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</row>
    <row r="1511" spans="1:69" s="24" customFormat="1" ht="13.5" customHeight="1" thickBot="1" x14ac:dyDescent="0.2">
      <c r="A1511"/>
      <c r="D1511" s="166"/>
      <c r="E1511" s="166"/>
      <c r="F1511" s="166"/>
      <c r="G1511" s="166"/>
      <c r="H1511" s="27"/>
      <c r="I1511" s="5"/>
      <c r="J1511" s="223"/>
      <c r="K1511" s="224"/>
      <c r="L1511" s="57">
        <v>1</v>
      </c>
      <c r="M1511" s="57">
        <v>2</v>
      </c>
      <c r="N1511" s="57">
        <v>3</v>
      </c>
      <c r="O1511" s="107"/>
      <c r="P1511" s="84">
        <v>1</v>
      </c>
      <c r="Q1511" s="57">
        <v>2</v>
      </c>
      <c r="R1511" s="57">
        <v>3</v>
      </c>
      <c r="S1511" s="57"/>
      <c r="T1511" s="57">
        <v>1</v>
      </c>
      <c r="U1511" s="57">
        <v>2</v>
      </c>
      <c r="V1511" s="57">
        <v>3</v>
      </c>
      <c r="W1511" s="107"/>
      <c r="X1511" s="84">
        <v>1</v>
      </c>
      <c r="Y1511" s="57">
        <v>2</v>
      </c>
      <c r="Z1511" s="57">
        <v>3</v>
      </c>
      <c r="AA1511" s="57"/>
      <c r="AB1511" s="57">
        <v>1</v>
      </c>
      <c r="AC1511" s="57">
        <v>2</v>
      </c>
      <c r="AD1511" s="57">
        <v>3</v>
      </c>
      <c r="AE1511" s="57"/>
      <c r="AF1511" s="57">
        <v>1</v>
      </c>
      <c r="AG1511" s="57">
        <v>2</v>
      </c>
      <c r="AH1511" s="57">
        <v>3</v>
      </c>
      <c r="AI1511" s="57"/>
      <c r="AJ1511" s="27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</row>
    <row r="1512" spans="1:69" ht="13.5" customHeight="1" x14ac:dyDescent="0.15">
      <c r="B1512" t="s">
        <v>0</v>
      </c>
      <c r="G1512" s="156"/>
      <c r="H1512" s="27"/>
      <c r="I1512" s="249" t="s">
        <v>55</v>
      </c>
      <c r="J1512" s="239" t="s">
        <v>11</v>
      </c>
      <c r="K1512" s="22">
        <v>1</v>
      </c>
      <c r="L1512" s="108">
        <f t="array" aca="1" ref="L1512:L1513" ca="1">MMULT($D1514:$G1515,L$5:L$8)</f>
        <v>-2.2927665630603018</v>
      </c>
      <c r="M1512" s="50">
        <f t="array" aca="1" ref="M1512:M1513" ca="1">MMULT($D1514:$G1515,M$5:M$8)+$D1516:$D1517*L1514:L1515</f>
        <v>0.30945097573470642</v>
      </c>
      <c r="N1512" s="50"/>
      <c r="O1512" s="51"/>
      <c r="P1512" s="108">
        <f t="array" aca="1" ref="P1512:P1513" ca="1">MMULT($D1514:$G1515,P$5:P$8)</f>
        <v>-2.2927665630603018</v>
      </c>
      <c r="Q1512" s="50">
        <f t="array" aca="1" ref="Q1512:Q1513" ca="1">MMULT($D1514:$G1515,Q$5:Q$8)+$D1516:$D1517*P1514:P1515</f>
        <v>-1.4826239227335876</v>
      </c>
      <c r="R1512" s="50"/>
      <c r="S1512" s="51"/>
      <c r="T1512" s="108">
        <f t="array" aca="1" ref="T1512:T1513" ca="1">MMULT($D1514:$G1515,T$5:T$8)</f>
        <v>-1.829473739263745</v>
      </c>
      <c r="U1512" s="50">
        <f t="array" aca="1" ref="U1512:U1513" ca="1">MMULT($D1514:$G1515,U$5:U$8)+$D1516:$D1517*T1514:T1515</f>
        <v>0.48558064594695705</v>
      </c>
      <c r="V1512" s="50"/>
      <c r="W1512" s="51"/>
      <c r="X1512" s="108">
        <f t="array" aca="1" ref="X1512:X1513" ca="1">MMULT($D1514:$G1515,X$5:X$8)</f>
        <v>-3.7398840795451083E-2</v>
      </c>
      <c r="Y1512" s="50">
        <f t="array" aca="1" ref="Y1512:Y1513" ca="1">MMULT($D1514:$G1515,Y$5:Y$8)+$D1516:$D1517*X1514:X1515</f>
        <v>-0.43738845383860769</v>
      </c>
      <c r="Z1512" s="50"/>
      <c r="AA1512" s="51"/>
      <c r="AB1512" s="108">
        <f t="array" aca="1" ref="AB1512:AB1513" ca="1">MMULT($D1514:$G1515,AB$5:AB$8)</f>
        <v>-3.7398840795451083E-2</v>
      </c>
      <c r="AC1512" s="50">
        <f t="array" aca="1" ref="AC1512:AC1513" ca="1">MMULT($D1514:$G1515,AC$5:AC$8)+$D1516:$D1517*AB1514:AB1515</f>
        <v>2.5904369957949092E-2</v>
      </c>
      <c r="AD1512" s="50"/>
      <c r="AE1512" s="51"/>
      <c r="AF1512" s="108">
        <f t="array" aca="1" ref="AF1512:AF1513" ca="1">MMULT($D1514:$G1515,AF$5:AF$8)</f>
        <v>-1.829473739263745</v>
      </c>
      <c r="AG1512" s="50">
        <f t="array" aca="1" ref="AG1512:AG1513" ca="1">MMULT($D1514:$G1515,AG$5:AG$8)+$D1516:$D1517*AF1514:AF1515</f>
        <v>-1.7697870763178938</v>
      </c>
      <c r="AH1512" s="50"/>
      <c r="AI1512" s="51"/>
      <c r="AJ1512" s="27"/>
      <c r="AK1512" s="19"/>
      <c r="AL1512" s="19"/>
      <c r="AM1512" s="19"/>
      <c r="AN1512" s="19"/>
      <c r="AO1512" s="19"/>
      <c r="AP1512" s="19"/>
      <c r="AQ1512" s="19"/>
      <c r="AR1512" s="19"/>
      <c r="AS1512" s="19"/>
      <c r="AT1512" s="19"/>
      <c r="AU1512" s="19"/>
      <c r="AV1512" s="19"/>
      <c r="AW1512" s="19"/>
      <c r="AX1512" s="19"/>
      <c r="AY1512" s="19"/>
      <c r="AZ1512" s="19"/>
      <c r="BA1512" s="19"/>
      <c r="BB1512" s="19"/>
      <c r="BC1512" s="19"/>
      <c r="BD1512" s="19"/>
      <c r="BE1512" s="19"/>
      <c r="BF1512" s="19"/>
      <c r="BG1512" s="19"/>
      <c r="BH1512" s="19"/>
      <c r="BI1512" s="19"/>
      <c r="BJ1512" s="19"/>
      <c r="BK1512" s="19"/>
      <c r="BL1512" s="19"/>
      <c r="BM1512" s="19"/>
      <c r="BN1512" s="19"/>
      <c r="BO1512" s="19"/>
      <c r="BP1512" s="19"/>
      <c r="BQ1512" s="19"/>
    </row>
    <row r="1513" spans="1:69" ht="13.5" customHeight="1" x14ac:dyDescent="0.15">
      <c r="B1513" s="66"/>
      <c r="C1513" s="66"/>
      <c r="D1513" s="195">
        <v>1</v>
      </c>
      <c r="E1513" s="196">
        <v>2</v>
      </c>
      <c r="F1513" s="196">
        <v>3</v>
      </c>
      <c r="G1513" s="184" t="s">
        <v>3</v>
      </c>
      <c r="H1513" s="27"/>
      <c r="I1513" s="250"/>
      <c r="J1513" s="240"/>
      <c r="K1513" s="23">
        <v>2</v>
      </c>
      <c r="L1513" s="109">
        <f ca="1"/>
        <v>-0.94570790994255161</v>
      </c>
      <c r="M1513" s="28">
        <f ca="1"/>
        <v>-1.6815787673448708</v>
      </c>
      <c r="N1513" s="28"/>
      <c r="O1513" s="40"/>
      <c r="P1513" s="109">
        <f ca="1"/>
        <v>-0.94570790994255161</v>
      </c>
      <c r="Q1513" s="28">
        <f ca="1"/>
        <v>1.8097335691660419</v>
      </c>
      <c r="R1513" s="28"/>
      <c r="S1513" s="40"/>
      <c r="T1513" s="109">
        <f ca="1"/>
        <v>1.014336944712809</v>
      </c>
      <c r="U1513" s="28">
        <f ca="1"/>
        <v>-0.39040297457635376</v>
      </c>
      <c r="V1513" s="28"/>
      <c r="W1513" s="40"/>
      <c r="X1513" s="109">
        <f ca="1"/>
        <v>-2.4769753917981037</v>
      </c>
      <c r="Y1513" s="28">
        <f ca="1"/>
        <v>-0.72538954282842116</v>
      </c>
      <c r="Z1513" s="28"/>
      <c r="AA1513" s="40"/>
      <c r="AB1513" s="109">
        <f ca="1"/>
        <v>-2.4769753917981037</v>
      </c>
      <c r="AC1513" s="28">
        <f ca="1"/>
        <v>1.2346553118269394</v>
      </c>
      <c r="AD1513" s="28"/>
      <c r="AE1513" s="40"/>
      <c r="AF1513" s="109">
        <f ca="1"/>
        <v>1.014336944712809</v>
      </c>
      <c r="AG1513" s="28">
        <f ca="1"/>
        <v>1.1408645072791983</v>
      </c>
      <c r="AH1513" s="28"/>
      <c r="AI1513" s="40"/>
      <c r="AJ1513" s="27"/>
      <c r="AK1513" s="19"/>
      <c r="AL1513" s="19"/>
      <c r="AM1513" s="19"/>
      <c r="AN1513" s="19"/>
      <c r="AO1513" s="19"/>
      <c r="AP1513" s="19"/>
      <c r="AQ1513" s="19"/>
      <c r="AR1513" s="19"/>
      <c r="AS1513" s="19"/>
      <c r="AT1513" s="19"/>
      <c r="AU1513" s="19"/>
      <c r="AV1513" s="19"/>
      <c r="AW1513" s="19"/>
      <c r="AX1513" s="19"/>
      <c r="AY1513" s="19"/>
      <c r="AZ1513" s="19"/>
      <c r="BA1513" s="19"/>
      <c r="BB1513" s="19"/>
      <c r="BC1513" s="19"/>
      <c r="BD1513" s="19"/>
      <c r="BE1513" s="19"/>
      <c r="BF1513" s="19"/>
      <c r="BG1513" s="19"/>
      <c r="BH1513" s="19"/>
      <c r="BI1513" s="19"/>
      <c r="BJ1513" s="19"/>
      <c r="BK1513" s="19"/>
      <c r="BL1513" s="19"/>
      <c r="BM1513" s="19"/>
      <c r="BN1513" s="19"/>
      <c r="BO1513" s="19"/>
      <c r="BP1513" s="19"/>
      <c r="BQ1513" s="19"/>
    </row>
    <row r="1514" spans="1:69" ht="13.5" customHeight="1" x14ac:dyDescent="0.15">
      <c r="B1514" s="239" t="s">
        <v>7</v>
      </c>
      <c r="C1514" s="100">
        <v>1</v>
      </c>
      <c r="D1514" s="137">
        <f t="array" aca="1" ref="D1514:G1515" ca="1">D1484:G1485-$G$3*D1501:G1502</f>
        <v>1.3461942358027259</v>
      </c>
      <c r="E1514" s="138">
        <f ca="1"/>
        <v>3.6015619580675766</v>
      </c>
      <c r="F1514" s="138">
        <f ca="1"/>
        <v>1.8094870595992827</v>
      </c>
      <c r="G1514" s="139">
        <f ca="1"/>
        <v>3.6389607988630277</v>
      </c>
      <c r="I1514" s="250"/>
      <c r="J1514" s="252" t="s">
        <v>12</v>
      </c>
      <c r="K1514" s="22">
        <v>1</v>
      </c>
      <c r="L1514" s="110">
        <f t="array" aca="1" ref="L1514:L1515" ca="1">1/(1+EXP(-L1512:L1513))</f>
        <v>9.1723805559827329E-2</v>
      </c>
      <c r="M1514" s="38">
        <f t="array" aca="1" ref="M1514:M1515" ca="1">1/(1+EXP(-M1512:M1513))</f>
        <v>0.57675124488296803</v>
      </c>
      <c r="N1514" s="38"/>
      <c r="O1514" s="39"/>
      <c r="P1514" s="110">
        <f t="array" aca="1" ref="P1514:P1515" ca="1">1/(1+EXP(-P1512:P1513))</f>
        <v>9.1723805559827329E-2</v>
      </c>
      <c r="Q1514" s="38">
        <f t="array" aca="1" ref="Q1514:Q1515" ca="1">1/(1+EXP(-Q1512:Q1513))</f>
        <v>0.18503141835958381</v>
      </c>
      <c r="R1514" s="38"/>
      <c r="S1514" s="39"/>
      <c r="T1514" s="110">
        <f t="array" aca="1" ref="T1514:T1515" ca="1">1/(1+EXP(-T1512:T1513))</f>
        <v>0.1383009777361901</v>
      </c>
      <c r="U1514" s="38">
        <f t="array" aca="1" ref="U1514:U1515" ca="1">1/(1+EXP(-U1512:U1513))</f>
        <v>0.6190647942664681</v>
      </c>
      <c r="V1514" s="38"/>
      <c r="W1514" s="39"/>
      <c r="X1514" s="110">
        <f t="array" aca="1" ref="X1514:X1515" ca="1">1/(1+EXP(-X1512:X1513))</f>
        <v>0.49065137941456544</v>
      </c>
      <c r="Y1514" s="38">
        <f t="array" aca="1" ref="Y1514:Y1515" ca="1">1/(1+EXP(-Y1512:Y1513))</f>
        <v>0.39236342405530023</v>
      </c>
      <c r="Z1514" s="38"/>
      <c r="AA1514" s="39"/>
      <c r="AB1514" s="110">
        <f t="array" aca="1" ref="AB1514:AB1515" ca="1">1/(1+EXP(-AB1512:AB1513))</f>
        <v>0.49065137941456544</v>
      </c>
      <c r="AC1514" s="38">
        <f t="array" aca="1" ref="AC1514:AC1515" ca="1">1/(1+EXP(-AC1512:AC1513))</f>
        <v>0.50647573037264659</v>
      </c>
      <c r="AD1514" s="38"/>
      <c r="AE1514" s="39"/>
      <c r="AF1514" s="110">
        <f t="array" aca="1" ref="AF1514:AF1515" ca="1">1/(1+EXP(-AF1512:AF1513))</f>
        <v>0.1383009777361901</v>
      </c>
      <c r="AG1514" s="38">
        <f t="array" aca="1" ref="AG1514:AG1515" ca="1">1/(1+EXP(-AG1512:AG1513))</f>
        <v>0.14556881007334352</v>
      </c>
      <c r="AH1514" s="38"/>
      <c r="AI1514" s="39"/>
      <c r="AJ1514" s="27"/>
      <c r="AK1514" s="19"/>
      <c r="AL1514" s="19"/>
      <c r="AM1514" s="19"/>
      <c r="AN1514" s="19"/>
      <c r="AO1514" s="19"/>
      <c r="AP1514" s="19"/>
      <c r="AQ1514" s="19"/>
      <c r="AR1514" s="19"/>
      <c r="AS1514" s="19"/>
      <c r="AT1514" s="19"/>
      <c r="AU1514" s="19"/>
      <c r="AV1514" s="19"/>
      <c r="AW1514" s="19"/>
      <c r="AX1514" s="19"/>
      <c r="AY1514" s="19"/>
      <c r="AZ1514" s="19"/>
      <c r="BA1514" s="19"/>
      <c r="BB1514" s="19"/>
      <c r="BC1514" s="19"/>
      <c r="BD1514" s="19"/>
      <c r="BE1514" s="19"/>
      <c r="BF1514" s="19"/>
      <c r="BG1514" s="19"/>
      <c r="BH1514" s="19"/>
      <c r="BI1514" s="19"/>
      <c r="BJ1514" s="19"/>
      <c r="BK1514" s="19"/>
      <c r="BL1514" s="19"/>
      <c r="BM1514" s="19"/>
      <c r="BN1514" s="19"/>
      <c r="BO1514" s="19"/>
      <c r="BP1514" s="19"/>
      <c r="BQ1514" s="19"/>
    </row>
    <row r="1515" spans="1:69" ht="13.5" customHeight="1" x14ac:dyDescent="0.15">
      <c r="B1515" s="244"/>
      <c r="C1515" s="74">
        <v>2</v>
      </c>
      <c r="D1515" s="140">
        <f ca="1"/>
        <v>2.2126958894322639</v>
      </c>
      <c r="E1515" s="141">
        <f ca="1"/>
        <v>0.68142840757671197</v>
      </c>
      <c r="F1515" s="141">
        <f ca="1"/>
        <v>4.1727407440876245</v>
      </c>
      <c r="G1515" s="142">
        <f ca="1"/>
        <v>3.1584037993748155</v>
      </c>
      <c r="I1515" s="250"/>
      <c r="J1515" s="253"/>
      <c r="K1515" s="54">
        <v>2</v>
      </c>
      <c r="L1515" s="109">
        <f ca="1"/>
        <v>0.2797488146019908</v>
      </c>
      <c r="M1515" s="28">
        <f ca="1"/>
        <v>0.15688652722430402</v>
      </c>
      <c r="N1515" s="28"/>
      <c r="O1515" s="40"/>
      <c r="P1515" s="109">
        <f ca="1"/>
        <v>0.2797488146019908</v>
      </c>
      <c r="Q1515" s="28">
        <f ca="1"/>
        <v>0.85932967060701004</v>
      </c>
      <c r="R1515" s="28"/>
      <c r="S1515" s="40"/>
      <c r="T1515" s="109">
        <f ca="1"/>
        <v>0.73386803810017409</v>
      </c>
      <c r="U1515" s="28">
        <f ca="1"/>
        <v>0.40362029654280918</v>
      </c>
      <c r="V1515" s="28"/>
      <c r="W1515" s="40"/>
      <c r="X1515" s="109">
        <f ca="1"/>
        <v>7.7488136283696427E-2</v>
      </c>
      <c r="Y1515" s="28">
        <f ca="1"/>
        <v>0.32620727475967048</v>
      </c>
      <c r="Z1515" s="28"/>
      <c r="AA1515" s="40"/>
      <c r="AB1515" s="109">
        <f ca="1"/>
        <v>7.7488136283696427E-2</v>
      </c>
      <c r="AC1515" s="28">
        <f ca="1"/>
        <v>0.77463232395421711</v>
      </c>
      <c r="AD1515" s="28"/>
      <c r="AE1515" s="40"/>
      <c r="AF1515" s="109">
        <f ca="1"/>
        <v>0.73386803810017409</v>
      </c>
      <c r="AG1515" s="28">
        <f ca="1"/>
        <v>0.75783832822029051</v>
      </c>
      <c r="AH1515" s="28"/>
      <c r="AI1515" s="40"/>
      <c r="AJ1515" s="27"/>
      <c r="AK1515" s="19"/>
      <c r="AL1515" s="19"/>
      <c r="AM1515" s="19"/>
      <c r="AN1515" s="19"/>
      <c r="AO1515" s="19"/>
      <c r="AP1515" s="19"/>
      <c r="AQ1515" s="19"/>
      <c r="AR1515" s="19"/>
      <c r="AS1515" s="19"/>
      <c r="AT1515" s="19"/>
      <c r="AU1515" s="19"/>
      <c r="AV1515" s="19"/>
      <c r="AW1515" s="19"/>
      <c r="AX1515" s="19"/>
      <c r="AY1515" s="19"/>
      <c r="AZ1515" s="19"/>
      <c r="BA1515" s="19"/>
      <c r="BB1515" s="19"/>
      <c r="BC1515" s="19"/>
      <c r="BD1515" s="19"/>
      <c r="BE1515" s="19"/>
      <c r="BF1515" s="19"/>
      <c r="BG1515" s="19"/>
      <c r="BH1515" s="19"/>
      <c r="BI1515" s="19"/>
      <c r="BJ1515" s="19"/>
      <c r="BK1515" s="19"/>
      <c r="BL1515" s="19"/>
      <c r="BM1515" s="19"/>
      <c r="BN1515" s="19"/>
      <c r="BO1515" s="19"/>
      <c r="BP1515" s="19"/>
      <c r="BQ1515" s="19"/>
    </row>
    <row r="1516" spans="1:69" ht="13.5" customHeight="1" x14ac:dyDescent="0.15">
      <c r="B1516" s="241" t="s">
        <v>47</v>
      </c>
      <c r="C1516" s="100" t="s">
        <v>32</v>
      </c>
      <c r="D1516" s="139">
        <f t="array" aca="1" ref="D1516:D1517" ca="1">D1486:D1487-$G$3*D1503:D1504</f>
        <v>3.7814590706653894</v>
      </c>
      <c r="E1516" s="190"/>
      <c r="F1516" s="190"/>
      <c r="I1516" s="250"/>
      <c r="J1516" s="236"/>
      <c r="K1516" s="22"/>
      <c r="L1516" s="110"/>
      <c r="M1516" s="38"/>
      <c r="N1516" s="38"/>
      <c r="O1516" s="39"/>
      <c r="P1516" s="110"/>
      <c r="Q1516" s="38"/>
      <c r="R1516" s="38"/>
      <c r="S1516" s="39"/>
      <c r="T1516" s="110"/>
      <c r="U1516" s="38"/>
      <c r="V1516" s="38"/>
      <c r="W1516" s="39"/>
      <c r="X1516" s="110"/>
      <c r="Y1516" s="38"/>
      <c r="Z1516" s="38"/>
      <c r="AA1516" s="39"/>
      <c r="AB1516" s="110"/>
      <c r="AC1516" s="38"/>
      <c r="AD1516" s="38"/>
      <c r="AE1516" s="39"/>
      <c r="AF1516" s="110"/>
      <c r="AG1516" s="38"/>
      <c r="AH1516" s="38"/>
      <c r="AI1516" s="39"/>
      <c r="AJ1516" s="27"/>
      <c r="AK1516" s="19"/>
      <c r="AL1516" s="19"/>
      <c r="AM1516" s="19"/>
      <c r="AN1516" s="19"/>
      <c r="AO1516" s="19"/>
      <c r="AP1516" s="19"/>
      <c r="AQ1516" s="19"/>
      <c r="AR1516" s="19"/>
      <c r="AS1516" s="19"/>
      <c r="AT1516" s="19"/>
      <c r="AU1516" s="19"/>
      <c r="AV1516" s="19"/>
      <c r="AW1516" s="19"/>
      <c r="AX1516" s="19"/>
      <c r="AY1516" s="19"/>
      <c r="AZ1516" s="19"/>
      <c r="BA1516" s="19"/>
      <c r="BB1516" s="19"/>
      <c r="BC1516" s="19"/>
      <c r="BD1516" s="19"/>
      <c r="BE1516" s="19"/>
      <c r="BF1516" s="19"/>
      <c r="BG1516" s="19"/>
      <c r="BH1516" s="19"/>
      <c r="BI1516" s="19"/>
      <c r="BJ1516" s="19"/>
      <c r="BK1516" s="19"/>
      <c r="BL1516" s="19"/>
      <c r="BM1516" s="19"/>
      <c r="BN1516" s="19"/>
      <c r="BO1516" s="19"/>
      <c r="BP1516" s="19"/>
      <c r="BQ1516" s="19"/>
    </row>
    <row r="1517" spans="1:69" ht="13.5" customHeight="1" thickBot="1" x14ac:dyDescent="0.2">
      <c r="B1517" s="243"/>
      <c r="C1517" s="74" t="s">
        <v>33</v>
      </c>
      <c r="D1517" s="142">
        <f ca="1"/>
        <v>2.8432528859322383</v>
      </c>
      <c r="F1517" s="191" t="s">
        <v>5</v>
      </c>
      <c r="I1517" s="251"/>
      <c r="J1517" s="244"/>
      <c r="K1517" s="54"/>
      <c r="L1517" s="111"/>
      <c r="M1517" s="41"/>
      <c r="N1517" s="41"/>
      <c r="O1517" s="42"/>
      <c r="P1517" s="111"/>
      <c r="Q1517" s="41"/>
      <c r="R1517" s="41"/>
      <c r="S1517" s="42"/>
      <c r="T1517" s="111"/>
      <c r="U1517" s="41"/>
      <c r="V1517" s="41"/>
      <c r="W1517" s="42"/>
      <c r="X1517" s="111"/>
      <c r="Y1517" s="41"/>
      <c r="Z1517" s="41"/>
      <c r="AA1517" s="42"/>
      <c r="AB1517" s="111"/>
      <c r="AC1517" s="41"/>
      <c r="AD1517" s="41"/>
      <c r="AE1517" s="42"/>
      <c r="AF1517" s="111"/>
      <c r="AG1517" s="41"/>
      <c r="AH1517" s="41"/>
      <c r="AI1517" s="42"/>
      <c r="AJ1517" s="27"/>
      <c r="AK1517" s="19"/>
      <c r="AL1517" s="19"/>
      <c r="AM1517" s="19"/>
      <c r="AN1517" s="19"/>
      <c r="AO1517" s="19"/>
      <c r="AP1517" s="19"/>
      <c r="AQ1517" s="19"/>
      <c r="AR1517" s="19"/>
      <c r="AS1517" s="19"/>
      <c r="AT1517" s="19"/>
      <c r="AU1517" s="19"/>
      <c r="AV1517" s="19"/>
      <c r="AW1517" s="19"/>
      <c r="AX1517" s="19"/>
      <c r="AY1517" s="19"/>
      <c r="AZ1517" s="19"/>
      <c r="BA1517" s="19"/>
      <c r="BB1517" s="19"/>
      <c r="BC1517" s="19"/>
      <c r="BD1517" s="19"/>
      <c r="BE1517" s="19"/>
      <c r="BF1517" s="19"/>
      <c r="BG1517" s="19"/>
      <c r="BH1517" s="19"/>
      <c r="BI1517" s="19"/>
      <c r="BJ1517" s="19"/>
      <c r="BK1517" s="19"/>
      <c r="BL1517" s="19"/>
      <c r="BM1517" s="19"/>
      <c r="BN1517" s="19"/>
      <c r="BO1517" s="19"/>
      <c r="BP1517" s="19"/>
      <c r="BQ1517" s="19"/>
    </row>
    <row r="1518" spans="1:69" ht="13.5" customHeight="1" x14ac:dyDescent="0.15">
      <c r="B1518" s="241" t="s">
        <v>4</v>
      </c>
      <c r="C1518" s="100">
        <v>1</v>
      </c>
      <c r="D1518" s="143">
        <f t="array" aca="1" ref="D1518:F1520" ca="1">D1488:F1490-$G$3*D1505:F1507</f>
        <v>5.3670153649463881</v>
      </c>
      <c r="E1518" s="144">
        <f ca="1"/>
        <v>2.8158483450340763</v>
      </c>
      <c r="F1518" s="145">
        <f ca="1"/>
        <v>4.2375305681441349</v>
      </c>
      <c r="H1518" s="26"/>
      <c r="I1518" s="228" t="s">
        <v>4</v>
      </c>
      <c r="J1518" s="231" t="s">
        <v>11</v>
      </c>
      <c r="K1518" s="161">
        <v>1</v>
      </c>
      <c r="L1518" s="112"/>
      <c r="M1518" s="30">
        <f t="array" aca="1" ref="M1518:M1520" ca="1">MMULT($D1518:$E1520,M1514:M1515)-$F1518:$F1520</f>
        <v>-0.70032910706258855</v>
      </c>
      <c r="N1518" s="30"/>
      <c r="O1518" s="31"/>
      <c r="P1518" s="112"/>
      <c r="Q1518" s="30">
        <f t="array" aca="1" ref="Q1518:Q1520" ca="1">MMULT($D1518:$E1520,Q1514:Q1515)-$F1518:$F1520</f>
        <v>-0.82472207199299818</v>
      </c>
      <c r="R1518" s="30"/>
      <c r="S1518" s="31"/>
      <c r="T1518" s="112"/>
      <c r="U1518" s="30">
        <f t="array" aca="1" ref="U1518:U1520" ca="1">MMULT($D1518:$E1520,U1514:U1515)-$F1518:$F1520</f>
        <v>0.22153323862360619</v>
      </c>
      <c r="V1518" s="30"/>
      <c r="W1518" s="31"/>
      <c r="X1518" s="112"/>
      <c r="Y1518" s="30">
        <f t="array" aca="1" ref="Y1518:Y1520" ca="1">MMULT($D1518:$E1520,Y1514:Y1515)-$F1518:$F1520</f>
        <v>-1.213159827826269</v>
      </c>
      <c r="Z1518" s="30"/>
      <c r="AA1518" s="31"/>
      <c r="AB1518" s="112"/>
      <c r="AC1518" s="30">
        <f t="array" aca="1" ref="AC1518:AC1520" ca="1">MMULT($D1518:$E1520,AC1514:AC1515)-$F1518:$F1520</f>
        <v>0.6619796061546861</v>
      </c>
      <c r="AD1518" s="30"/>
      <c r="AE1518" s="31"/>
      <c r="AF1518" s="112"/>
      <c r="AG1518" s="30">
        <f t="array" aca="1" ref="AG1518:AG1520" ca="1">MMULT($D1518:$E1520,AG1514:AG1515)-$F1518:$F1520</f>
        <v>-1.3223027255010416</v>
      </c>
      <c r="AH1518" s="30"/>
      <c r="AI1518" s="31"/>
      <c r="AJ1518" s="27"/>
      <c r="AK1518" s="16"/>
      <c r="AL1518" s="16"/>
      <c r="AM1518" s="16"/>
      <c r="AN1518" s="16"/>
      <c r="AO1518" s="16"/>
      <c r="AP1518" s="16"/>
      <c r="AQ1518" s="16"/>
      <c r="AR1518" s="16"/>
      <c r="AS1518" s="16"/>
      <c r="AT1518" s="16"/>
      <c r="AU1518" s="16"/>
      <c r="AV1518" s="16"/>
      <c r="AW1518" s="16"/>
      <c r="AX1518" s="16"/>
      <c r="AY1518" s="16"/>
      <c r="AZ1518" s="16"/>
      <c r="BA1518" s="16"/>
      <c r="BB1518" s="16"/>
      <c r="BC1518" s="16"/>
      <c r="BD1518" s="16"/>
      <c r="BE1518" s="16"/>
      <c r="BF1518" s="16"/>
      <c r="BG1518" s="16"/>
      <c r="BH1518" s="16"/>
      <c r="BI1518" s="16"/>
      <c r="BJ1518" s="16"/>
      <c r="BK1518" s="16"/>
      <c r="BL1518" s="16"/>
      <c r="BM1518" s="16"/>
      <c r="BN1518" s="16"/>
      <c r="BO1518" s="16"/>
      <c r="BP1518" s="16"/>
      <c r="BQ1518" s="16"/>
    </row>
    <row r="1519" spans="1:69" ht="13.5" customHeight="1" x14ac:dyDescent="0.15">
      <c r="B1519" s="242"/>
      <c r="C1519" s="72">
        <v>2</v>
      </c>
      <c r="D1519" s="146">
        <f ca="1"/>
        <v>1.7938381097659228</v>
      </c>
      <c r="E1519" s="147">
        <f ca="1"/>
        <v>4.5019751697485768</v>
      </c>
      <c r="F1519" s="148">
        <f ca="1"/>
        <v>3.7767565275381227</v>
      </c>
      <c r="H1519" s="26"/>
      <c r="I1519" s="229"/>
      <c r="J1519" s="232"/>
      <c r="K1519" s="77">
        <v>2</v>
      </c>
      <c r="L1519" s="113"/>
      <c r="M1519" s="29">
        <f ca="1"/>
        <v>-2.0358589145802157</v>
      </c>
      <c r="N1519" s="29"/>
      <c r="O1519" s="32"/>
      <c r="P1519" s="113"/>
      <c r="Q1519" s="29">
        <f ca="1"/>
        <v>0.42384072192032329</v>
      </c>
      <c r="R1519" s="29"/>
      <c r="S1519" s="32"/>
      <c r="T1519" s="113"/>
      <c r="U1519" s="29">
        <f ca="1"/>
        <v>-0.84916595412624751</v>
      </c>
      <c r="V1519" s="29"/>
      <c r="W1519" s="32"/>
      <c r="X1519" s="113"/>
      <c r="Y1519" s="29">
        <f ca="1"/>
        <v>-1.6043430134300896</v>
      </c>
      <c r="Z1519" s="29"/>
      <c r="AA1519" s="32"/>
      <c r="AB1519" s="113"/>
      <c r="AC1519" s="29">
        <f ca="1"/>
        <v>0.61915442740238147</v>
      </c>
      <c r="AD1519" s="29"/>
      <c r="AE1519" s="32"/>
      <c r="AF1519" s="113"/>
      <c r="AG1519" s="29">
        <f ca="1"/>
        <v>-0.10386031210376157</v>
      </c>
      <c r="AH1519" s="29"/>
      <c r="AI1519" s="32"/>
      <c r="AJ1519" s="27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  <c r="BA1519" s="20"/>
      <c r="BB1519" s="20"/>
      <c r="BC1519" s="20"/>
      <c r="BD1519" s="20"/>
      <c r="BE1519" s="20"/>
      <c r="BF1519" s="20"/>
      <c r="BG1519" s="20"/>
      <c r="BH1519" s="20"/>
      <c r="BI1519" s="20"/>
      <c r="BJ1519" s="20"/>
      <c r="BK1519" s="20"/>
      <c r="BL1519" s="20"/>
      <c r="BM1519" s="20"/>
      <c r="BN1519" s="20"/>
      <c r="BO1519" s="20"/>
      <c r="BP1519" s="20"/>
      <c r="BQ1519" s="20"/>
    </row>
    <row r="1520" spans="1:69" ht="13.5" customHeight="1" x14ac:dyDescent="0.15">
      <c r="B1520" s="243"/>
      <c r="C1520" s="74">
        <v>3</v>
      </c>
      <c r="D1520" s="149">
        <f ca="1"/>
        <v>1.6763005469874888</v>
      </c>
      <c r="E1520" s="150">
        <f ca="1"/>
        <v>-0.83274697469652692</v>
      </c>
      <c r="F1520" s="151">
        <f ca="1"/>
        <v>0.95962946160856621</v>
      </c>
      <c r="H1520" s="26"/>
      <c r="I1520" s="229"/>
      <c r="J1520" s="232"/>
      <c r="K1520" s="77">
        <v>3</v>
      </c>
      <c r="L1520" s="113"/>
      <c r="M1520" s="29">
        <f ca="1"/>
        <v>-0.12346781525221528</v>
      </c>
      <c r="N1520" s="29"/>
      <c r="O1520" s="32"/>
      <c r="P1520" s="113"/>
      <c r="Q1520" s="29">
        <f ca="1"/>
        <v>-1.3650653772674755</v>
      </c>
      <c r="R1520" s="29"/>
      <c r="S1520" s="32"/>
      <c r="T1520" s="113"/>
      <c r="U1520" s="29">
        <f ca="1"/>
        <v>-0.25800438923112801</v>
      </c>
      <c r="V1520" s="29"/>
      <c r="W1520" s="32"/>
      <c r="X1520" s="113"/>
      <c r="Y1520" s="29">
        <f ca="1"/>
        <v>-0.57355856042689668</v>
      </c>
      <c r="Z1520" s="29"/>
      <c r="AA1520" s="32"/>
      <c r="AB1520" s="113"/>
      <c r="AC1520" s="29">
        <f ca="1"/>
        <v>-0.75569664202402509</v>
      </c>
      <c r="AD1520" s="29"/>
      <c r="AE1520" s="32"/>
      <c r="AF1520" s="113"/>
      <c r="AG1520" s="29">
        <f ca="1"/>
        <v>-1.3466999607928232</v>
      </c>
      <c r="AH1520" s="29"/>
      <c r="AI1520" s="32"/>
      <c r="AJ1520" s="27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  <c r="BA1520" s="20"/>
      <c r="BB1520" s="20"/>
      <c r="BC1520" s="20"/>
      <c r="BD1520" s="20"/>
      <c r="BE1520" s="20"/>
      <c r="BF1520" s="20"/>
      <c r="BG1520" s="20"/>
      <c r="BH1520" s="20"/>
      <c r="BI1520" s="20"/>
      <c r="BJ1520" s="20"/>
      <c r="BK1520" s="20"/>
      <c r="BL1520" s="20"/>
      <c r="BM1520" s="20"/>
      <c r="BN1520" s="20"/>
      <c r="BO1520" s="20"/>
      <c r="BP1520" s="20"/>
      <c r="BQ1520" s="20"/>
    </row>
    <row r="1521" spans="2:69" ht="13.5" customHeight="1" x14ac:dyDescent="0.15">
      <c r="H1521" s="5"/>
      <c r="I1521" s="229"/>
      <c r="J1521" s="233" t="s">
        <v>16</v>
      </c>
      <c r="K1521" s="53">
        <v>1</v>
      </c>
      <c r="L1521" s="114"/>
      <c r="M1521" s="43">
        <f t="array" aca="1" ref="M1521:M1523" ca="1">1/(1+EXP(-M1518:M1520))</f>
        <v>0.33173926459866998</v>
      </c>
      <c r="N1521" s="43"/>
      <c r="O1521" s="44"/>
      <c r="P1521" s="114"/>
      <c r="Q1521" s="43">
        <f t="array" aca="1" ref="Q1521:Q1523" ca="1">1/(1+EXP(-Q1518:Q1520))</f>
        <v>0.30476221545649135</v>
      </c>
      <c r="R1521" s="43"/>
      <c r="S1521" s="44"/>
      <c r="T1521" s="114"/>
      <c r="U1521" s="43">
        <f t="array" aca="1" ref="U1521:U1523" ca="1">1/(1+EXP(-U1518:U1520))</f>
        <v>0.55515791199581432</v>
      </c>
      <c r="V1521" s="43"/>
      <c r="W1521" s="44"/>
      <c r="X1521" s="114"/>
      <c r="Y1521" s="43">
        <f t="array" aca="1" ref="Y1521:Y1523" ca="1">1/(1+EXP(-Y1518:Y1520))</f>
        <v>0.22914243340562249</v>
      </c>
      <c r="Z1521" s="43"/>
      <c r="AA1521" s="44"/>
      <c r="AB1521" s="114"/>
      <c r="AC1521" s="43">
        <f t="array" aca="1" ref="AC1521:AC1523" ca="1">1/(1+EXP(-AC1518:AC1520))</f>
        <v>0.65970493921430529</v>
      </c>
      <c r="AD1521" s="43"/>
      <c r="AE1521" s="44"/>
      <c r="AF1521" s="114"/>
      <c r="AG1521" s="43">
        <f t="array" aca="1" ref="AG1521:AG1523" ca="1">1/(1+EXP(-AG1518:AG1520))</f>
        <v>0.21043543507890544</v>
      </c>
      <c r="AH1521" s="43"/>
      <c r="AI1521" s="44"/>
      <c r="AJ1521" s="27"/>
      <c r="AK1521" s="68"/>
      <c r="AL1521" s="68"/>
      <c r="AM1521" s="68"/>
      <c r="AN1521" s="68"/>
      <c r="AO1521" s="68"/>
      <c r="AP1521" s="68"/>
      <c r="AQ1521" s="68"/>
      <c r="AR1521" s="68"/>
      <c r="AS1521" s="68"/>
      <c r="AT1521" s="68"/>
      <c r="AU1521" s="68"/>
      <c r="AV1521" s="68"/>
      <c r="AW1521" s="68"/>
      <c r="AX1521" s="68"/>
      <c r="AY1521" s="68"/>
      <c r="AZ1521" s="68"/>
      <c r="BA1521" s="68"/>
      <c r="BB1521" s="68"/>
      <c r="BC1521" s="68"/>
      <c r="BD1521" s="68"/>
      <c r="BE1521" s="68"/>
      <c r="BF1521" s="68"/>
      <c r="BG1521" s="68"/>
      <c r="BH1521" s="68"/>
      <c r="BI1521" s="68"/>
      <c r="BJ1521" s="68"/>
      <c r="BK1521" s="68"/>
      <c r="BL1521" s="68"/>
      <c r="BM1521" s="68"/>
      <c r="BN1521" s="68"/>
      <c r="BO1521" s="68"/>
      <c r="BP1521" s="68"/>
      <c r="BQ1521" s="68"/>
    </row>
    <row r="1522" spans="2:69" ht="13.5" customHeight="1" x14ac:dyDescent="0.15">
      <c r="I1522" s="229"/>
      <c r="J1522" s="234"/>
      <c r="K1522" s="23">
        <v>2</v>
      </c>
      <c r="L1522" s="113"/>
      <c r="M1522" s="29">
        <f ca="1"/>
        <v>0.11548907641080833</v>
      </c>
      <c r="N1522" s="29"/>
      <c r="O1522" s="32"/>
      <c r="P1522" s="113"/>
      <c r="Q1522" s="29">
        <f ca="1"/>
        <v>0.6044019346262719</v>
      </c>
      <c r="R1522" s="29"/>
      <c r="S1522" s="32"/>
      <c r="T1522" s="113"/>
      <c r="U1522" s="29">
        <f ca="1"/>
        <v>0.29960784694457809</v>
      </c>
      <c r="V1522" s="29"/>
      <c r="W1522" s="32"/>
      <c r="X1522" s="113"/>
      <c r="Y1522" s="29">
        <f ca="1"/>
        <v>0.16737549379590277</v>
      </c>
      <c r="Z1522" s="29"/>
      <c r="AA1522" s="32"/>
      <c r="AB1522" s="113"/>
      <c r="AC1522" s="29">
        <f ca="1"/>
        <v>0.65002621186858112</v>
      </c>
      <c r="AD1522" s="29"/>
      <c r="AE1522" s="32"/>
      <c r="AF1522" s="113"/>
      <c r="AG1522" s="29">
        <f ca="1"/>
        <v>0.47405823718876799</v>
      </c>
      <c r="AH1522" s="29"/>
      <c r="AI1522" s="32"/>
      <c r="AJ1522" s="27"/>
      <c r="AK1522" s="68"/>
      <c r="AL1522" s="68"/>
      <c r="AM1522" s="68"/>
      <c r="AN1522" s="68"/>
      <c r="AO1522" s="68"/>
      <c r="AP1522" s="68"/>
      <c r="AQ1522" s="68"/>
      <c r="AR1522" s="68"/>
      <c r="AS1522" s="68"/>
      <c r="AT1522" s="68"/>
      <c r="AU1522" s="68"/>
      <c r="AV1522" s="68"/>
      <c r="AW1522" s="68"/>
      <c r="AX1522" s="68"/>
      <c r="AY1522" s="68"/>
      <c r="AZ1522" s="68"/>
      <c r="BA1522" s="68"/>
      <c r="BB1522" s="68"/>
      <c r="BC1522" s="68"/>
      <c r="BD1522" s="68"/>
      <c r="BE1522" s="68"/>
      <c r="BF1522" s="68"/>
      <c r="BG1522" s="68"/>
      <c r="BH1522" s="68"/>
      <c r="BI1522" s="68"/>
      <c r="BJ1522" s="68"/>
      <c r="BK1522" s="68"/>
      <c r="BL1522" s="68"/>
      <c r="BM1522" s="68"/>
      <c r="BN1522" s="68"/>
      <c r="BO1522" s="68"/>
      <c r="BP1522" s="68"/>
      <c r="BQ1522" s="68"/>
    </row>
    <row r="1523" spans="2:69" ht="13.5" customHeight="1" thickBot="1" x14ac:dyDescent="0.2">
      <c r="H1523" s="5"/>
      <c r="I1523" s="230"/>
      <c r="J1523" s="235"/>
      <c r="K1523" s="54">
        <v>3</v>
      </c>
      <c r="L1523" s="115"/>
      <c r="M1523" s="33">
        <f ca="1"/>
        <v>0.46917219859852327</v>
      </c>
      <c r="N1523" s="33"/>
      <c r="O1523" s="34"/>
      <c r="P1523" s="115"/>
      <c r="Q1523" s="33">
        <f ca="1"/>
        <v>0.20341827901812692</v>
      </c>
      <c r="R1523" s="33"/>
      <c r="S1523" s="34"/>
      <c r="T1523" s="115"/>
      <c r="U1523" s="33">
        <f ca="1"/>
        <v>0.43585433664909168</v>
      </c>
      <c r="V1523" s="33"/>
      <c r="W1523" s="34"/>
      <c r="X1523" s="115"/>
      <c r="Y1523" s="33">
        <f ca="1"/>
        <v>0.36041611173585997</v>
      </c>
      <c r="Z1523" s="33"/>
      <c r="AA1523" s="34"/>
      <c r="AB1523" s="115"/>
      <c r="AC1523" s="33">
        <f ca="1"/>
        <v>0.31958130008938024</v>
      </c>
      <c r="AD1523" s="33"/>
      <c r="AE1523" s="34"/>
      <c r="AF1523" s="115"/>
      <c r="AG1523" s="33">
        <f ca="1"/>
        <v>0.20641041151851058</v>
      </c>
      <c r="AH1523" s="33"/>
      <c r="AI1523" s="34"/>
      <c r="AJ1523" s="27"/>
      <c r="AK1523" s="68"/>
      <c r="AL1523" s="68"/>
      <c r="AM1523" s="68"/>
      <c r="AN1523" s="68"/>
      <c r="AO1523" s="68"/>
      <c r="AP1523" s="68"/>
      <c r="AQ1523" s="68"/>
      <c r="AR1523" s="68"/>
      <c r="AS1523" s="68"/>
      <c r="AT1523" s="68"/>
      <c r="AU1523" s="68"/>
      <c r="AV1523" s="68"/>
      <c r="AW1523" s="68"/>
      <c r="AX1523" s="68"/>
      <c r="AY1523" s="68"/>
      <c r="AZ1523" s="68"/>
      <c r="BA1523" s="68"/>
      <c r="BB1523" s="68"/>
      <c r="BC1523" s="68"/>
      <c r="BD1523" s="68"/>
      <c r="BE1523" s="68"/>
      <c r="BF1523" s="68"/>
      <c r="BG1523" s="68"/>
      <c r="BH1523" s="68"/>
      <c r="BI1523" s="68"/>
      <c r="BJ1523" s="68"/>
      <c r="BK1523" s="68"/>
      <c r="BL1523" s="68"/>
      <c r="BM1523" s="68"/>
      <c r="BN1523" s="68"/>
      <c r="BO1523" s="68"/>
      <c r="BP1523" s="68"/>
      <c r="BQ1523" s="68"/>
    </row>
    <row r="1524" spans="2:69" ht="14.25" thickBot="1" x14ac:dyDescent="0.2"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168"/>
      <c r="AK1524" s="24"/>
      <c r="AL1524" s="24"/>
      <c r="AM1524" s="24"/>
      <c r="AN1524" s="24"/>
      <c r="AO1524" s="24"/>
      <c r="AP1524" s="24"/>
    </row>
    <row r="1525" spans="2:69" ht="13.5" customHeight="1" thickBot="1" x14ac:dyDescent="0.2">
      <c r="B1525" s="246" t="s">
        <v>29</v>
      </c>
      <c r="C1525" s="227"/>
      <c r="D1525" s="102">
        <f ca="1">SUM(L1525:AI1525)</f>
        <v>1.333550221807402</v>
      </c>
      <c r="E1525" s="192"/>
      <c r="H1525" s="5"/>
      <c r="I1525" s="225" t="s">
        <v>45</v>
      </c>
      <c r="J1525" s="226"/>
      <c r="K1525" s="227"/>
      <c r="L1525" s="134">
        <f ca="1">SUMXMY2(N$5:N$7,M1521:M1523)/2</f>
        <v>0.20258341059370671</v>
      </c>
      <c r="M1525" s="78"/>
      <c r="N1525" s="78"/>
      <c r="O1525" s="78"/>
      <c r="P1525" s="134">
        <f ca="1">SUMXMY2(R$5:R$7,Q1521:Q1523)/2</f>
        <v>0.14537841676804092</v>
      </c>
      <c r="Q1525" s="78"/>
      <c r="R1525" s="78"/>
      <c r="S1525" s="78"/>
      <c r="T1525" s="134">
        <f ca="1">SUMXMY2(V$5:V$7,U1521:U1523)/2</f>
        <v>0.23880917399325458</v>
      </c>
      <c r="U1525" s="78"/>
      <c r="V1525" s="78"/>
      <c r="W1525" s="78"/>
      <c r="X1525" s="134">
        <f ca="1">SUMXMY2(Z$5:Z$7,Y1521:Y1523)/2</f>
        <v>0.24479418041877421</v>
      </c>
      <c r="Y1525" s="78"/>
      <c r="Z1525" s="78"/>
      <c r="AA1525" s="78"/>
      <c r="AB1525" s="134">
        <f ca="1">SUMXMY2(AD$5:AD$7,AC1521:AC1523)/2</f>
        <v>0.32023350593908784</v>
      </c>
      <c r="AC1525" s="78"/>
      <c r="AD1525" s="78"/>
      <c r="AE1525" s="78"/>
      <c r="AF1525" s="134">
        <f ca="1">SUMXMY2(AH$5:AH$7,AG1521:AG1523)/2</f>
        <v>0.18175153409453765</v>
      </c>
      <c r="AG1525" s="78"/>
      <c r="AH1525" s="78"/>
      <c r="AI1525" s="78"/>
      <c r="AJ1525" s="27"/>
      <c r="AK1525" s="68"/>
      <c r="AL1525" s="68"/>
      <c r="AM1525" s="68"/>
      <c r="AN1525" s="68"/>
      <c r="AO1525" s="68"/>
      <c r="AP1525" s="68"/>
      <c r="AQ1525" s="68"/>
      <c r="AR1525" s="68"/>
      <c r="AS1525" s="68"/>
      <c r="AT1525" s="68"/>
      <c r="AU1525" s="68"/>
      <c r="AV1525" s="68"/>
      <c r="AW1525" s="68"/>
      <c r="AX1525" s="68"/>
      <c r="AY1525" s="68"/>
      <c r="AZ1525" s="68"/>
      <c r="BA1525" s="68"/>
      <c r="BB1525" s="68"/>
      <c r="BC1525" s="68"/>
      <c r="BD1525" s="68"/>
      <c r="BE1525" s="68"/>
      <c r="BF1525" s="68"/>
      <c r="BG1525" s="68"/>
      <c r="BH1525" s="68"/>
      <c r="BI1525" s="68"/>
      <c r="BJ1525" s="68"/>
      <c r="BK1525" s="68"/>
      <c r="BL1525" s="68"/>
      <c r="BM1525" s="68"/>
      <c r="BN1525" s="68"/>
      <c r="BO1525" s="68"/>
      <c r="BP1525" s="68"/>
      <c r="BQ1525" s="68"/>
    </row>
    <row r="1526" spans="2:69" x14ac:dyDescent="0.15"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168"/>
      <c r="AK1526" s="24"/>
      <c r="AL1526" s="24"/>
      <c r="AM1526" s="24"/>
      <c r="AN1526" s="24"/>
      <c r="AO1526" s="24"/>
      <c r="AP1526" s="24"/>
    </row>
    <row r="1527" spans="2:69" x14ac:dyDescent="0.15">
      <c r="F1527" s="193" t="s">
        <v>37</v>
      </c>
      <c r="G1527" s="193">
        <f ca="1">COUNTIF(L1528:AI1528,"〇")/6</f>
        <v>1</v>
      </c>
      <c r="I1527" s="247" t="s">
        <v>9</v>
      </c>
      <c r="J1527" s="226"/>
      <c r="K1527" s="248"/>
      <c r="L1527" s="172"/>
      <c r="M1527" s="175" t="str">
        <f ca="1">OFFSET($C$4,0,MATCH(MAX(M1521:M1523),M1521:M1523,0))</f>
        <v>く</v>
      </c>
      <c r="N1527" s="173"/>
      <c r="O1527" s="174"/>
      <c r="P1527" s="172"/>
      <c r="Q1527" s="175" t="str">
        <f ca="1">OFFSET($C$4,0,MATCH(MAX(Q1521:Q1523),Q1521:Q1523,0))</f>
        <v>い</v>
      </c>
      <c r="R1527" s="173"/>
      <c r="S1527" s="174"/>
      <c r="T1527" s="172"/>
      <c r="U1527" s="175" t="str">
        <f ca="1">OFFSET($C$4,0,MATCH(MAX(U1521:U1523),U1521:U1523,0))</f>
        <v>さ</v>
      </c>
      <c r="V1527" s="173"/>
      <c r="W1527" s="174"/>
      <c r="X1527" s="172"/>
      <c r="Y1527" s="175" t="str">
        <f ca="1">OFFSET($C$4,0,MATCH(MAX(Y1521:Y1523),Y1521:Y1523,0))</f>
        <v>く</v>
      </c>
      <c r="Z1527" s="173"/>
      <c r="AA1527" s="174"/>
      <c r="AB1527" s="172"/>
      <c r="AC1527" s="175" t="str">
        <f ca="1">OFFSET($C$4,0,MATCH(MAX(AC1521:AC1523),AC1521:AC1523,0))</f>
        <v>さ</v>
      </c>
      <c r="AD1527" s="173"/>
      <c r="AE1527" s="174"/>
      <c r="AF1527" s="172"/>
      <c r="AG1527" s="175" t="str">
        <f ca="1">OFFSET($C$4,0,MATCH(MAX(AG1521:AG1523),AG1521:AG1523,0))</f>
        <v>い</v>
      </c>
      <c r="AH1527" s="173"/>
      <c r="AI1527" s="174"/>
      <c r="AJ1527" s="168"/>
      <c r="AK1527" s="24"/>
      <c r="AL1527" s="24"/>
      <c r="AM1527" s="24"/>
      <c r="AN1527" s="24"/>
      <c r="AO1527" s="24"/>
      <c r="AP1527" s="24"/>
    </row>
    <row r="1528" spans="2:69" x14ac:dyDescent="0.15">
      <c r="I1528" s="247" t="s">
        <v>36</v>
      </c>
      <c r="J1528" s="226"/>
      <c r="K1528" s="248"/>
      <c r="L1528" s="172"/>
      <c r="M1528" s="175" t="str">
        <f ca="1">IF(N4=M1527,"〇","×")</f>
        <v>〇</v>
      </c>
      <c r="N1528" s="173"/>
      <c r="O1528" s="174"/>
      <c r="P1528" s="172"/>
      <c r="Q1528" s="175" t="str">
        <f ca="1">IF(R4=Q1527,"〇","×")</f>
        <v>〇</v>
      </c>
      <c r="R1528" s="173"/>
      <c r="S1528" s="174"/>
      <c r="T1528" s="172"/>
      <c r="U1528" s="175" t="str">
        <f ca="1">IF(V4=U1527,"〇","×")</f>
        <v>〇</v>
      </c>
      <c r="V1528" s="173"/>
      <c r="W1528" s="174"/>
      <c r="X1528" s="172"/>
      <c r="Y1528" s="175" t="str">
        <f ca="1">IF(Z4=Y1527,"〇","×")</f>
        <v>〇</v>
      </c>
      <c r="Z1528" s="173"/>
      <c r="AA1528" s="174"/>
      <c r="AB1528" s="172"/>
      <c r="AC1528" s="175" t="str">
        <f ca="1">IF(AD4=AC1527,"〇","×")</f>
        <v>〇</v>
      </c>
      <c r="AD1528" s="173"/>
      <c r="AE1528" s="174"/>
      <c r="AF1528" s="172"/>
      <c r="AG1528" s="175" t="str">
        <f ca="1">IF(AH4=AG1527,"〇","×")</f>
        <v>〇</v>
      </c>
      <c r="AH1528" s="173"/>
      <c r="AI1528" s="174"/>
      <c r="AJ1528" s="168"/>
      <c r="AK1528" s="24"/>
      <c r="AL1528" s="24"/>
      <c r="AM1528" s="24"/>
      <c r="AN1528" s="24"/>
      <c r="AO1528" s="24"/>
      <c r="AP1528" s="24"/>
    </row>
  </sheetData>
  <mergeCells count="977">
    <mergeCell ref="B1514:B1515"/>
    <mergeCell ref="J1514:J1515"/>
    <mergeCell ref="J1516:J1517"/>
    <mergeCell ref="I1488:I1496"/>
    <mergeCell ref="J1488:J1490"/>
    <mergeCell ref="J1491:J1493"/>
    <mergeCell ref="J1494:J1496"/>
    <mergeCell ref="B1501:B1502"/>
    <mergeCell ref="B1503:B1504"/>
    <mergeCell ref="B1505:B1507"/>
    <mergeCell ref="B1516:B1517"/>
    <mergeCell ref="I1512:I1517"/>
    <mergeCell ref="J1512:J1513"/>
    <mergeCell ref="B1488:B1490"/>
    <mergeCell ref="B1473:B1474"/>
    <mergeCell ref="B1475:B1477"/>
    <mergeCell ref="B1486:B1487"/>
    <mergeCell ref="I1458:I1466"/>
    <mergeCell ref="J1458:J1460"/>
    <mergeCell ref="J1461:J1463"/>
    <mergeCell ref="J1464:J1466"/>
    <mergeCell ref="I1441:I1447"/>
    <mergeCell ref="J1451:K1451"/>
    <mergeCell ref="I1452:I1457"/>
    <mergeCell ref="J1452:J1453"/>
    <mergeCell ref="B1454:B1455"/>
    <mergeCell ref="B1441:B1442"/>
    <mergeCell ref="J1441:K1442"/>
    <mergeCell ref="J1443:K1444"/>
    <mergeCell ref="J1445:K1447"/>
    <mergeCell ref="I1368:I1376"/>
    <mergeCell ref="J1368:J1370"/>
    <mergeCell ref="J1371:J1373"/>
    <mergeCell ref="J1374:J1376"/>
    <mergeCell ref="J1454:J1455"/>
    <mergeCell ref="J1456:J1457"/>
    <mergeCell ref="J1421:K1421"/>
    <mergeCell ref="I1422:I1427"/>
    <mergeCell ref="J1422:J1423"/>
    <mergeCell ref="J1424:J1425"/>
    <mergeCell ref="J1426:J1427"/>
    <mergeCell ref="I1398:I1406"/>
    <mergeCell ref="J1398:J1400"/>
    <mergeCell ref="J1401:J1403"/>
    <mergeCell ref="J1404:J1406"/>
    <mergeCell ref="I1428:I1436"/>
    <mergeCell ref="J1428:J1430"/>
    <mergeCell ref="J1431:J1433"/>
    <mergeCell ref="J1434:J1436"/>
    <mergeCell ref="I1411:I1417"/>
    <mergeCell ref="I1381:I1387"/>
    <mergeCell ref="J1391:K1391"/>
    <mergeCell ref="I1392:I1397"/>
    <mergeCell ref="J1392:J1393"/>
    <mergeCell ref="B1394:B1395"/>
    <mergeCell ref="J1394:J1395"/>
    <mergeCell ref="J1396:J1397"/>
    <mergeCell ref="B1381:B1382"/>
    <mergeCell ref="B1383:B1384"/>
    <mergeCell ref="B1385:B1387"/>
    <mergeCell ref="B1396:B1397"/>
    <mergeCell ref="B1411:B1412"/>
    <mergeCell ref="B1413:B1414"/>
    <mergeCell ref="J1411:K1412"/>
    <mergeCell ref="J1413:K1414"/>
    <mergeCell ref="B1415:B1417"/>
    <mergeCell ref="I1351:I1357"/>
    <mergeCell ref="J1361:K1361"/>
    <mergeCell ref="I1362:I1367"/>
    <mergeCell ref="J1362:J1363"/>
    <mergeCell ref="B1364:B1365"/>
    <mergeCell ref="J1364:J1365"/>
    <mergeCell ref="J1366:J1367"/>
    <mergeCell ref="J1331:K1331"/>
    <mergeCell ref="I1332:I1337"/>
    <mergeCell ref="J1332:J1333"/>
    <mergeCell ref="B1334:B1335"/>
    <mergeCell ref="J1334:J1335"/>
    <mergeCell ref="J1336:J1337"/>
    <mergeCell ref="J1351:K1352"/>
    <mergeCell ref="J1353:K1354"/>
    <mergeCell ref="J1355:K1357"/>
    <mergeCell ref="I1338:I1346"/>
    <mergeCell ref="J1338:J1340"/>
    <mergeCell ref="J1341:J1343"/>
    <mergeCell ref="J1344:J1346"/>
    <mergeCell ref="B1351:B1352"/>
    <mergeCell ref="B1353:B1354"/>
    <mergeCell ref="B1355:B1357"/>
    <mergeCell ref="B1261:B1262"/>
    <mergeCell ref="B1263:B1264"/>
    <mergeCell ref="B1265:B1267"/>
    <mergeCell ref="B1276:B1277"/>
    <mergeCell ref="I1321:I1327"/>
    <mergeCell ref="I1291:I1297"/>
    <mergeCell ref="J1301:K1301"/>
    <mergeCell ref="I1302:I1307"/>
    <mergeCell ref="J1302:J1303"/>
    <mergeCell ref="B1304:B1305"/>
    <mergeCell ref="J1304:J1305"/>
    <mergeCell ref="J1306:J1307"/>
    <mergeCell ref="I1278:I1286"/>
    <mergeCell ref="J1278:J1280"/>
    <mergeCell ref="J1281:J1283"/>
    <mergeCell ref="J1284:J1286"/>
    <mergeCell ref="I1261:I1267"/>
    <mergeCell ref="J1271:K1271"/>
    <mergeCell ref="I1272:I1277"/>
    <mergeCell ref="B1274:B1275"/>
    <mergeCell ref="J1274:J1275"/>
    <mergeCell ref="J1276:J1277"/>
    <mergeCell ref="I1268:K1268"/>
    <mergeCell ref="I1188:I1196"/>
    <mergeCell ref="J1188:J1190"/>
    <mergeCell ref="J1191:J1193"/>
    <mergeCell ref="J1194:J1196"/>
    <mergeCell ref="J1241:K1241"/>
    <mergeCell ref="I1242:I1247"/>
    <mergeCell ref="J1242:J1243"/>
    <mergeCell ref="I1248:I1256"/>
    <mergeCell ref="I1201:I1207"/>
    <mergeCell ref="J1211:K1211"/>
    <mergeCell ref="I1212:I1217"/>
    <mergeCell ref="J1212:J1213"/>
    <mergeCell ref="J1248:J1250"/>
    <mergeCell ref="J1251:J1253"/>
    <mergeCell ref="J1254:J1256"/>
    <mergeCell ref="B1244:B1245"/>
    <mergeCell ref="J1244:J1245"/>
    <mergeCell ref="J1246:J1247"/>
    <mergeCell ref="I1218:I1226"/>
    <mergeCell ref="J1218:J1220"/>
    <mergeCell ref="J1221:J1223"/>
    <mergeCell ref="J1224:J1226"/>
    <mergeCell ref="B1231:B1232"/>
    <mergeCell ref="B1233:B1234"/>
    <mergeCell ref="B1235:B1237"/>
    <mergeCell ref="B1246:B1247"/>
    <mergeCell ref="I1238:K1238"/>
    <mergeCell ref="J1231:K1232"/>
    <mergeCell ref="J1233:K1234"/>
    <mergeCell ref="J1235:K1237"/>
    <mergeCell ref="I1231:I1237"/>
    <mergeCell ref="B1238:C1238"/>
    <mergeCell ref="I1158:I1166"/>
    <mergeCell ref="J1158:J1160"/>
    <mergeCell ref="J1161:J1163"/>
    <mergeCell ref="J1164:J1166"/>
    <mergeCell ref="B1214:B1215"/>
    <mergeCell ref="J1214:J1215"/>
    <mergeCell ref="J1216:J1217"/>
    <mergeCell ref="B1201:B1202"/>
    <mergeCell ref="B1203:B1204"/>
    <mergeCell ref="B1205:B1207"/>
    <mergeCell ref="B1216:B1217"/>
    <mergeCell ref="B1208:C1208"/>
    <mergeCell ref="I1171:I1177"/>
    <mergeCell ref="J1181:K1181"/>
    <mergeCell ref="I1182:I1187"/>
    <mergeCell ref="J1182:J1183"/>
    <mergeCell ref="B1184:B1185"/>
    <mergeCell ref="J1184:J1185"/>
    <mergeCell ref="J1186:J1187"/>
    <mergeCell ref="B1171:B1172"/>
    <mergeCell ref="B1173:B1174"/>
    <mergeCell ref="B1175:B1177"/>
    <mergeCell ref="B1186:B1187"/>
    <mergeCell ref="B1178:C1178"/>
    <mergeCell ref="B1141:B1142"/>
    <mergeCell ref="B1143:B1144"/>
    <mergeCell ref="B1145:B1147"/>
    <mergeCell ref="B1156:B1157"/>
    <mergeCell ref="I1068:I1076"/>
    <mergeCell ref="J1068:J1070"/>
    <mergeCell ref="J1071:J1073"/>
    <mergeCell ref="J1074:J1076"/>
    <mergeCell ref="B1081:B1082"/>
    <mergeCell ref="B1083:B1084"/>
    <mergeCell ref="B1085:B1087"/>
    <mergeCell ref="B1096:B1097"/>
    <mergeCell ref="I1141:I1147"/>
    <mergeCell ref="I1111:I1117"/>
    <mergeCell ref="J1121:K1121"/>
    <mergeCell ref="I1122:I1127"/>
    <mergeCell ref="J1122:J1123"/>
    <mergeCell ref="B1124:B1125"/>
    <mergeCell ref="J1124:J1125"/>
    <mergeCell ref="J1126:J1127"/>
    <mergeCell ref="J1151:K1151"/>
    <mergeCell ref="I1152:I1157"/>
    <mergeCell ref="J1152:J1153"/>
    <mergeCell ref="B1154:B1155"/>
    <mergeCell ref="B1111:B1112"/>
    <mergeCell ref="B1113:B1114"/>
    <mergeCell ref="B1115:B1117"/>
    <mergeCell ref="B1126:B1127"/>
    <mergeCell ref="I1098:I1106"/>
    <mergeCell ref="J1098:J1100"/>
    <mergeCell ref="J1101:J1103"/>
    <mergeCell ref="J1104:J1106"/>
    <mergeCell ref="I1081:I1087"/>
    <mergeCell ref="J1091:K1091"/>
    <mergeCell ref="I1092:I1097"/>
    <mergeCell ref="J1092:J1093"/>
    <mergeCell ref="B1094:B1095"/>
    <mergeCell ref="J1094:J1095"/>
    <mergeCell ref="J1096:J1097"/>
    <mergeCell ref="B1088:C1088"/>
    <mergeCell ref="B1118:C1118"/>
    <mergeCell ref="B1064:B1065"/>
    <mergeCell ref="J1064:J1065"/>
    <mergeCell ref="J1066:J1067"/>
    <mergeCell ref="I1038:I1046"/>
    <mergeCell ref="J1038:J1040"/>
    <mergeCell ref="J1041:J1043"/>
    <mergeCell ref="J1044:J1046"/>
    <mergeCell ref="B1051:B1052"/>
    <mergeCell ref="B1053:B1054"/>
    <mergeCell ref="B1055:B1057"/>
    <mergeCell ref="B1066:B1067"/>
    <mergeCell ref="B1058:C1058"/>
    <mergeCell ref="B1038:B1040"/>
    <mergeCell ref="B1034:B1035"/>
    <mergeCell ref="J1034:J1035"/>
    <mergeCell ref="J1036:J1037"/>
    <mergeCell ref="B1021:B1022"/>
    <mergeCell ref="B1023:B1024"/>
    <mergeCell ref="B1025:B1027"/>
    <mergeCell ref="B1036:B1037"/>
    <mergeCell ref="I1008:I1016"/>
    <mergeCell ref="J1008:J1010"/>
    <mergeCell ref="J1011:J1013"/>
    <mergeCell ref="J1014:J1016"/>
    <mergeCell ref="B1004:B1005"/>
    <mergeCell ref="J1004:J1005"/>
    <mergeCell ref="J1006:J1007"/>
    <mergeCell ref="J971:K971"/>
    <mergeCell ref="I972:I977"/>
    <mergeCell ref="J972:J973"/>
    <mergeCell ref="B974:B975"/>
    <mergeCell ref="J974:J975"/>
    <mergeCell ref="J976:J977"/>
    <mergeCell ref="I978:I986"/>
    <mergeCell ref="J978:J980"/>
    <mergeCell ref="J981:J983"/>
    <mergeCell ref="J984:J986"/>
    <mergeCell ref="B991:B992"/>
    <mergeCell ref="B993:B994"/>
    <mergeCell ref="B995:B997"/>
    <mergeCell ref="B1006:B1007"/>
    <mergeCell ref="I948:I956"/>
    <mergeCell ref="J948:J950"/>
    <mergeCell ref="J951:J953"/>
    <mergeCell ref="J954:J956"/>
    <mergeCell ref="B961:B962"/>
    <mergeCell ref="B963:B964"/>
    <mergeCell ref="B965:B967"/>
    <mergeCell ref="B976:B977"/>
    <mergeCell ref="I888:I896"/>
    <mergeCell ref="J888:J890"/>
    <mergeCell ref="J891:J893"/>
    <mergeCell ref="J894:J896"/>
    <mergeCell ref="B901:B902"/>
    <mergeCell ref="B903:B904"/>
    <mergeCell ref="B905:B907"/>
    <mergeCell ref="B916:B917"/>
    <mergeCell ref="I961:I967"/>
    <mergeCell ref="I931:I937"/>
    <mergeCell ref="J941:K941"/>
    <mergeCell ref="I942:I947"/>
    <mergeCell ref="J942:J943"/>
    <mergeCell ref="B944:B945"/>
    <mergeCell ref="J944:J945"/>
    <mergeCell ref="J946:J947"/>
    <mergeCell ref="B931:B932"/>
    <mergeCell ref="B933:B934"/>
    <mergeCell ref="B935:B937"/>
    <mergeCell ref="B946:B947"/>
    <mergeCell ref="I918:I926"/>
    <mergeCell ref="J918:J920"/>
    <mergeCell ref="J921:J923"/>
    <mergeCell ref="J924:J926"/>
    <mergeCell ref="I901:I907"/>
    <mergeCell ref="J911:K911"/>
    <mergeCell ref="I912:I917"/>
    <mergeCell ref="J912:J913"/>
    <mergeCell ref="B914:B915"/>
    <mergeCell ref="J914:J915"/>
    <mergeCell ref="J916:J917"/>
    <mergeCell ref="I882:I887"/>
    <mergeCell ref="J882:J883"/>
    <mergeCell ref="B884:B885"/>
    <mergeCell ref="J884:J885"/>
    <mergeCell ref="J886:J887"/>
    <mergeCell ref="I858:I866"/>
    <mergeCell ref="J858:J860"/>
    <mergeCell ref="J861:J863"/>
    <mergeCell ref="J864:J866"/>
    <mergeCell ref="B871:B872"/>
    <mergeCell ref="B873:B874"/>
    <mergeCell ref="B875:B877"/>
    <mergeCell ref="B886:B887"/>
    <mergeCell ref="B854:B855"/>
    <mergeCell ref="J854:J855"/>
    <mergeCell ref="J856:J857"/>
    <mergeCell ref="B841:B842"/>
    <mergeCell ref="B843:B844"/>
    <mergeCell ref="B845:B847"/>
    <mergeCell ref="B856:B857"/>
    <mergeCell ref="I828:I836"/>
    <mergeCell ref="J828:J830"/>
    <mergeCell ref="J831:J833"/>
    <mergeCell ref="J834:J836"/>
    <mergeCell ref="B824:B825"/>
    <mergeCell ref="J824:J825"/>
    <mergeCell ref="J826:J827"/>
    <mergeCell ref="J791:K791"/>
    <mergeCell ref="I792:I797"/>
    <mergeCell ref="J792:J793"/>
    <mergeCell ref="B794:B795"/>
    <mergeCell ref="J794:J795"/>
    <mergeCell ref="J796:J797"/>
    <mergeCell ref="I798:I806"/>
    <mergeCell ref="J798:J800"/>
    <mergeCell ref="J801:J803"/>
    <mergeCell ref="J804:J806"/>
    <mergeCell ref="B811:B812"/>
    <mergeCell ref="B813:B814"/>
    <mergeCell ref="B815:B817"/>
    <mergeCell ref="B826:B827"/>
    <mergeCell ref="B785:B787"/>
    <mergeCell ref="B796:B797"/>
    <mergeCell ref="I708:I716"/>
    <mergeCell ref="J708:J710"/>
    <mergeCell ref="J711:J713"/>
    <mergeCell ref="J714:J716"/>
    <mergeCell ref="B721:B722"/>
    <mergeCell ref="B723:B724"/>
    <mergeCell ref="B725:B727"/>
    <mergeCell ref="B736:B737"/>
    <mergeCell ref="I781:I787"/>
    <mergeCell ref="I751:I757"/>
    <mergeCell ref="J761:K761"/>
    <mergeCell ref="I762:I767"/>
    <mergeCell ref="J762:J763"/>
    <mergeCell ref="B764:B765"/>
    <mergeCell ref="J764:J765"/>
    <mergeCell ref="J766:J767"/>
    <mergeCell ref="B751:B752"/>
    <mergeCell ref="B753:B754"/>
    <mergeCell ref="B755:B757"/>
    <mergeCell ref="B766:B767"/>
    <mergeCell ref="I738:I746"/>
    <mergeCell ref="J738:J740"/>
    <mergeCell ref="J741:J743"/>
    <mergeCell ref="J744:J746"/>
    <mergeCell ref="I721:I727"/>
    <mergeCell ref="J731:K731"/>
    <mergeCell ref="I732:I737"/>
    <mergeCell ref="J732:J733"/>
    <mergeCell ref="B734:B735"/>
    <mergeCell ref="J734:J735"/>
    <mergeCell ref="J736:J737"/>
    <mergeCell ref="B738:B740"/>
    <mergeCell ref="I728:K728"/>
    <mergeCell ref="J704:J705"/>
    <mergeCell ref="J706:J707"/>
    <mergeCell ref="I678:I686"/>
    <mergeCell ref="J678:J680"/>
    <mergeCell ref="J681:J683"/>
    <mergeCell ref="J684:J686"/>
    <mergeCell ref="B691:B692"/>
    <mergeCell ref="B693:B694"/>
    <mergeCell ref="B695:B697"/>
    <mergeCell ref="B706:B707"/>
    <mergeCell ref="J701:K701"/>
    <mergeCell ref="I702:I707"/>
    <mergeCell ref="J702:J703"/>
    <mergeCell ref="J676:J677"/>
    <mergeCell ref="B661:B662"/>
    <mergeCell ref="B663:B664"/>
    <mergeCell ref="B665:B667"/>
    <mergeCell ref="B676:B677"/>
    <mergeCell ref="I631:I637"/>
    <mergeCell ref="J641:K641"/>
    <mergeCell ref="I642:I647"/>
    <mergeCell ref="J642:J643"/>
    <mergeCell ref="B644:B645"/>
    <mergeCell ref="J644:J645"/>
    <mergeCell ref="J646:J647"/>
    <mergeCell ref="B646:B647"/>
    <mergeCell ref="I648:I656"/>
    <mergeCell ref="J648:J650"/>
    <mergeCell ref="J651:J653"/>
    <mergeCell ref="J654:J656"/>
    <mergeCell ref="I661:I667"/>
    <mergeCell ref="J671:K671"/>
    <mergeCell ref="I672:I677"/>
    <mergeCell ref="J672:J673"/>
    <mergeCell ref="B674:B675"/>
    <mergeCell ref="J674:J675"/>
    <mergeCell ref="J611:K611"/>
    <mergeCell ref="I612:I617"/>
    <mergeCell ref="J612:J613"/>
    <mergeCell ref="B614:B615"/>
    <mergeCell ref="J614:J615"/>
    <mergeCell ref="J616:J617"/>
    <mergeCell ref="I638:K638"/>
    <mergeCell ref="I618:I626"/>
    <mergeCell ref="J618:J620"/>
    <mergeCell ref="J621:J623"/>
    <mergeCell ref="J624:J626"/>
    <mergeCell ref="B631:B632"/>
    <mergeCell ref="B633:B634"/>
    <mergeCell ref="B635:B637"/>
    <mergeCell ref="I528:I536"/>
    <mergeCell ref="J528:J530"/>
    <mergeCell ref="J531:J533"/>
    <mergeCell ref="J534:J536"/>
    <mergeCell ref="B541:B542"/>
    <mergeCell ref="B543:B544"/>
    <mergeCell ref="B545:B547"/>
    <mergeCell ref="B556:B557"/>
    <mergeCell ref="I601:I607"/>
    <mergeCell ref="I571:I577"/>
    <mergeCell ref="J581:K581"/>
    <mergeCell ref="I582:I587"/>
    <mergeCell ref="J582:J583"/>
    <mergeCell ref="B584:B585"/>
    <mergeCell ref="J584:J585"/>
    <mergeCell ref="J586:J587"/>
    <mergeCell ref="J551:K551"/>
    <mergeCell ref="I552:I557"/>
    <mergeCell ref="J552:J553"/>
    <mergeCell ref="B554:B555"/>
    <mergeCell ref="J554:J555"/>
    <mergeCell ref="J556:J557"/>
    <mergeCell ref="B548:C548"/>
    <mergeCell ref="I588:I596"/>
    <mergeCell ref="J588:J590"/>
    <mergeCell ref="J591:J593"/>
    <mergeCell ref="J594:J596"/>
    <mergeCell ref="B524:B525"/>
    <mergeCell ref="J524:J525"/>
    <mergeCell ref="J526:J527"/>
    <mergeCell ref="I498:I506"/>
    <mergeCell ref="J498:J500"/>
    <mergeCell ref="J501:J503"/>
    <mergeCell ref="J504:J506"/>
    <mergeCell ref="B511:B512"/>
    <mergeCell ref="B513:B514"/>
    <mergeCell ref="B515:B517"/>
    <mergeCell ref="B526:B527"/>
    <mergeCell ref="I511:I517"/>
    <mergeCell ref="B518:C518"/>
    <mergeCell ref="B496:B497"/>
    <mergeCell ref="I451:I457"/>
    <mergeCell ref="J461:K461"/>
    <mergeCell ref="I462:I467"/>
    <mergeCell ref="J462:J463"/>
    <mergeCell ref="B464:B465"/>
    <mergeCell ref="J464:J465"/>
    <mergeCell ref="J466:J467"/>
    <mergeCell ref="B466:B467"/>
    <mergeCell ref="B488:C488"/>
    <mergeCell ref="I468:I476"/>
    <mergeCell ref="J468:J470"/>
    <mergeCell ref="J471:J473"/>
    <mergeCell ref="J474:J476"/>
    <mergeCell ref="I481:I487"/>
    <mergeCell ref="J491:K491"/>
    <mergeCell ref="I492:I497"/>
    <mergeCell ref="J492:J493"/>
    <mergeCell ref="B494:B495"/>
    <mergeCell ref="B458:C458"/>
    <mergeCell ref="I438:I446"/>
    <mergeCell ref="J438:J440"/>
    <mergeCell ref="J441:J443"/>
    <mergeCell ref="J444:J446"/>
    <mergeCell ref="B451:B452"/>
    <mergeCell ref="B453:B454"/>
    <mergeCell ref="B455:B457"/>
    <mergeCell ref="J494:J495"/>
    <mergeCell ref="B481:B482"/>
    <mergeCell ref="B483:B484"/>
    <mergeCell ref="B485:B487"/>
    <mergeCell ref="B421:B422"/>
    <mergeCell ref="B423:B424"/>
    <mergeCell ref="B425:B427"/>
    <mergeCell ref="B436:B437"/>
    <mergeCell ref="I348:I356"/>
    <mergeCell ref="J348:J350"/>
    <mergeCell ref="J351:J353"/>
    <mergeCell ref="J354:J356"/>
    <mergeCell ref="B361:B362"/>
    <mergeCell ref="B363:B364"/>
    <mergeCell ref="B365:B367"/>
    <mergeCell ref="B376:B377"/>
    <mergeCell ref="I421:I427"/>
    <mergeCell ref="I391:I397"/>
    <mergeCell ref="J401:K401"/>
    <mergeCell ref="I402:I407"/>
    <mergeCell ref="J402:J403"/>
    <mergeCell ref="B404:B405"/>
    <mergeCell ref="J404:J405"/>
    <mergeCell ref="J406:J407"/>
    <mergeCell ref="J431:K431"/>
    <mergeCell ref="I432:I437"/>
    <mergeCell ref="J432:J433"/>
    <mergeCell ref="B434:B435"/>
    <mergeCell ref="B391:B392"/>
    <mergeCell ref="B393:B394"/>
    <mergeCell ref="B395:B397"/>
    <mergeCell ref="B406:B407"/>
    <mergeCell ref="I378:I386"/>
    <mergeCell ref="J378:J380"/>
    <mergeCell ref="J381:J383"/>
    <mergeCell ref="J384:J386"/>
    <mergeCell ref="I361:I367"/>
    <mergeCell ref="J371:K371"/>
    <mergeCell ref="I372:I377"/>
    <mergeCell ref="J372:J373"/>
    <mergeCell ref="B374:B375"/>
    <mergeCell ref="J374:J375"/>
    <mergeCell ref="J376:J377"/>
    <mergeCell ref="J318:J320"/>
    <mergeCell ref="J321:J323"/>
    <mergeCell ref="J324:J326"/>
    <mergeCell ref="B331:B332"/>
    <mergeCell ref="B333:B334"/>
    <mergeCell ref="B335:B337"/>
    <mergeCell ref="B346:B347"/>
    <mergeCell ref="I331:I337"/>
    <mergeCell ref="J314:J315"/>
    <mergeCell ref="J316:J317"/>
    <mergeCell ref="I338:K338"/>
    <mergeCell ref="B314:B315"/>
    <mergeCell ref="J341:K341"/>
    <mergeCell ref="I342:I347"/>
    <mergeCell ref="J342:J343"/>
    <mergeCell ref="B344:B345"/>
    <mergeCell ref="J344:J345"/>
    <mergeCell ref="J346:J347"/>
    <mergeCell ref="I318:I326"/>
    <mergeCell ref="B303:B304"/>
    <mergeCell ref="B305:B307"/>
    <mergeCell ref="B316:B317"/>
    <mergeCell ref="I271:I277"/>
    <mergeCell ref="J281:K281"/>
    <mergeCell ref="I282:I287"/>
    <mergeCell ref="J282:J283"/>
    <mergeCell ref="B284:B285"/>
    <mergeCell ref="J284:J285"/>
    <mergeCell ref="J286:J287"/>
    <mergeCell ref="B271:B272"/>
    <mergeCell ref="B273:B274"/>
    <mergeCell ref="B275:B277"/>
    <mergeCell ref="B286:B287"/>
    <mergeCell ref="I288:I296"/>
    <mergeCell ref="J288:J290"/>
    <mergeCell ref="J291:J293"/>
    <mergeCell ref="J294:J296"/>
    <mergeCell ref="I301:I307"/>
    <mergeCell ref="J311:K311"/>
    <mergeCell ref="I312:I317"/>
    <mergeCell ref="I308:K308"/>
    <mergeCell ref="J301:K302"/>
    <mergeCell ref="J312:J313"/>
    <mergeCell ref="J252:J253"/>
    <mergeCell ref="B254:B255"/>
    <mergeCell ref="J254:J255"/>
    <mergeCell ref="J256:J257"/>
    <mergeCell ref="I258:I266"/>
    <mergeCell ref="J258:J260"/>
    <mergeCell ref="J261:J263"/>
    <mergeCell ref="J264:J266"/>
    <mergeCell ref="B301:B302"/>
    <mergeCell ref="J228:J230"/>
    <mergeCell ref="J231:J233"/>
    <mergeCell ref="J234:J236"/>
    <mergeCell ref="B241:B242"/>
    <mergeCell ref="B243:B244"/>
    <mergeCell ref="B245:B247"/>
    <mergeCell ref="B256:B257"/>
    <mergeCell ref="I168:I176"/>
    <mergeCell ref="J168:J170"/>
    <mergeCell ref="J171:J173"/>
    <mergeCell ref="J174:J176"/>
    <mergeCell ref="B181:B182"/>
    <mergeCell ref="B183:B184"/>
    <mergeCell ref="B185:B187"/>
    <mergeCell ref="B196:B197"/>
    <mergeCell ref="I241:I247"/>
    <mergeCell ref="I211:I217"/>
    <mergeCell ref="J221:K221"/>
    <mergeCell ref="I222:I227"/>
    <mergeCell ref="J222:J223"/>
    <mergeCell ref="B224:B225"/>
    <mergeCell ref="J224:J225"/>
    <mergeCell ref="J226:J227"/>
    <mergeCell ref="I252:I257"/>
    <mergeCell ref="B215:B217"/>
    <mergeCell ref="B226:B227"/>
    <mergeCell ref="I198:I206"/>
    <mergeCell ref="J198:J200"/>
    <mergeCell ref="J201:J203"/>
    <mergeCell ref="J204:J206"/>
    <mergeCell ref="I181:I187"/>
    <mergeCell ref="J191:K191"/>
    <mergeCell ref="I192:I197"/>
    <mergeCell ref="J192:J193"/>
    <mergeCell ref="B194:B195"/>
    <mergeCell ref="J194:J195"/>
    <mergeCell ref="J196:J197"/>
    <mergeCell ref="B134:B135"/>
    <mergeCell ref="J134:J135"/>
    <mergeCell ref="J136:J137"/>
    <mergeCell ref="B121:B122"/>
    <mergeCell ref="B123:B124"/>
    <mergeCell ref="B125:B127"/>
    <mergeCell ref="B136:B137"/>
    <mergeCell ref="B211:B212"/>
    <mergeCell ref="B213:B214"/>
    <mergeCell ref="B164:B165"/>
    <mergeCell ref="J164:J165"/>
    <mergeCell ref="J166:J167"/>
    <mergeCell ref="I138:I146"/>
    <mergeCell ref="J138:J140"/>
    <mergeCell ref="J141:J143"/>
    <mergeCell ref="J144:J146"/>
    <mergeCell ref="B151:B152"/>
    <mergeCell ref="B153:B154"/>
    <mergeCell ref="B155:B157"/>
    <mergeCell ref="B166:B167"/>
    <mergeCell ref="B65:B67"/>
    <mergeCell ref="B76:B77"/>
    <mergeCell ref="I108:I116"/>
    <mergeCell ref="J108:J110"/>
    <mergeCell ref="J111:J113"/>
    <mergeCell ref="J114:J116"/>
    <mergeCell ref="I91:I97"/>
    <mergeCell ref="J101:K101"/>
    <mergeCell ref="I102:I107"/>
    <mergeCell ref="J102:J103"/>
    <mergeCell ref="B104:B105"/>
    <mergeCell ref="J104:J105"/>
    <mergeCell ref="J106:J107"/>
    <mergeCell ref="I78:I86"/>
    <mergeCell ref="J78:J80"/>
    <mergeCell ref="J81:J83"/>
    <mergeCell ref="J84:J86"/>
    <mergeCell ref="B91:B92"/>
    <mergeCell ref="B93:B94"/>
    <mergeCell ref="B95:B97"/>
    <mergeCell ref="B106:B107"/>
    <mergeCell ref="J4:K4"/>
    <mergeCell ref="J5:J7"/>
    <mergeCell ref="J11:K11"/>
    <mergeCell ref="J12:J13"/>
    <mergeCell ref="B46:B47"/>
    <mergeCell ref="B18:B20"/>
    <mergeCell ref="J71:K71"/>
    <mergeCell ref="I72:I77"/>
    <mergeCell ref="J72:J73"/>
    <mergeCell ref="B74:B75"/>
    <mergeCell ref="J74:J75"/>
    <mergeCell ref="J76:J77"/>
    <mergeCell ref="I61:I67"/>
    <mergeCell ref="I48:I56"/>
    <mergeCell ref="J48:J50"/>
    <mergeCell ref="J51:J53"/>
    <mergeCell ref="J54:J56"/>
    <mergeCell ref="J41:K41"/>
    <mergeCell ref="I42:I47"/>
    <mergeCell ref="J42:J43"/>
    <mergeCell ref="B44:B45"/>
    <mergeCell ref="J44:J45"/>
    <mergeCell ref="J46:J47"/>
    <mergeCell ref="B61:B62"/>
    <mergeCell ref="J16:J17"/>
    <mergeCell ref="B14:B15"/>
    <mergeCell ref="J14:J15"/>
    <mergeCell ref="J18:J20"/>
    <mergeCell ref="J21:J23"/>
    <mergeCell ref="I31:I37"/>
    <mergeCell ref="I12:I17"/>
    <mergeCell ref="I18:I26"/>
    <mergeCell ref="J24:J26"/>
    <mergeCell ref="B31:B32"/>
    <mergeCell ref="B33:B34"/>
    <mergeCell ref="B35:B37"/>
    <mergeCell ref="B16:B17"/>
    <mergeCell ref="B38:C38"/>
    <mergeCell ref="B68:C68"/>
    <mergeCell ref="B98:C98"/>
    <mergeCell ref="B128:C128"/>
    <mergeCell ref="B158:C158"/>
    <mergeCell ref="B188:C188"/>
    <mergeCell ref="B218:C218"/>
    <mergeCell ref="B1525:C1525"/>
    <mergeCell ref="B1508:C1508"/>
    <mergeCell ref="B1478:C1478"/>
    <mergeCell ref="B1448:C1448"/>
    <mergeCell ref="B1418:C1418"/>
    <mergeCell ref="B1388:C1388"/>
    <mergeCell ref="B1358:C1358"/>
    <mergeCell ref="B1328:C1328"/>
    <mergeCell ref="B1298:C1298"/>
    <mergeCell ref="B1268:C1268"/>
    <mergeCell ref="B248:C248"/>
    <mergeCell ref="B278:C278"/>
    <mergeCell ref="B338:C338"/>
    <mergeCell ref="B368:C368"/>
    <mergeCell ref="B398:C398"/>
    <mergeCell ref="B428:C428"/>
    <mergeCell ref="B63:B64"/>
    <mergeCell ref="B578:C578"/>
    <mergeCell ref="B608:C608"/>
    <mergeCell ref="B638:C638"/>
    <mergeCell ref="B668:C668"/>
    <mergeCell ref="B698:C698"/>
    <mergeCell ref="B728:C728"/>
    <mergeCell ref="B558:B560"/>
    <mergeCell ref="B588:B590"/>
    <mergeCell ref="B618:B620"/>
    <mergeCell ref="B678:B680"/>
    <mergeCell ref="B648:B650"/>
    <mergeCell ref="B708:B710"/>
    <mergeCell ref="B571:B572"/>
    <mergeCell ref="B573:B574"/>
    <mergeCell ref="B575:B577"/>
    <mergeCell ref="B586:B587"/>
    <mergeCell ref="B704:B705"/>
    <mergeCell ref="B601:B602"/>
    <mergeCell ref="B603:B604"/>
    <mergeCell ref="B605:B607"/>
    <mergeCell ref="B616:B617"/>
    <mergeCell ref="I38:K38"/>
    <mergeCell ref="I68:K68"/>
    <mergeCell ref="I98:K98"/>
    <mergeCell ref="I128:K128"/>
    <mergeCell ref="I158:K158"/>
    <mergeCell ref="I188:K188"/>
    <mergeCell ref="I218:K218"/>
    <mergeCell ref="I248:K248"/>
    <mergeCell ref="I278:K278"/>
    <mergeCell ref="J241:K242"/>
    <mergeCell ref="J243:K244"/>
    <mergeCell ref="J245:K247"/>
    <mergeCell ref="J271:K272"/>
    <mergeCell ref="J273:K274"/>
    <mergeCell ref="J275:K277"/>
    <mergeCell ref="I151:I157"/>
    <mergeCell ref="J161:K161"/>
    <mergeCell ref="I162:I167"/>
    <mergeCell ref="J162:J163"/>
    <mergeCell ref="I121:I127"/>
    <mergeCell ref="J131:K131"/>
    <mergeCell ref="I132:I137"/>
    <mergeCell ref="J132:J133"/>
    <mergeCell ref="I228:I236"/>
    <mergeCell ref="I368:K368"/>
    <mergeCell ref="I398:K398"/>
    <mergeCell ref="I428:K428"/>
    <mergeCell ref="I458:K458"/>
    <mergeCell ref="I488:K488"/>
    <mergeCell ref="I518:K518"/>
    <mergeCell ref="I548:K548"/>
    <mergeCell ref="I578:K578"/>
    <mergeCell ref="I608:K608"/>
    <mergeCell ref="I408:I416"/>
    <mergeCell ref="J408:J410"/>
    <mergeCell ref="J411:J413"/>
    <mergeCell ref="J414:J416"/>
    <mergeCell ref="J434:J435"/>
    <mergeCell ref="J436:J437"/>
    <mergeCell ref="J496:J497"/>
    <mergeCell ref="J521:K521"/>
    <mergeCell ref="I522:I527"/>
    <mergeCell ref="J522:J523"/>
    <mergeCell ref="I558:I566"/>
    <mergeCell ref="J558:J560"/>
    <mergeCell ref="J561:J563"/>
    <mergeCell ref="J564:J566"/>
    <mergeCell ref="I541:I547"/>
    <mergeCell ref="B788:C788"/>
    <mergeCell ref="I668:K668"/>
    <mergeCell ref="I698:K698"/>
    <mergeCell ref="I758:K758"/>
    <mergeCell ref="I788:K788"/>
    <mergeCell ref="I818:K818"/>
    <mergeCell ref="I848:K848"/>
    <mergeCell ref="I878:K878"/>
    <mergeCell ref="I908:K908"/>
    <mergeCell ref="I691:I697"/>
    <mergeCell ref="I768:I776"/>
    <mergeCell ref="J768:J770"/>
    <mergeCell ref="J771:J773"/>
    <mergeCell ref="J774:J776"/>
    <mergeCell ref="I811:I817"/>
    <mergeCell ref="J821:K821"/>
    <mergeCell ref="I822:I827"/>
    <mergeCell ref="J822:J823"/>
    <mergeCell ref="I871:I877"/>
    <mergeCell ref="I841:I847"/>
    <mergeCell ref="J851:K851"/>
    <mergeCell ref="I852:I857"/>
    <mergeCell ref="J852:J853"/>
    <mergeCell ref="J881:K881"/>
    <mergeCell ref="I1148:K1148"/>
    <mergeCell ref="I1178:K1178"/>
    <mergeCell ref="I1208:K1208"/>
    <mergeCell ref="J1201:K1202"/>
    <mergeCell ref="J1203:K1204"/>
    <mergeCell ref="J1205:K1207"/>
    <mergeCell ref="I991:I997"/>
    <mergeCell ref="J1001:K1001"/>
    <mergeCell ref="I1002:I1007"/>
    <mergeCell ref="J1002:J1003"/>
    <mergeCell ref="I1051:I1057"/>
    <mergeCell ref="I1021:I1027"/>
    <mergeCell ref="J1031:K1031"/>
    <mergeCell ref="I1032:I1037"/>
    <mergeCell ref="J1032:J1033"/>
    <mergeCell ref="J1061:K1061"/>
    <mergeCell ref="I1062:I1067"/>
    <mergeCell ref="J1062:J1063"/>
    <mergeCell ref="I1128:I1136"/>
    <mergeCell ref="J1128:J1130"/>
    <mergeCell ref="J1131:J1133"/>
    <mergeCell ref="J1134:J1136"/>
    <mergeCell ref="J1154:J1155"/>
    <mergeCell ref="J1156:J1157"/>
    <mergeCell ref="J1415:K1417"/>
    <mergeCell ref="J1381:K1382"/>
    <mergeCell ref="J1383:K1384"/>
    <mergeCell ref="J1385:K1387"/>
    <mergeCell ref="I1508:K1508"/>
    <mergeCell ref="I1525:K1525"/>
    <mergeCell ref="I1527:K1527"/>
    <mergeCell ref="J1501:K1502"/>
    <mergeCell ref="J1503:K1504"/>
    <mergeCell ref="J1505:K1507"/>
    <mergeCell ref="J1471:K1472"/>
    <mergeCell ref="J1473:K1474"/>
    <mergeCell ref="J1475:K1477"/>
    <mergeCell ref="I1501:I1507"/>
    <mergeCell ref="I1471:I1477"/>
    <mergeCell ref="J1481:K1481"/>
    <mergeCell ref="I1482:I1487"/>
    <mergeCell ref="J1482:J1483"/>
    <mergeCell ref="J1484:J1485"/>
    <mergeCell ref="J1486:J1487"/>
    <mergeCell ref="I1518:I1523"/>
    <mergeCell ref="J1518:J1520"/>
    <mergeCell ref="J1521:J1523"/>
    <mergeCell ref="J1511:K1511"/>
    <mergeCell ref="I1528:K1528"/>
    <mergeCell ref="B48:B50"/>
    <mergeCell ref="B78:B80"/>
    <mergeCell ref="B108:B110"/>
    <mergeCell ref="B138:B140"/>
    <mergeCell ref="B168:B170"/>
    <mergeCell ref="B198:B200"/>
    <mergeCell ref="B228:B230"/>
    <mergeCell ref="B258:B260"/>
    <mergeCell ref="B288:B290"/>
    <mergeCell ref="B318:B320"/>
    <mergeCell ref="B348:B350"/>
    <mergeCell ref="B378:B380"/>
    <mergeCell ref="B408:B410"/>
    <mergeCell ref="B438:B440"/>
    <mergeCell ref="B468:B470"/>
    <mergeCell ref="B498:B500"/>
    <mergeCell ref="B528:B530"/>
    <mergeCell ref="I1328:K1328"/>
    <mergeCell ref="I1358:K1358"/>
    <mergeCell ref="I1388:K1388"/>
    <mergeCell ref="I1418:K1418"/>
    <mergeCell ref="I1448:K1448"/>
    <mergeCell ref="I1478:K1478"/>
    <mergeCell ref="B1068:B1070"/>
    <mergeCell ref="B1098:B1100"/>
    <mergeCell ref="B1128:B1130"/>
    <mergeCell ref="B1158:B1160"/>
    <mergeCell ref="B768:B770"/>
    <mergeCell ref="B798:B800"/>
    <mergeCell ref="B828:B830"/>
    <mergeCell ref="B858:B860"/>
    <mergeCell ref="B888:B890"/>
    <mergeCell ref="B918:B920"/>
    <mergeCell ref="B948:B950"/>
    <mergeCell ref="B978:B980"/>
    <mergeCell ref="B1008:B1010"/>
    <mergeCell ref="B1148:C1148"/>
    <mergeCell ref="B818:C818"/>
    <mergeCell ref="B848:C848"/>
    <mergeCell ref="B878:C878"/>
    <mergeCell ref="B908:C908"/>
    <mergeCell ref="B938:C938"/>
    <mergeCell ref="B968:C968"/>
    <mergeCell ref="B998:C998"/>
    <mergeCell ref="B1028:C1028"/>
    <mergeCell ref="B781:B782"/>
    <mergeCell ref="B783:B784"/>
    <mergeCell ref="B1518:B1520"/>
    <mergeCell ref="B1458:B1460"/>
    <mergeCell ref="B1428:B1430"/>
    <mergeCell ref="B1398:B1400"/>
    <mergeCell ref="B1368:B1370"/>
    <mergeCell ref="B1338:B1340"/>
    <mergeCell ref="B1308:B1310"/>
    <mergeCell ref="B1278:B1280"/>
    <mergeCell ref="B1291:B1292"/>
    <mergeCell ref="B1293:B1294"/>
    <mergeCell ref="B1295:B1297"/>
    <mergeCell ref="B1306:B1307"/>
    <mergeCell ref="B1321:B1322"/>
    <mergeCell ref="B1323:B1324"/>
    <mergeCell ref="B1325:B1327"/>
    <mergeCell ref="B1336:B1337"/>
    <mergeCell ref="B1424:B1425"/>
    <mergeCell ref="B1426:B1427"/>
    <mergeCell ref="B1443:B1444"/>
    <mergeCell ref="B1445:B1447"/>
    <mergeCell ref="B1456:B1457"/>
    <mergeCell ref="B1484:B1485"/>
    <mergeCell ref="B1471:B1472"/>
    <mergeCell ref="B1366:B1367"/>
    <mergeCell ref="B1248:B1250"/>
    <mergeCell ref="B1218:B1220"/>
    <mergeCell ref="B1188:B1190"/>
    <mergeCell ref="J31:K32"/>
    <mergeCell ref="J33:K34"/>
    <mergeCell ref="J35:K37"/>
    <mergeCell ref="J61:K62"/>
    <mergeCell ref="J63:K64"/>
    <mergeCell ref="J65:K67"/>
    <mergeCell ref="J91:K92"/>
    <mergeCell ref="J93:K94"/>
    <mergeCell ref="J95:K97"/>
    <mergeCell ref="J121:K122"/>
    <mergeCell ref="J123:K124"/>
    <mergeCell ref="J125:K127"/>
    <mergeCell ref="J151:K152"/>
    <mergeCell ref="J153:K154"/>
    <mergeCell ref="J155:K157"/>
    <mergeCell ref="J181:K182"/>
    <mergeCell ref="J183:K184"/>
    <mergeCell ref="J185:K187"/>
    <mergeCell ref="J211:K212"/>
    <mergeCell ref="J213:K214"/>
    <mergeCell ref="J215:K217"/>
    <mergeCell ref="J303:K304"/>
    <mergeCell ref="J305:K307"/>
    <mergeCell ref="J251:K251"/>
    <mergeCell ref="J1321:K1322"/>
    <mergeCell ref="J1323:K1324"/>
    <mergeCell ref="J1325:K1327"/>
    <mergeCell ref="J1291:K1292"/>
    <mergeCell ref="J1293:K1294"/>
    <mergeCell ref="J1295:K1297"/>
    <mergeCell ref="J1261:K1262"/>
    <mergeCell ref="J1263:K1264"/>
    <mergeCell ref="J1265:K1267"/>
    <mergeCell ref="I1298:K1298"/>
    <mergeCell ref="I1308:I1316"/>
    <mergeCell ref="J1308:J1310"/>
    <mergeCell ref="J1311:J1313"/>
    <mergeCell ref="J1314:J1316"/>
    <mergeCell ref="J1272:J1273"/>
    <mergeCell ref="I968:K968"/>
    <mergeCell ref="I998:K998"/>
    <mergeCell ref="I1028:K1028"/>
    <mergeCell ref="I1058:K1058"/>
    <mergeCell ref="I1088:K1088"/>
    <mergeCell ref="I1118:K111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E660-A4A1-41C0-8A6F-691D2EF92578}">
  <dimension ref="A1:AA29"/>
  <sheetViews>
    <sheetView workbookViewId="0"/>
  </sheetViews>
  <sheetFormatPr defaultRowHeight="13.5" x14ac:dyDescent="0.15"/>
  <cols>
    <col min="1" max="1" width="1.5" customWidth="1"/>
    <col min="2" max="2" width="2.25" customWidth="1"/>
    <col min="3" max="3" width="3.625" customWidth="1"/>
    <col min="4" max="7" width="6.625" customWidth="1"/>
    <col min="8" max="8" width="2.5" customWidth="1"/>
    <col min="9" max="10" width="3" customWidth="1"/>
    <col min="11" max="11" width="3.25" customWidth="1"/>
    <col min="12" max="13" width="7.5" customWidth="1"/>
  </cols>
  <sheetData>
    <row r="1" spans="1:27" ht="16.5" customHeight="1" x14ac:dyDescent="0.15">
      <c r="B1" s="1" t="s">
        <v>10</v>
      </c>
      <c r="M1" s="2"/>
    </row>
    <row r="2" spans="1:27" ht="13.5" customHeight="1" thickBot="1" x14ac:dyDescent="0.2">
      <c r="B2" s="1"/>
      <c r="G2" s="65"/>
      <c r="H2" s="66"/>
      <c r="K2" s="2"/>
      <c r="L2" s="2" t="s">
        <v>54</v>
      </c>
      <c r="M2" s="8"/>
    </row>
    <row r="3" spans="1:27" ht="16.5" customHeight="1" thickBot="1" x14ac:dyDescent="0.2">
      <c r="C3" s="47" t="s">
        <v>8</v>
      </c>
      <c r="D3" s="48" t="s">
        <v>52</v>
      </c>
      <c r="E3" s="49"/>
      <c r="L3" s="69" t="s">
        <v>51</v>
      </c>
      <c r="M3" s="3"/>
    </row>
    <row r="4" spans="1:27" s="66" customFormat="1" ht="14.25" thickBot="1" x14ac:dyDescent="0.2">
      <c r="C4" s="21" t="s">
        <v>6</v>
      </c>
      <c r="D4" s="12" t="str">
        <f>MID($D$3,1,1)</f>
        <v>さ</v>
      </c>
      <c r="E4" s="12" t="str">
        <f>MID($D$3,2,1)</f>
        <v>い</v>
      </c>
      <c r="F4" s="18" t="str">
        <f>MID($D$3,3,1)</f>
        <v>く</v>
      </c>
      <c r="G4" s="7"/>
      <c r="H4" s="27"/>
      <c r="J4" s="202"/>
      <c r="K4" s="201"/>
      <c r="L4" s="215" t="str">
        <f>MID(L3,1,1)</f>
        <v>い</v>
      </c>
      <c r="M4" s="211" t="str">
        <f>MID(L3,2,1)</f>
        <v>く</v>
      </c>
      <c r="N4" s="8" t="str">
        <f>MID(L3,3,1)</f>
        <v/>
      </c>
    </row>
    <row r="5" spans="1:27" ht="13.5" customHeight="1" x14ac:dyDescent="0.15">
      <c r="C5" s="63">
        <v>1</v>
      </c>
      <c r="D5" s="17">
        <v>1</v>
      </c>
      <c r="E5" s="17">
        <v>0</v>
      </c>
      <c r="F5" s="17">
        <v>0</v>
      </c>
      <c r="G5" s="3"/>
      <c r="H5" s="16"/>
      <c r="J5" s="241" t="s">
        <v>2</v>
      </c>
      <c r="K5" s="35">
        <v>1</v>
      </c>
      <c r="L5" s="212">
        <f t="shared" ref="L5:M7" ca="1" si="0">IF(L$4="","",OFFSET($C$4,$K5,SEARCH(L$4,$D$3)))</f>
        <v>0</v>
      </c>
      <c r="M5" s="14">
        <f t="shared" ca="1" si="0"/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5" customHeight="1" x14ac:dyDescent="0.15">
      <c r="C6" s="63">
        <v>2</v>
      </c>
      <c r="D6" s="17">
        <v>0</v>
      </c>
      <c r="E6" s="17">
        <v>1</v>
      </c>
      <c r="F6" s="17">
        <v>0</v>
      </c>
      <c r="G6" s="3"/>
      <c r="H6" s="16"/>
      <c r="J6" s="242"/>
      <c r="K6" s="55">
        <v>2</v>
      </c>
      <c r="L6" s="213">
        <f t="shared" ca="1" si="0"/>
        <v>1</v>
      </c>
      <c r="M6" s="15">
        <f t="shared" ca="1" si="0"/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5" customHeight="1" thickBot="1" x14ac:dyDescent="0.2">
      <c r="C7" s="64">
        <v>3</v>
      </c>
      <c r="D7" s="52">
        <v>0</v>
      </c>
      <c r="E7" s="52">
        <v>0</v>
      </c>
      <c r="F7" s="52">
        <v>1</v>
      </c>
      <c r="G7" s="3"/>
      <c r="H7" s="16"/>
      <c r="J7" s="243"/>
      <c r="K7" s="56">
        <v>3</v>
      </c>
      <c r="L7" s="214">
        <f t="shared" ca="1" si="0"/>
        <v>0</v>
      </c>
      <c r="M7" s="46">
        <f t="shared" ca="1" si="0"/>
        <v>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.5" customHeight="1" x14ac:dyDescent="0.15">
      <c r="C8" s="8"/>
      <c r="D8" s="6"/>
      <c r="E8" s="6"/>
      <c r="F8" s="6"/>
      <c r="G8" s="3"/>
      <c r="H8" s="16"/>
      <c r="J8" s="126" t="s">
        <v>21</v>
      </c>
      <c r="K8" s="203"/>
      <c r="L8" s="128">
        <v>-1</v>
      </c>
      <c r="M8" s="130">
        <v>-1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15"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4" customFormat="1" ht="13.5" customHeight="1" thickBot="1" x14ac:dyDescent="0.2">
      <c r="A10"/>
      <c r="I10" s="260"/>
      <c r="J10" s="261"/>
      <c r="K10" s="209"/>
      <c r="L10" s="57">
        <v>1</v>
      </c>
      <c r="M10" s="57">
        <v>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.5" customHeight="1" x14ac:dyDescent="0.15">
      <c r="B11" t="s">
        <v>48</v>
      </c>
      <c r="D11" s="9"/>
      <c r="E11" s="9"/>
      <c r="F11" s="9"/>
      <c r="G11" s="156"/>
      <c r="H11" s="26"/>
      <c r="I11" s="249" t="s">
        <v>55</v>
      </c>
      <c r="J11" s="239" t="s">
        <v>11</v>
      </c>
      <c r="K11" s="208">
        <v>1</v>
      </c>
      <c r="L11" s="108">
        <f t="array" aca="1" ref="L11:L12" ca="1">MMULT($D13:$G14,L$5:L$8)</f>
        <v>-3.7398840795451083E-2</v>
      </c>
      <c r="M11" s="51">
        <f t="array" aca="1" ref="M11:M12" ca="1">MMULT($D13:$G14,M$5:M$8)+$D15:$D16*L13:L14</f>
        <v>2.5904369957949092E-2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3.5" customHeight="1" x14ac:dyDescent="0.15">
      <c r="B12" s="66"/>
      <c r="C12" s="66"/>
      <c r="D12" s="195">
        <v>1</v>
      </c>
      <c r="E12" s="196">
        <v>2</v>
      </c>
      <c r="F12" s="196">
        <v>3</v>
      </c>
      <c r="G12" s="184" t="s">
        <v>5</v>
      </c>
      <c r="H12" s="204"/>
      <c r="I12" s="250"/>
      <c r="J12" s="240"/>
      <c r="K12" s="23">
        <v>2</v>
      </c>
      <c r="L12" s="109">
        <f ca="1"/>
        <v>-2.4769753917981037</v>
      </c>
      <c r="M12" s="40">
        <f ca="1"/>
        <v>1.2346553118269394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3.5" customHeight="1" x14ac:dyDescent="0.15">
      <c r="B13" s="239" t="s">
        <v>35</v>
      </c>
      <c r="C13" s="200">
        <v>1</v>
      </c>
      <c r="D13" s="137">
        <f ca="1">BPTT!D1514</f>
        <v>1.3461942358027259</v>
      </c>
      <c r="E13" s="138">
        <f ca="1">BPTT!E1514</f>
        <v>3.6015619580675766</v>
      </c>
      <c r="F13" s="138">
        <f ca="1">BPTT!F1514</f>
        <v>1.8094870595992827</v>
      </c>
      <c r="G13" s="139">
        <f ca="1">BPTT!G1514</f>
        <v>3.6389607988630277</v>
      </c>
      <c r="I13" s="250"/>
      <c r="J13" s="252" t="s">
        <v>12</v>
      </c>
      <c r="K13" s="22">
        <v>1</v>
      </c>
      <c r="L13" s="110">
        <f t="array" aca="1" ref="L13:L14" ca="1">1/(1+EXP(-L11:L12))</f>
        <v>0.49065137941456544</v>
      </c>
      <c r="M13" s="39">
        <f t="array" aca="1" ref="M13:M14" ca="1">1/(1+EXP(-M11:M12))</f>
        <v>0.50647573037264659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3.5" customHeight="1" thickBot="1" x14ac:dyDescent="0.2">
      <c r="B14" s="244"/>
      <c r="C14" s="199">
        <v>2</v>
      </c>
      <c r="D14" s="140">
        <f ca="1">BPTT!D1515</f>
        <v>2.2126958894322639</v>
      </c>
      <c r="E14" s="141">
        <f ca="1">BPTT!E1515</f>
        <v>0.68142840757671197</v>
      </c>
      <c r="F14" s="141">
        <f ca="1">BPTT!F1515</f>
        <v>4.1727407440876245</v>
      </c>
      <c r="G14" s="142">
        <f ca="1">BPTT!G1515</f>
        <v>3.1584037993748155</v>
      </c>
      <c r="H14" s="27"/>
      <c r="I14" s="250"/>
      <c r="J14" s="253"/>
      <c r="K14" s="54">
        <v>2</v>
      </c>
      <c r="L14" s="111">
        <f ca="1"/>
        <v>7.7488136283696427E-2</v>
      </c>
      <c r="M14" s="42">
        <f ca="1"/>
        <v>0.77463232395421711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3.5" customHeight="1" x14ac:dyDescent="0.15">
      <c r="B15" s="241" t="s">
        <v>47</v>
      </c>
      <c r="C15" s="200" t="s">
        <v>49</v>
      </c>
      <c r="D15" s="139">
        <f ca="1">BPTT!D1516</f>
        <v>3.7814590706653894</v>
      </c>
      <c r="E15" s="190"/>
      <c r="F15" s="190"/>
      <c r="G15" s="9"/>
      <c r="H15" s="27"/>
      <c r="I15" s="250"/>
      <c r="J15" s="236"/>
      <c r="K15" s="22"/>
      <c r="L15" s="185"/>
      <c r="M15" s="185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3.5" customHeight="1" thickBot="1" x14ac:dyDescent="0.2">
      <c r="B16" s="243">
        <v>0</v>
      </c>
      <c r="C16" s="199" t="s">
        <v>50</v>
      </c>
      <c r="D16" s="142">
        <f ca="1">BPTT!D1517</f>
        <v>2.8432528859322383</v>
      </c>
      <c r="E16" s="9"/>
      <c r="F16" s="191" t="str">
        <f>BPTT!F1517</f>
        <v>閾値</v>
      </c>
      <c r="G16" s="9"/>
      <c r="H16" s="27"/>
      <c r="I16" s="251"/>
      <c r="J16" s="244"/>
      <c r="K16" s="54"/>
      <c r="L16" s="207"/>
      <c r="M16" s="20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3.5" customHeight="1" x14ac:dyDescent="0.15">
      <c r="B17" s="241" t="s">
        <v>53</v>
      </c>
      <c r="C17" s="200">
        <v>1</v>
      </c>
      <c r="D17" s="143">
        <f ca="1">BPTT!D1518</f>
        <v>5.3670153649463881</v>
      </c>
      <c r="E17" s="144">
        <f ca="1">BPTT!E1518</f>
        <v>2.8158483450340763</v>
      </c>
      <c r="F17" s="145">
        <f ca="1">BPTT!F1518</f>
        <v>4.2375305681441349</v>
      </c>
      <c r="G17" s="9"/>
      <c r="I17" s="228" t="s">
        <v>53</v>
      </c>
      <c r="J17" s="231" t="s">
        <v>11</v>
      </c>
      <c r="K17" s="161">
        <v>1</v>
      </c>
      <c r="L17" s="112"/>
      <c r="M17" s="31">
        <f t="array" aca="1" ref="M17:M19" ca="1">MMULT($D17:$E19,M13:M14)-$F17:$F19</f>
        <v>0.6619796061546861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3.5" customHeight="1" x14ac:dyDescent="0.15">
      <c r="B18" s="242"/>
      <c r="C18" s="72">
        <v>2</v>
      </c>
      <c r="D18" s="146">
        <f ca="1">BPTT!D1519</f>
        <v>1.7938381097659228</v>
      </c>
      <c r="E18" s="147">
        <f ca="1">BPTT!E1519</f>
        <v>4.5019751697485768</v>
      </c>
      <c r="F18" s="148">
        <f ca="1">BPTT!F1519</f>
        <v>3.7767565275381227</v>
      </c>
      <c r="G18" s="9"/>
      <c r="I18" s="229"/>
      <c r="J18" s="232"/>
      <c r="K18" s="77">
        <v>2</v>
      </c>
      <c r="L18" s="113"/>
      <c r="M18" s="32">
        <f ca="1"/>
        <v>0.61915442740238147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5" customHeight="1" x14ac:dyDescent="0.15">
      <c r="B19" s="243"/>
      <c r="C19" s="199">
        <v>3</v>
      </c>
      <c r="D19" s="149">
        <f ca="1">BPTT!D1520</f>
        <v>1.6763005469874888</v>
      </c>
      <c r="E19" s="150">
        <f ca="1">BPTT!E1520</f>
        <v>-0.83274697469652692</v>
      </c>
      <c r="F19" s="151">
        <f ca="1">BPTT!F1520</f>
        <v>0.95962946160856621</v>
      </c>
      <c r="G19" s="9"/>
      <c r="I19" s="229"/>
      <c r="J19" s="232"/>
      <c r="K19" s="77">
        <v>3</v>
      </c>
      <c r="L19" s="113"/>
      <c r="M19" s="32">
        <f ca="1"/>
        <v>-0.75569664202402509</v>
      </c>
    </row>
    <row r="20" spans="1:27" ht="13.5" customHeight="1" x14ac:dyDescent="0.15">
      <c r="F20" s="3"/>
      <c r="G20" s="3"/>
      <c r="H20" s="8"/>
      <c r="I20" s="229"/>
      <c r="J20" s="233" t="s">
        <v>16</v>
      </c>
      <c r="K20" s="53">
        <v>1</v>
      </c>
      <c r="L20" s="114"/>
      <c r="M20" s="44">
        <f t="array" aca="1" ref="M20:M22" ca="1">1/(1+EXP(-M17:M19))</f>
        <v>0.65970493921430529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5" customHeight="1" x14ac:dyDescent="0.15">
      <c r="F21" s="3"/>
      <c r="G21" s="3"/>
      <c r="H21" s="26"/>
      <c r="I21" s="229"/>
      <c r="J21" s="234"/>
      <c r="K21" s="23">
        <v>2</v>
      </c>
      <c r="L21" s="113"/>
      <c r="M21" s="32">
        <f ca="1"/>
        <v>0.65002621186858112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3.5" customHeight="1" thickBot="1" x14ac:dyDescent="0.2">
      <c r="F22" s="3"/>
      <c r="G22" s="3"/>
      <c r="H22" s="26"/>
      <c r="I22" s="230"/>
      <c r="J22" s="235"/>
      <c r="K22" s="54">
        <v>3</v>
      </c>
      <c r="L22" s="115"/>
      <c r="M22" s="34">
        <f ca="1"/>
        <v>0.31958130008938024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3.5" customHeight="1" thickBot="1" x14ac:dyDescent="0.2">
      <c r="F23" s="3"/>
      <c r="G23" s="3"/>
      <c r="H23" s="26"/>
      <c r="I23" s="205"/>
      <c r="J23" s="77"/>
      <c r="K23" s="6"/>
      <c r="L23" s="78"/>
      <c r="M23" s="78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3.5" customHeight="1" thickBot="1" x14ac:dyDescent="0.2">
      <c r="G24" s="5"/>
      <c r="H24" s="5"/>
      <c r="I24" s="205"/>
      <c r="J24" s="77"/>
      <c r="K24" s="6"/>
      <c r="L24" s="206" t="s">
        <v>9</v>
      </c>
      <c r="M24" s="216" t="str">
        <f ca="1">OFFSET($C$4,0,MATCH(MAX(M20:M22),M20:M22,0))</f>
        <v>さ</v>
      </c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spans="1:27" x14ac:dyDescent="0.15">
      <c r="F25" s="20"/>
      <c r="G25" s="20"/>
      <c r="H25" s="20"/>
      <c r="M25" s="2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15">
      <c r="K26" s="188"/>
      <c r="L26" s="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5" customHeight="1" x14ac:dyDescent="0.15">
      <c r="B27" s="5"/>
      <c r="D27" s="25"/>
      <c r="E27" s="5"/>
      <c r="F27" s="3"/>
      <c r="G27" s="3"/>
      <c r="H27" s="62"/>
      <c r="L27" s="3"/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15">
      <c r="A28" s="20"/>
      <c r="C28" s="20"/>
      <c r="D28" s="20"/>
      <c r="E28" s="20"/>
      <c r="F28" s="8"/>
      <c r="G28" s="8"/>
      <c r="H28" s="70"/>
      <c r="K28" s="9"/>
      <c r="M28" s="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15">
      <c r="A29" s="20"/>
      <c r="B29" s="37"/>
      <c r="C29" s="20"/>
      <c r="D29" s="20"/>
      <c r="E29" s="20"/>
      <c r="F29" s="20"/>
      <c r="G29" s="20"/>
      <c r="H29" s="7"/>
      <c r="K29" s="9"/>
      <c r="L29" s="8"/>
      <c r="M29" s="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</sheetData>
  <mergeCells count="12">
    <mergeCell ref="B13:B14"/>
    <mergeCell ref="B15:B16"/>
    <mergeCell ref="B17:B19"/>
    <mergeCell ref="J5:J7"/>
    <mergeCell ref="I11:I16"/>
    <mergeCell ref="J11:J12"/>
    <mergeCell ref="J13:J14"/>
    <mergeCell ref="J15:J16"/>
    <mergeCell ref="I17:I22"/>
    <mergeCell ref="J17:J19"/>
    <mergeCell ref="J20:J22"/>
    <mergeCell ref="I10:J10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BPTT</vt:lpstr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涌井貞美</cp:lastModifiedBy>
  <cp:lastPrinted>2018-08-11T14:00:10Z</cp:lastPrinted>
  <dcterms:created xsi:type="dcterms:W3CDTF">2017-07-16T13:50:43Z</dcterms:created>
  <dcterms:modified xsi:type="dcterms:W3CDTF">2019-06-05T16:14:03Z</dcterms:modified>
</cp:coreProperties>
</file>