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3050" windowHeight="3780" activeTab="1"/>
  </bookViews>
  <sheets>
    <sheet name="resultJob" sheetId="4" r:id="rId1"/>
    <sheet name="세분류 직업별 위험도" sheetId="11" r:id="rId2"/>
    <sheet name="resultIndustry" sheetId="1" r:id="rId3"/>
    <sheet name="resultEdu" sheetId="9" r:id="rId4"/>
    <sheet name="resultWage" sheetId="10" r:id="rId5"/>
    <sheet name="resultRISK_Job" sheetId="5" r:id="rId6"/>
    <sheet name="산업" sheetId="7" r:id="rId7"/>
    <sheet name="직업" sheetId="8" r:id="rId8"/>
  </sheets>
  <externalReferences>
    <externalReference r:id="rId9"/>
  </externalReferences>
  <definedNames>
    <definedName name="_xlnm._FilterDatabase" localSheetId="6" hidden="1">산업!$A$2:$E$327</definedName>
    <definedName name="_xlnm._FilterDatabase" localSheetId="7" hidden="1">직업!$A$2:$E$214</definedName>
    <definedName name="_xlnm.Print_Area" localSheetId="7">직업!$A$1:$E$214</definedName>
    <definedName name="_xlnm.Print_Titles" localSheetId="6">산업!$2:$2</definedName>
    <definedName name="_xlnm.Print_Titles" localSheetId="7">직업!$2:$2</definedName>
  </definedNames>
  <calcPr calcId="145621"/>
  <pivotCaches>
    <pivotCache cacheId="27" r:id="rId10"/>
    <pivotCache cacheId="28" r:id="rId11"/>
    <pivotCache cacheId="29" r:id="rId12"/>
    <pivotCache cacheId="30" r:id="rId13"/>
    <pivotCache cacheId="31" r:id="rId14"/>
    <pivotCache cacheId="32" r:id="rId15"/>
  </pivotCaches>
</workbook>
</file>

<file path=xl/calcChain.xml><?xml version="1.0" encoding="utf-8"?>
<calcChain xmlns="http://schemas.openxmlformats.org/spreadsheetml/2006/main">
  <c r="AW25" i="11" l="1"/>
  <c r="AB430" i="11" l="1"/>
  <c r="AB429" i="11"/>
  <c r="Q429" i="11"/>
  <c r="P429" i="11"/>
  <c r="O429" i="11"/>
  <c r="N429" i="11"/>
  <c r="M429" i="11"/>
  <c r="L429" i="11"/>
  <c r="K429" i="11"/>
  <c r="J429" i="11"/>
  <c r="H429" i="11"/>
  <c r="AB428" i="11"/>
  <c r="Q428" i="11"/>
  <c r="P428" i="11"/>
  <c r="O428" i="11"/>
  <c r="N428" i="11"/>
  <c r="M428" i="11"/>
  <c r="L428" i="11"/>
  <c r="J428" i="11" s="1"/>
  <c r="K428" i="11"/>
  <c r="H428" i="11"/>
  <c r="AP427" i="11"/>
  <c r="AB427" i="11"/>
  <c r="Q427" i="11"/>
  <c r="P427" i="11"/>
  <c r="O427" i="11"/>
  <c r="N427" i="11"/>
  <c r="M427" i="11"/>
  <c r="L427" i="11"/>
  <c r="K427" i="11"/>
  <c r="J427" i="11" s="1"/>
  <c r="H427" i="11"/>
  <c r="AP426" i="11"/>
  <c r="AB426" i="11"/>
  <c r="Q426" i="11"/>
  <c r="P426" i="11"/>
  <c r="O426" i="11"/>
  <c r="N426" i="11"/>
  <c r="M426" i="11"/>
  <c r="L426" i="11"/>
  <c r="K426" i="11"/>
  <c r="J426" i="11" s="1"/>
  <c r="S426" i="11" s="1"/>
  <c r="H426" i="11"/>
  <c r="AP425" i="11"/>
  <c r="AB425" i="11"/>
  <c r="Q425" i="11"/>
  <c r="P425" i="11"/>
  <c r="O425" i="11"/>
  <c r="N425" i="11"/>
  <c r="M425" i="11"/>
  <c r="L425" i="11"/>
  <c r="K425" i="11"/>
  <c r="J425" i="11" s="1"/>
  <c r="S425" i="11" s="1"/>
  <c r="H425" i="11"/>
  <c r="AP424" i="11"/>
  <c r="AB424" i="11"/>
  <c r="Y424" i="11"/>
  <c r="Q424" i="11"/>
  <c r="P424" i="11"/>
  <c r="O424" i="11"/>
  <c r="N424" i="11"/>
  <c r="M424" i="11"/>
  <c r="J424" i="11" s="1"/>
  <c r="S424" i="11" s="1"/>
  <c r="L424" i="11"/>
  <c r="K424" i="11"/>
  <c r="H424" i="11"/>
  <c r="AP423" i="11"/>
  <c r="AB423" i="11"/>
  <c r="Y423" i="11"/>
  <c r="Q423" i="11"/>
  <c r="P423" i="11"/>
  <c r="O423" i="11"/>
  <c r="N423" i="11"/>
  <c r="M423" i="11"/>
  <c r="L423" i="11"/>
  <c r="K423" i="11"/>
  <c r="J423" i="11"/>
  <c r="S423" i="11" s="1"/>
  <c r="H423" i="11"/>
  <c r="AP422" i="11"/>
  <c r="AB422" i="11"/>
  <c r="Y422" i="11"/>
  <c r="Q422" i="11"/>
  <c r="P422" i="11"/>
  <c r="O422" i="11"/>
  <c r="N422" i="11"/>
  <c r="M422" i="11"/>
  <c r="L422" i="11"/>
  <c r="K422" i="11"/>
  <c r="J422" i="11" s="1"/>
  <c r="S422" i="11" s="1"/>
  <c r="H422" i="11"/>
  <c r="AP421" i="11"/>
  <c r="AB421" i="11"/>
  <c r="Y421" i="11"/>
  <c r="Q421" i="11"/>
  <c r="P421" i="11"/>
  <c r="O421" i="11"/>
  <c r="N421" i="11"/>
  <c r="M421" i="11"/>
  <c r="L421" i="11"/>
  <c r="J421" i="11" s="1"/>
  <c r="S421" i="11" s="1"/>
  <c r="K421" i="11"/>
  <c r="H421" i="11"/>
  <c r="AP420" i="11"/>
  <c r="AB420" i="11"/>
  <c r="Y420" i="11"/>
  <c r="Q420" i="11"/>
  <c r="P420" i="11"/>
  <c r="O420" i="11"/>
  <c r="N420" i="11"/>
  <c r="M420" i="11"/>
  <c r="J420" i="11" s="1"/>
  <c r="S420" i="11" s="1"/>
  <c r="L420" i="11"/>
  <c r="K420" i="11"/>
  <c r="H420" i="11"/>
  <c r="AP419" i="11"/>
  <c r="AB419" i="11"/>
  <c r="Y419" i="11"/>
  <c r="Q419" i="11"/>
  <c r="P419" i="11"/>
  <c r="O419" i="11"/>
  <c r="N419" i="11"/>
  <c r="M419" i="11"/>
  <c r="L419" i="11"/>
  <c r="K419" i="11"/>
  <c r="J419" i="11"/>
  <c r="S419" i="11" s="1"/>
  <c r="H419" i="11"/>
  <c r="AP418" i="11"/>
  <c r="AB418" i="11"/>
  <c r="Y418" i="11"/>
  <c r="Q418" i="11"/>
  <c r="P418" i="11"/>
  <c r="O418" i="11"/>
  <c r="N418" i="11"/>
  <c r="M418" i="11"/>
  <c r="L418" i="11"/>
  <c r="K418" i="11"/>
  <c r="J418" i="11" s="1"/>
  <c r="S418" i="11" s="1"/>
  <c r="H418" i="11"/>
  <c r="AP417" i="11"/>
  <c r="AB417" i="11"/>
  <c r="Y417" i="11"/>
  <c r="Q417" i="11"/>
  <c r="P417" i="11"/>
  <c r="O417" i="11"/>
  <c r="N417" i="11"/>
  <c r="M417" i="11"/>
  <c r="L417" i="11"/>
  <c r="J417" i="11" s="1"/>
  <c r="S417" i="11" s="1"/>
  <c r="K417" i="11"/>
  <c r="H417" i="11"/>
  <c r="AP416" i="11"/>
  <c r="AB416" i="11"/>
  <c r="Y416" i="11"/>
  <c r="Q416" i="11"/>
  <c r="P416" i="11"/>
  <c r="O416" i="11"/>
  <c r="N416" i="11"/>
  <c r="M416" i="11"/>
  <c r="J416" i="11" s="1"/>
  <c r="S416" i="11" s="1"/>
  <c r="L416" i="11"/>
  <c r="K416" i="11"/>
  <c r="H416" i="11"/>
  <c r="AP415" i="11"/>
  <c r="AB415" i="11"/>
  <c r="Y415" i="11"/>
  <c r="Q415" i="11"/>
  <c r="P415" i="11"/>
  <c r="O415" i="11"/>
  <c r="N415" i="11"/>
  <c r="M415" i="11"/>
  <c r="L415" i="11"/>
  <c r="K415" i="11"/>
  <c r="J415" i="11"/>
  <c r="S415" i="11" s="1"/>
  <c r="H415" i="11"/>
  <c r="AP414" i="11"/>
  <c r="AB414" i="11"/>
  <c r="Y414" i="11"/>
  <c r="Q414" i="11"/>
  <c r="P414" i="11"/>
  <c r="O414" i="11"/>
  <c r="N414" i="11"/>
  <c r="M414" i="11"/>
  <c r="L414" i="11"/>
  <c r="K414" i="11"/>
  <c r="J414" i="11" s="1"/>
  <c r="S414" i="11" s="1"/>
  <c r="H414" i="11"/>
  <c r="AP413" i="11"/>
  <c r="AB413" i="11"/>
  <c r="Y413" i="11"/>
  <c r="Q413" i="11"/>
  <c r="P413" i="11"/>
  <c r="O413" i="11"/>
  <c r="N413" i="11"/>
  <c r="M413" i="11"/>
  <c r="L413" i="11"/>
  <c r="J413" i="11" s="1"/>
  <c r="S413" i="11" s="1"/>
  <c r="K413" i="11"/>
  <c r="H413" i="11"/>
  <c r="AP412" i="11"/>
  <c r="AB412" i="11"/>
  <c r="Y412" i="11"/>
  <c r="Q412" i="11"/>
  <c r="P412" i="11"/>
  <c r="O412" i="11"/>
  <c r="N412" i="11"/>
  <c r="M412" i="11"/>
  <c r="J412" i="11" s="1"/>
  <c r="S412" i="11" s="1"/>
  <c r="L412" i="11"/>
  <c r="K412" i="11"/>
  <c r="H412" i="11"/>
  <c r="AP411" i="11"/>
  <c r="AB411" i="11"/>
  <c r="Y411" i="11"/>
  <c r="Q411" i="11"/>
  <c r="P411" i="11"/>
  <c r="O411" i="11"/>
  <c r="N411" i="11"/>
  <c r="M411" i="11"/>
  <c r="L411" i="11"/>
  <c r="K411" i="11"/>
  <c r="J411" i="11"/>
  <c r="S411" i="11" s="1"/>
  <c r="H411" i="11"/>
  <c r="AP410" i="11"/>
  <c r="AB410" i="11"/>
  <c r="Y410" i="11"/>
  <c r="Q410" i="11"/>
  <c r="P410" i="11"/>
  <c r="O410" i="11"/>
  <c r="N410" i="11"/>
  <c r="M410" i="11"/>
  <c r="L410" i="11"/>
  <c r="K410" i="11"/>
  <c r="J410" i="11" s="1"/>
  <c r="S410" i="11" s="1"/>
  <c r="H410" i="11"/>
  <c r="AP409" i="11"/>
  <c r="AB409" i="11"/>
  <c r="Y409" i="11"/>
  <c r="Q409" i="11"/>
  <c r="P409" i="11"/>
  <c r="O409" i="11"/>
  <c r="N409" i="11"/>
  <c r="M409" i="11"/>
  <c r="L409" i="11"/>
  <c r="J409" i="11" s="1"/>
  <c r="S409" i="11" s="1"/>
  <c r="K409" i="11"/>
  <c r="H409" i="11"/>
  <c r="AP408" i="11"/>
  <c r="AB408" i="11"/>
  <c r="Y408" i="11"/>
  <c r="Q408" i="11"/>
  <c r="P408" i="11"/>
  <c r="O408" i="11"/>
  <c r="N408" i="11"/>
  <c r="M408" i="11"/>
  <c r="J408" i="11" s="1"/>
  <c r="S408" i="11" s="1"/>
  <c r="L408" i="11"/>
  <c r="K408" i="11"/>
  <c r="H408" i="11"/>
  <c r="AP407" i="11"/>
  <c r="AB407" i="11"/>
  <c r="Y407" i="11"/>
  <c r="Q407" i="11"/>
  <c r="P407" i="11"/>
  <c r="O407" i="11"/>
  <c r="N407" i="11"/>
  <c r="M407" i="11"/>
  <c r="L407" i="11"/>
  <c r="K407" i="11"/>
  <c r="J407" i="11"/>
  <c r="S407" i="11" s="1"/>
  <c r="H407" i="11"/>
  <c r="AP406" i="11"/>
  <c r="AB406" i="11"/>
  <c r="Y406" i="11"/>
  <c r="Q406" i="11"/>
  <c r="P406" i="11"/>
  <c r="O406" i="11"/>
  <c r="N406" i="11"/>
  <c r="M406" i="11"/>
  <c r="L406" i="11"/>
  <c r="K406" i="11"/>
  <c r="J406" i="11" s="1"/>
  <c r="S406" i="11" s="1"/>
  <c r="H406" i="11"/>
  <c r="AP405" i="11"/>
  <c r="AB405" i="11"/>
  <c r="Y405" i="11"/>
  <c r="Q405" i="11"/>
  <c r="P405" i="11"/>
  <c r="O405" i="11"/>
  <c r="N405" i="11"/>
  <c r="M405" i="11"/>
  <c r="L405" i="11"/>
  <c r="J405" i="11" s="1"/>
  <c r="S405" i="11" s="1"/>
  <c r="K405" i="11"/>
  <c r="H405" i="11"/>
  <c r="AP404" i="11"/>
  <c r="AB404" i="11"/>
  <c r="Y404" i="11"/>
  <c r="Q404" i="11"/>
  <c r="P404" i="11"/>
  <c r="O404" i="11"/>
  <c r="N404" i="11"/>
  <c r="M404" i="11"/>
  <c r="J404" i="11" s="1"/>
  <c r="S404" i="11" s="1"/>
  <c r="L404" i="11"/>
  <c r="K404" i="11"/>
  <c r="H404" i="11"/>
  <c r="AP403" i="11"/>
  <c r="AB403" i="11"/>
  <c r="Y403" i="11"/>
  <c r="Q403" i="11"/>
  <c r="P403" i="11"/>
  <c r="O403" i="11"/>
  <c r="N403" i="11"/>
  <c r="M403" i="11"/>
  <c r="L403" i="11"/>
  <c r="K403" i="11"/>
  <c r="J403" i="11"/>
  <c r="S403" i="11" s="1"/>
  <c r="H403" i="11"/>
  <c r="AP402" i="11"/>
  <c r="AB402" i="11"/>
  <c r="Y402" i="11"/>
  <c r="Q402" i="11"/>
  <c r="P402" i="11"/>
  <c r="O402" i="11"/>
  <c r="N402" i="11"/>
  <c r="M402" i="11"/>
  <c r="L402" i="11"/>
  <c r="K402" i="11"/>
  <c r="J402" i="11" s="1"/>
  <c r="S402" i="11" s="1"/>
  <c r="H402" i="11"/>
  <c r="AP401" i="11"/>
  <c r="AB401" i="11"/>
  <c r="Y401" i="11"/>
  <c r="Q401" i="11"/>
  <c r="P401" i="11"/>
  <c r="O401" i="11"/>
  <c r="N401" i="11"/>
  <c r="M401" i="11"/>
  <c r="L401" i="11"/>
  <c r="J401" i="11" s="1"/>
  <c r="S401" i="11" s="1"/>
  <c r="K401" i="11"/>
  <c r="H401" i="11"/>
  <c r="AP400" i="11"/>
  <c r="AB400" i="11"/>
  <c r="Y400" i="11"/>
  <c r="Q400" i="11"/>
  <c r="P400" i="11"/>
  <c r="O400" i="11"/>
  <c r="N400" i="11"/>
  <c r="M400" i="11"/>
  <c r="J400" i="11" s="1"/>
  <c r="S400" i="11" s="1"/>
  <c r="L400" i="11"/>
  <c r="K400" i="11"/>
  <c r="H400" i="11"/>
  <c r="AP399" i="11"/>
  <c r="AB399" i="11"/>
  <c r="Y399" i="11"/>
  <c r="Q399" i="11"/>
  <c r="P399" i="11"/>
  <c r="O399" i="11"/>
  <c r="N399" i="11"/>
  <c r="M399" i="11"/>
  <c r="L399" i="11"/>
  <c r="K399" i="11"/>
  <c r="J399" i="11"/>
  <c r="S399" i="11" s="1"/>
  <c r="H399" i="11"/>
  <c r="AP398" i="11"/>
  <c r="AB398" i="11"/>
  <c r="Y398" i="11"/>
  <c r="Q398" i="11"/>
  <c r="P398" i="11"/>
  <c r="O398" i="11"/>
  <c r="N398" i="11"/>
  <c r="M398" i="11"/>
  <c r="L398" i="11"/>
  <c r="K398" i="11"/>
  <c r="J398" i="11" s="1"/>
  <c r="S398" i="11" s="1"/>
  <c r="H398" i="11"/>
  <c r="AP397" i="11"/>
  <c r="AB397" i="11"/>
  <c r="Y397" i="11"/>
  <c r="Q397" i="11"/>
  <c r="P397" i="11"/>
  <c r="O397" i="11"/>
  <c r="N397" i="11"/>
  <c r="M397" i="11"/>
  <c r="L397" i="11"/>
  <c r="J397" i="11" s="1"/>
  <c r="S397" i="11" s="1"/>
  <c r="K397" i="11"/>
  <c r="H397" i="11"/>
  <c r="AP396" i="11"/>
  <c r="AB396" i="11"/>
  <c r="Y396" i="11"/>
  <c r="Q396" i="11"/>
  <c r="P396" i="11"/>
  <c r="O396" i="11"/>
  <c r="N396" i="11"/>
  <c r="M396" i="11"/>
  <c r="J396" i="11" s="1"/>
  <c r="S396" i="11" s="1"/>
  <c r="L396" i="11"/>
  <c r="K396" i="11"/>
  <c r="H396" i="11"/>
  <c r="AP395" i="11"/>
  <c r="AB395" i="11"/>
  <c r="Y395" i="11"/>
  <c r="Q395" i="11"/>
  <c r="P395" i="11"/>
  <c r="O395" i="11"/>
  <c r="N395" i="11"/>
  <c r="M395" i="11"/>
  <c r="L395" i="11"/>
  <c r="K395" i="11"/>
  <c r="J395" i="11"/>
  <c r="S395" i="11" s="1"/>
  <c r="H395" i="11"/>
  <c r="AP394" i="11"/>
  <c r="AB394" i="11"/>
  <c r="Y394" i="11"/>
  <c r="Q394" i="11"/>
  <c r="P394" i="11"/>
  <c r="O394" i="11"/>
  <c r="N394" i="11"/>
  <c r="M394" i="11"/>
  <c r="L394" i="11"/>
  <c r="K394" i="11"/>
  <c r="J394" i="11" s="1"/>
  <c r="S394" i="11" s="1"/>
  <c r="H394" i="11"/>
  <c r="AP393" i="11"/>
  <c r="AB393" i="11"/>
  <c r="Y393" i="11"/>
  <c r="Q393" i="11"/>
  <c r="P393" i="11"/>
  <c r="O393" i="11"/>
  <c r="N393" i="11"/>
  <c r="M393" i="11"/>
  <c r="L393" i="11"/>
  <c r="J393" i="11" s="1"/>
  <c r="S393" i="11" s="1"/>
  <c r="K393" i="11"/>
  <c r="H393" i="11"/>
  <c r="AP392" i="11"/>
  <c r="AB392" i="11"/>
  <c r="Y392" i="11"/>
  <c r="Q392" i="11"/>
  <c r="P392" i="11"/>
  <c r="O392" i="11"/>
  <c r="N392" i="11"/>
  <c r="M392" i="11"/>
  <c r="J392" i="11" s="1"/>
  <c r="S392" i="11" s="1"/>
  <c r="L392" i="11"/>
  <c r="K392" i="11"/>
  <c r="H392" i="11"/>
  <c r="AP391" i="11"/>
  <c r="AB391" i="11"/>
  <c r="Y391" i="11"/>
  <c r="Q391" i="11"/>
  <c r="P391" i="11"/>
  <c r="O391" i="11"/>
  <c r="N391" i="11"/>
  <c r="M391" i="11"/>
  <c r="L391" i="11"/>
  <c r="K391" i="11"/>
  <c r="J391" i="11"/>
  <c r="S391" i="11" s="1"/>
  <c r="H391" i="11"/>
  <c r="AP390" i="11"/>
  <c r="AB390" i="11"/>
  <c r="Y390" i="11"/>
  <c r="Q390" i="11"/>
  <c r="P390" i="11"/>
  <c r="O390" i="11"/>
  <c r="N390" i="11"/>
  <c r="M390" i="11"/>
  <c r="L390" i="11"/>
  <c r="K390" i="11"/>
  <c r="J390" i="11" s="1"/>
  <c r="S390" i="11" s="1"/>
  <c r="H390" i="11"/>
  <c r="AP389" i="11"/>
  <c r="AB389" i="11"/>
  <c r="Y389" i="11"/>
  <c r="Q389" i="11"/>
  <c r="P389" i="11"/>
  <c r="O389" i="11"/>
  <c r="N389" i="11"/>
  <c r="M389" i="11"/>
  <c r="L389" i="11"/>
  <c r="J389" i="11" s="1"/>
  <c r="S389" i="11" s="1"/>
  <c r="K389" i="11"/>
  <c r="H389" i="11"/>
  <c r="AP388" i="11"/>
  <c r="AB388" i="11"/>
  <c r="Y388" i="11"/>
  <c r="Q388" i="11"/>
  <c r="P388" i="11"/>
  <c r="O388" i="11"/>
  <c r="N388" i="11"/>
  <c r="M388" i="11"/>
  <c r="J388" i="11" s="1"/>
  <c r="S388" i="11" s="1"/>
  <c r="L388" i="11"/>
  <c r="K388" i="11"/>
  <c r="H388" i="11"/>
  <c r="AP387" i="11"/>
  <c r="AB387" i="11"/>
  <c r="Y387" i="11"/>
  <c r="Q387" i="11"/>
  <c r="P387" i="11"/>
  <c r="O387" i="11"/>
  <c r="N387" i="11"/>
  <c r="M387" i="11"/>
  <c r="L387" i="11"/>
  <c r="K387" i="11"/>
  <c r="J387" i="11"/>
  <c r="S387" i="11" s="1"/>
  <c r="H387" i="11"/>
  <c r="AP386" i="11"/>
  <c r="AB386" i="11"/>
  <c r="Y386" i="11"/>
  <c r="Q386" i="11"/>
  <c r="P386" i="11"/>
  <c r="O386" i="11"/>
  <c r="N386" i="11"/>
  <c r="M386" i="11"/>
  <c r="L386" i="11"/>
  <c r="K386" i="11"/>
  <c r="J386" i="11" s="1"/>
  <c r="S386" i="11" s="1"/>
  <c r="H386" i="11"/>
  <c r="AP385" i="11"/>
  <c r="AB385" i="11"/>
  <c r="Y385" i="11"/>
  <c r="Q385" i="11"/>
  <c r="P385" i="11"/>
  <c r="O385" i="11"/>
  <c r="N385" i="11"/>
  <c r="M385" i="11"/>
  <c r="L385" i="11"/>
  <c r="J385" i="11" s="1"/>
  <c r="S385" i="11" s="1"/>
  <c r="K385" i="11"/>
  <c r="H385" i="11"/>
  <c r="AP384" i="11"/>
  <c r="AB384" i="11"/>
  <c r="Y384" i="11"/>
  <c r="Q384" i="11"/>
  <c r="P384" i="11"/>
  <c r="O384" i="11"/>
  <c r="N384" i="11"/>
  <c r="M384" i="11"/>
  <c r="J384" i="11" s="1"/>
  <c r="S384" i="11" s="1"/>
  <c r="L384" i="11"/>
  <c r="K384" i="11"/>
  <c r="H384" i="11"/>
  <c r="AP383" i="11"/>
  <c r="AB383" i="11"/>
  <c r="Y383" i="11"/>
  <c r="Q383" i="11"/>
  <c r="P383" i="11"/>
  <c r="O383" i="11"/>
  <c r="N383" i="11"/>
  <c r="M383" i="11"/>
  <c r="L383" i="11"/>
  <c r="K383" i="11"/>
  <c r="J383" i="11"/>
  <c r="S383" i="11" s="1"/>
  <c r="H383" i="11"/>
  <c r="AP382" i="11"/>
  <c r="AB382" i="11"/>
  <c r="Y382" i="11"/>
  <c r="Q382" i="11"/>
  <c r="P382" i="11"/>
  <c r="O382" i="11"/>
  <c r="N382" i="11"/>
  <c r="M382" i="11"/>
  <c r="L382" i="11"/>
  <c r="K382" i="11"/>
  <c r="J382" i="11" s="1"/>
  <c r="S382" i="11" s="1"/>
  <c r="H382" i="11"/>
  <c r="AP381" i="11"/>
  <c r="AB381" i="11"/>
  <c r="Y381" i="11"/>
  <c r="Q381" i="11"/>
  <c r="P381" i="11"/>
  <c r="O381" i="11"/>
  <c r="N381" i="11"/>
  <c r="M381" i="11"/>
  <c r="L381" i="11"/>
  <c r="J381" i="11" s="1"/>
  <c r="S381" i="11" s="1"/>
  <c r="K381" i="11"/>
  <c r="H381" i="11"/>
  <c r="AP380" i="11"/>
  <c r="AB380" i="11"/>
  <c r="Y380" i="11"/>
  <c r="Q380" i="11"/>
  <c r="P380" i="11"/>
  <c r="O380" i="11"/>
  <c r="N380" i="11"/>
  <c r="M380" i="11"/>
  <c r="J380" i="11" s="1"/>
  <c r="S380" i="11" s="1"/>
  <c r="L380" i="11"/>
  <c r="K380" i="11"/>
  <c r="H380" i="11"/>
  <c r="AP379" i="11"/>
  <c r="AB379" i="11"/>
  <c r="Y379" i="11"/>
  <c r="Q379" i="11"/>
  <c r="P379" i="11"/>
  <c r="O379" i="11"/>
  <c r="N379" i="11"/>
  <c r="M379" i="11"/>
  <c r="L379" i="11"/>
  <c r="K379" i="11"/>
  <c r="J379" i="11"/>
  <c r="S379" i="11" s="1"/>
  <c r="H379" i="11"/>
  <c r="AP378" i="11"/>
  <c r="AB378" i="11"/>
  <c r="Y378" i="11"/>
  <c r="Q378" i="11"/>
  <c r="P378" i="11"/>
  <c r="O378" i="11"/>
  <c r="N378" i="11"/>
  <c r="M378" i="11"/>
  <c r="L378" i="11"/>
  <c r="K378" i="11"/>
  <c r="J378" i="11" s="1"/>
  <c r="S378" i="11" s="1"/>
  <c r="H378" i="11"/>
  <c r="AP377" i="11"/>
  <c r="AB377" i="11"/>
  <c r="Y377" i="11"/>
  <c r="Q377" i="11"/>
  <c r="P377" i="11"/>
  <c r="O377" i="11"/>
  <c r="N377" i="11"/>
  <c r="M377" i="11"/>
  <c r="L377" i="11"/>
  <c r="J377" i="11" s="1"/>
  <c r="S377" i="11" s="1"/>
  <c r="K377" i="11"/>
  <c r="H377" i="11"/>
  <c r="AP376" i="11"/>
  <c r="AB376" i="11"/>
  <c r="Y376" i="11"/>
  <c r="Q376" i="11"/>
  <c r="P376" i="11"/>
  <c r="O376" i="11"/>
  <c r="N376" i="11"/>
  <c r="M376" i="11"/>
  <c r="J376" i="11" s="1"/>
  <c r="S376" i="11" s="1"/>
  <c r="L376" i="11"/>
  <c r="K376" i="11"/>
  <c r="H376" i="11"/>
  <c r="AP375" i="11"/>
  <c r="AB375" i="11"/>
  <c r="Y375" i="11"/>
  <c r="Q375" i="11"/>
  <c r="P375" i="11"/>
  <c r="O375" i="11"/>
  <c r="N375" i="11"/>
  <c r="M375" i="11"/>
  <c r="L375" i="11"/>
  <c r="K375" i="11"/>
  <c r="J375" i="11"/>
  <c r="S375" i="11" s="1"/>
  <c r="H375" i="11"/>
  <c r="AP374" i="11"/>
  <c r="AB374" i="11"/>
  <c r="Y374" i="11"/>
  <c r="Q374" i="11"/>
  <c r="P374" i="11"/>
  <c r="O374" i="11"/>
  <c r="N374" i="11"/>
  <c r="M374" i="11"/>
  <c r="L374" i="11"/>
  <c r="K374" i="11"/>
  <c r="J374" i="11" s="1"/>
  <c r="S374" i="11" s="1"/>
  <c r="H374" i="11"/>
  <c r="AP373" i="11"/>
  <c r="AB373" i="11"/>
  <c r="Y373" i="11"/>
  <c r="Q373" i="11"/>
  <c r="P373" i="11"/>
  <c r="O373" i="11"/>
  <c r="N373" i="11"/>
  <c r="M373" i="11"/>
  <c r="L373" i="11"/>
  <c r="J373" i="11" s="1"/>
  <c r="S373" i="11" s="1"/>
  <c r="K373" i="11"/>
  <c r="H373" i="11"/>
  <c r="AP372" i="11"/>
  <c r="AB372" i="11"/>
  <c r="Y372" i="11"/>
  <c r="Q372" i="11"/>
  <c r="P372" i="11"/>
  <c r="O372" i="11"/>
  <c r="N372" i="11"/>
  <c r="M372" i="11"/>
  <c r="J372" i="11" s="1"/>
  <c r="S372" i="11" s="1"/>
  <c r="L372" i="11"/>
  <c r="K372" i="11"/>
  <c r="H372" i="11"/>
  <c r="AP371" i="11"/>
  <c r="AB371" i="11"/>
  <c r="Y371" i="11"/>
  <c r="Q371" i="11"/>
  <c r="P371" i="11"/>
  <c r="O371" i="11"/>
  <c r="N371" i="11"/>
  <c r="M371" i="11"/>
  <c r="L371" i="11"/>
  <c r="K371" i="11"/>
  <c r="J371" i="11"/>
  <c r="S371" i="11" s="1"/>
  <c r="H371" i="11"/>
  <c r="AP370" i="11"/>
  <c r="AB370" i="11"/>
  <c r="Y370" i="11"/>
  <c r="Q370" i="11"/>
  <c r="P370" i="11"/>
  <c r="O370" i="11"/>
  <c r="N370" i="11"/>
  <c r="M370" i="11"/>
  <c r="L370" i="11"/>
  <c r="K370" i="11"/>
  <c r="J370" i="11" s="1"/>
  <c r="S370" i="11" s="1"/>
  <c r="H370" i="11"/>
  <c r="AP369" i="11"/>
  <c r="AB369" i="11"/>
  <c r="Y369" i="11"/>
  <c r="Q369" i="11"/>
  <c r="P369" i="11"/>
  <c r="O369" i="11"/>
  <c r="N369" i="11"/>
  <c r="M369" i="11"/>
  <c r="L369" i="11"/>
  <c r="J369" i="11" s="1"/>
  <c r="S369" i="11" s="1"/>
  <c r="K369" i="11"/>
  <c r="H369" i="11"/>
  <c r="AP368" i="11"/>
  <c r="AB368" i="11"/>
  <c r="Y368" i="11"/>
  <c r="Q368" i="11"/>
  <c r="P368" i="11"/>
  <c r="O368" i="11"/>
  <c r="N368" i="11"/>
  <c r="M368" i="11"/>
  <c r="J368" i="11" s="1"/>
  <c r="S368" i="11" s="1"/>
  <c r="L368" i="11"/>
  <c r="K368" i="11"/>
  <c r="H368" i="11"/>
  <c r="AP367" i="11"/>
  <c r="AB367" i="11"/>
  <c r="Y367" i="11"/>
  <c r="Q367" i="11"/>
  <c r="P367" i="11"/>
  <c r="O367" i="11"/>
  <c r="N367" i="11"/>
  <c r="M367" i="11"/>
  <c r="L367" i="11"/>
  <c r="K367" i="11"/>
  <c r="J367" i="11"/>
  <c r="S367" i="11" s="1"/>
  <c r="H367" i="11"/>
  <c r="AP366" i="11"/>
  <c r="AB366" i="11"/>
  <c r="Y366" i="11"/>
  <c r="Q366" i="11"/>
  <c r="P366" i="11"/>
  <c r="O366" i="11"/>
  <c r="N366" i="11"/>
  <c r="M366" i="11"/>
  <c r="L366" i="11"/>
  <c r="K366" i="11"/>
  <c r="J366" i="11" s="1"/>
  <c r="S366" i="11" s="1"/>
  <c r="H366" i="11"/>
  <c r="AP365" i="11"/>
  <c r="AB365" i="11"/>
  <c r="Y365" i="11"/>
  <c r="Q365" i="11"/>
  <c r="P365" i="11"/>
  <c r="O365" i="11"/>
  <c r="N365" i="11"/>
  <c r="M365" i="11"/>
  <c r="L365" i="11"/>
  <c r="J365" i="11" s="1"/>
  <c r="S365" i="11" s="1"/>
  <c r="K365" i="11"/>
  <c r="H365" i="11"/>
  <c r="AP364" i="11"/>
  <c r="AB364" i="11"/>
  <c r="Y364" i="11"/>
  <c r="Q364" i="11"/>
  <c r="P364" i="11"/>
  <c r="O364" i="11"/>
  <c r="N364" i="11"/>
  <c r="M364" i="11"/>
  <c r="J364" i="11" s="1"/>
  <c r="S364" i="11" s="1"/>
  <c r="L364" i="11"/>
  <c r="K364" i="11"/>
  <c r="H364" i="11"/>
  <c r="AP363" i="11"/>
  <c r="AB363" i="11"/>
  <c r="Y363" i="11"/>
  <c r="Q363" i="11"/>
  <c r="P363" i="11"/>
  <c r="O363" i="11"/>
  <c r="N363" i="11"/>
  <c r="M363" i="11"/>
  <c r="L363" i="11"/>
  <c r="K363" i="11"/>
  <c r="J363" i="11"/>
  <c r="S363" i="11" s="1"/>
  <c r="H363" i="11"/>
  <c r="AP362" i="11"/>
  <c r="AB362" i="11"/>
  <c r="Y362" i="11"/>
  <c r="Q362" i="11"/>
  <c r="P362" i="11"/>
  <c r="O362" i="11"/>
  <c r="N362" i="11"/>
  <c r="M362" i="11"/>
  <c r="L362" i="11"/>
  <c r="K362" i="11"/>
  <c r="J362" i="11" s="1"/>
  <c r="S362" i="11" s="1"/>
  <c r="H362" i="11"/>
  <c r="AP361" i="11"/>
  <c r="AB361" i="11"/>
  <c r="Y361" i="11"/>
  <c r="Q361" i="11"/>
  <c r="P361" i="11"/>
  <c r="O361" i="11"/>
  <c r="N361" i="11"/>
  <c r="M361" i="11"/>
  <c r="L361" i="11"/>
  <c r="J361" i="11" s="1"/>
  <c r="S361" i="11" s="1"/>
  <c r="K361" i="11"/>
  <c r="H361" i="11"/>
  <c r="AP360" i="11"/>
  <c r="AB360" i="11"/>
  <c r="Y360" i="11"/>
  <c r="Q360" i="11"/>
  <c r="P360" i="11"/>
  <c r="O360" i="11"/>
  <c r="N360" i="11"/>
  <c r="M360" i="11"/>
  <c r="J360" i="11" s="1"/>
  <c r="S360" i="11" s="1"/>
  <c r="L360" i="11"/>
  <c r="K360" i="11"/>
  <c r="H360" i="11"/>
  <c r="AP359" i="11"/>
  <c r="AB359" i="11"/>
  <c r="Y359" i="11"/>
  <c r="Q359" i="11"/>
  <c r="P359" i="11"/>
  <c r="O359" i="11"/>
  <c r="N359" i="11"/>
  <c r="M359" i="11"/>
  <c r="L359" i="11"/>
  <c r="K359" i="11"/>
  <c r="J359" i="11"/>
  <c r="S359" i="11" s="1"/>
  <c r="H359" i="11"/>
  <c r="AP358" i="11"/>
  <c r="AB358" i="11"/>
  <c r="Y358" i="11"/>
  <c r="Q358" i="11"/>
  <c r="P358" i="11"/>
  <c r="O358" i="11"/>
  <c r="N358" i="11"/>
  <c r="M358" i="11"/>
  <c r="L358" i="11"/>
  <c r="K358" i="11"/>
  <c r="J358" i="11" s="1"/>
  <c r="S358" i="11" s="1"/>
  <c r="H358" i="11"/>
  <c r="AP357" i="11"/>
  <c r="AB357" i="11"/>
  <c r="Y357" i="11"/>
  <c r="Q357" i="11"/>
  <c r="P357" i="11"/>
  <c r="O357" i="11"/>
  <c r="N357" i="11"/>
  <c r="M357" i="11"/>
  <c r="L357" i="11"/>
  <c r="J357" i="11" s="1"/>
  <c r="S357" i="11" s="1"/>
  <c r="K357" i="11"/>
  <c r="H357" i="11"/>
  <c r="AP356" i="11"/>
  <c r="AB356" i="11"/>
  <c r="Y356" i="11"/>
  <c r="Q356" i="11"/>
  <c r="P356" i="11"/>
  <c r="O356" i="11"/>
  <c r="N356" i="11"/>
  <c r="M356" i="11"/>
  <c r="J356" i="11" s="1"/>
  <c r="S356" i="11" s="1"/>
  <c r="L356" i="11"/>
  <c r="K356" i="11"/>
  <c r="H356" i="11"/>
  <c r="AP355" i="11"/>
  <c r="AB355" i="11"/>
  <c r="Y355" i="11"/>
  <c r="Q355" i="11"/>
  <c r="P355" i="11"/>
  <c r="O355" i="11"/>
  <c r="N355" i="11"/>
  <c r="M355" i="11"/>
  <c r="L355" i="11"/>
  <c r="K355" i="11"/>
  <c r="J355" i="11"/>
  <c r="S355" i="11" s="1"/>
  <c r="H355" i="11"/>
  <c r="AP354" i="11"/>
  <c r="AB354" i="11"/>
  <c r="Y354" i="11"/>
  <c r="Q354" i="11"/>
  <c r="P354" i="11"/>
  <c r="O354" i="11"/>
  <c r="N354" i="11"/>
  <c r="M354" i="11"/>
  <c r="L354" i="11"/>
  <c r="K354" i="11"/>
  <c r="J354" i="11" s="1"/>
  <c r="S354" i="11" s="1"/>
  <c r="H354" i="11"/>
  <c r="AP353" i="11"/>
  <c r="AB353" i="11"/>
  <c r="Y353" i="11"/>
  <c r="Q353" i="11"/>
  <c r="P353" i="11"/>
  <c r="O353" i="11"/>
  <c r="N353" i="11"/>
  <c r="M353" i="11"/>
  <c r="L353" i="11"/>
  <c r="J353" i="11" s="1"/>
  <c r="S353" i="11" s="1"/>
  <c r="K353" i="11"/>
  <c r="H353" i="11"/>
  <c r="AP352" i="11"/>
  <c r="AB352" i="11"/>
  <c r="Y352" i="11"/>
  <c r="Q352" i="11"/>
  <c r="P352" i="11"/>
  <c r="O352" i="11"/>
  <c r="N352" i="11"/>
  <c r="M352" i="11"/>
  <c r="J352" i="11" s="1"/>
  <c r="S352" i="11" s="1"/>
  <c r="L352" i="11"/>
  <c r="K352" i="11"/>
  <c r="H352" i="11"/>
  <c r="AP351" i="11"/>
  <c r="AB351" i="11"/>
  <c r="Y351" i="11"/>
  <c r="Q351" i="11"/>
  <c r="P351" i="11"/>
  <c r="O351" i="11"/>
  <c r="N351" i="11"/>
  <c r="M351" i="11"/>
  <c r="L351" i="11"/>
  <c r="K351" i="11"/>
  <c r="J351" i="11"/>
  <c r="S351" i="11" s="1"/>
  <c r="H351" i="11"/>
  <c r="AP350" i="11"/>
  <c r="AB350" i="11"/>
  <c r="Y350" i="11"/>
  <c r="Q350" i="11"/>
  <c r="P350" i="11"/>
  <c r="O350" i="11"/>
  <c r="N350" i="11"/>
  <c r="M350" i="11"/>
  <c r="L350" i="11"/>
  <c r="K350" i="11"/>
  <c r="J350" i="11" s="1"/>
  <c r="S350" i="11" s="1"/>
  <c r="H350" i="11"/>
  <c r="AP349" i="11"/>
  <c r="AB349" i="11"/>
  <c r="Y349" i="11"/>
  <c r="Q349" i="11"/>
  <c r="P349" i="11"/>
  <c r="O349" i="11"/>
  <c r="N349" i="11"/>
  <c r="M349" i="11"/>
  <c r="L349" i="11"/>
  <c r="J349" i="11" s="1"/>
  <c r="S349" i="11" s="1"/>
  <c r="K349" i="11"/>
  <c r="H349" i="11"/>
  <c r="AP348" i="11"/>
  <c r="AB348" i="11"/>
  <c r="Y348" i="11"/>
  <c r="Q348" i="11"/>
  <c r="P348" i="11"/>
  <c r="O348" i="11"/>
  <c r="N348" i="11"/>
  <c r="M348" i="11"/>
  <c r="J348" i="11" s="1"/>
  <c r="S348" i="11" s="1"/>
  <c r="L348" i="11"/>
  <c r="K348" i="11"/>
  <c r="H348" i="11"/>
  <c r="AP347" i="11"/>
  <c r="AB347" i="11"/>
  <c r="Y347" i="11"/>
  <c r="Q347" i="11"/>
  <c r="P347" i="11"/>
  <c r="O347" i="11"/>
  <c r="N347" i="11"/>
  <c r="M347" i="11"/>
  <c r="L347" i="11"/>
  <c r="K347" i="11"/>
  <c r="J347" i="11"/>
  <c r="S347" i="11" s="1"/>
  <c r="H347" i="11"/>
  <c r="AP346" i="11"/>
  <c r="AB346" i="11"/>
  <c r="Y346" i="11"/>
  <c r="Q346" i="11"/>
  <c r="P346" i="11"/>
  <c r="O346" i="11"/>
  <c r="N346" i="11"/>
  <c r="M346" i="11"/>
  <c r="L346" i="11"/>
  <c r="K346" i="11"/>
  <c r="J346" i="11" s="1"/>
  <c r="S346" i="11" s="1"/>
  <c r="H346" i="11"/>
  <c r="AP345" i="11"/>
  <c r="AB345" i="11"/>
  <c r="Y345" i="11"/>
  <c r="Q345" i="11"/>
  <c r="P345" i="11"/>
  <c r="O345" i="11"/>
  <c r="N345" i="11"/>
  <c r="M345" i="11"/>
  <c r="L345" i="11"/>
  <c r="J345" i="11" s="1"/>
  <c r="S345" i="11" s="1"/>
  <c r="K345" i="11"/>
  <c r="H345" i="11"/>
  <c r="AP344" i="11"/>
  <c r="AB344" i="11"/>
  <c r="Y344" i="11"/>
  <c r="Q344" i="11"/>
  <c r="P344" i="11"/>
  <c r="O344" i="11"/>
  <c r="N344" i="11"/>
  <c r="M344" i="11"/>
  <c r="J344" i="11" s="1"/>
  <c r="S344" i="11" s="1"/>
  <c r="L344" i="11"/>
  <c r="K344" i="11"/>
  <c r="H344" i="11"/>
  <c r="AP343" i="11"/>
  <c r="AB343" i="11"/>
  <c r="Y343" i="11"/>
  <c r="Q343" i="11"/>
  <c r="P343" i="11"/>
  <c r="O343" i="11"/>
  <c r="N343" i="11"/>
  <c r="M343" i="11"/>
  <c r="L343" i="11"/>
  <c r="K343" i="11"/>
  <c r="J343" i="11"/>
  <c r="S343" i="11" s="1"/>
  <c r="H343" i="11"/>
  <c r="AP342" i="11"/>
  <c r="AB342" i="11"/>
  <c r="Y342" i="11"/>
  <c r="Q342" i="11"/>
  <c r="P342" i="11"/>
  <c r="O342" i="11"/>
  <c r="N342" i="11"/>
  <c r="M342" i="11"/>
  <c r="L342" i="11"/>
  <c r="K342" i="11"/>
  <c r="J342" i="11" s="1"/>
  <c r="S342" i="11" s="1"/>
  <c r="H342" i="11"/>
  <c r="AP341" i="11"/>
  <c r="AB341" i="11"/>
  <c r="Y341" i="11"/>
  <c r="Q341" i="11"/>
  <c r="P341" i="11"/>
  <c r="O341" i="11"/>
  <c r="N341" i="11"/>
  <c r="M341" i="11"/>
  <c r="L341" i="11"/>
  <c r="J341" i="11" s="1"/>
  <c r="S341" i="11" s="1"/>
  <c r="K341" i="11"/>
  <c r="H341" i="11"/>
  <c r="AP340" i="11"/>
  <c r="AB340" i="11"/>
  <c r="Y340" i="11"/>
  <c r="Q340" i="11"/>
  <c r="P340" i="11"/>
  <c r="O340" i="11"/>
  <c r="N340" i="11"/>
  <c r="M340" i="11"/>
  <c r="J340" i="11" s="1"/>
  <c r="S340" i="11" s="1"/>
  <c r="L340" i="11"/>
  <c r="K340" i="11"/>
  <c r="H340" i="11"/>
  <c r="AP339" i="11"/>
  <c r="AB339" i="11"/>
  <c r="Y339" i="11"/>
  <c r="Q339" i="11"/>
  <c r="P339" i="11"/>
  <c r="O339" i="11"/>
  <c r="N339" i="11"/>
  <c r="M339" i="11"/>
  <c r="L339" i="11"/>
  <c r="K339" i="11"/>
  <c r="J339" i="11"/>
  <c r="S339" i="11" s="1"/>
  <c r="H339" i="11"/>
  <c r="AP338" i="11"/>
  <c r="AB338" i="11"/>
  <c r="Y338" i="11"/>
  <c r="Q338" i="11"/>
  <c r="P338" i="11"/>
  <c r="O338" i="11"/>
  <c r="N338" i="11"/>
  <c r="M338" i="11"/>
  <c r="L338" i="11"/>
  <c r="K338" i="11"/>
  <c r="J338" i="11" s="1"/>
  <c r="S338" i="11" s="1"/>
  <c r="H338" i="11"/>
  <c r="AP337" i="11"/>
  <c r="AB337" i="11"/>
  <c r="Y337" i="11"/>
  <c r="Q337" i="11"/>
  <c r="P337" i="11"/>
  <c r="O337" i="11"/>
  <c r="N337" i="11"/>
  <c r="M337" i="11"/>
  <c r="L337" i="11"/>
  <c r="J337" i="11" s="1"/>
  <c r="S337" i="11" s="1"/>
  <c r="K337" i="11"/>
  <c r="H337" i="11"/>
  <c r="AP336" i="11"/>
  <c r="AB336" i="11"/>
  <c r="Y336" i="11"/>
  <c r="Q336" i="11"/>
  <c r="P336" i="11"/>
  <c r="O336" i="11"/>
  <c r="N336" i="11"/>
  <c r="M336" i="11"/>
  <c r="J336" i="11" s="1"/>
  <c r="S336" i="11" s="1"/>
  <c r="L336" i="11"/>
  <c r="K336" i="11"/>
  <c r="H336" i="11"/>
  <c r="AP335" i="11"/>
  <c r="AB335" i="11"/>
  <c r="Y335" i="11"/>
  <c r="Q335" i="11"/>
  <c r="P335" i="11"/>
  <c r="O335" i="11"/>
  <c r="N335" i="11"/>
  <c r="M335" i="11"/>
  <c r="L335" i="11"/>
  <c r="K335" i="11"/>
  <c r="J335" i="11"/>
  <c r="S335" i="11" s="1"/>
  <c r="H335" i="11"/>
  <c r="AP334" i="11"/>
  <c r="AB334" i="11"/>
  <c r="Y334" i="11"/>
  <c r="Q334" i="11"/>
  <c r="P334" i="11"/>
  <c r="O334" i="11"/>
  <c r="N334" i="11"/>
  <c r="M334" i="11"/>
  <c r="L334" i="11"/>
  <c r="K334" i="11"/>
  <c r="J334" i="11" s="1"/>
  <c r="S334" i="11" s="1"/>
  <c r="H334" i="11"/>
  <c r="AP333" i="11"/>
  <c r="AB333" i="11"/>
  <c r="Y333" i="11"/>
  <c r="Q333" i="11"/>
  <c r="P333" i="11"/>
  <c r="O333" i="11"/>
  <c r="N333" i="11"/>
  <c r="M333" i="11"/>
  <c r="L333" i="11"/>
  <c r="K333" i="11"/>
  <c r="H333" i="11"/>
  <c r="AP332" i="11"/>
  <c r="AB332" i="11"/>
  <c r="Y332" i="11"/>
  <c r="Q332" i="11"/>
  <c r="P332" i="11"/>
  <c r="O332" i="11"/>
  <c r="N332" i="11"/>
  <c r="M332" i="11"/>
  <c r="L332" i="11"/>
  <c r="K332" i="11"/>
  <c r="J332" i="11"/>
  <c r="S332" i="11" s="1"/>
  <c r="H332" i="11"/>
  <c r="AP331" i="11"/>
  <c r="AB331" i="11"/>
  <c r="Y331" i="11"/>
  <c r="Q331" i="11"/>
  <c r="P331" i="11"/>
  <c r="O331" i="11"/>
  <c r="N331" i="11"/>
  <c r="M331" i="11"/>
  <c r="L331" i="11"/>
  <c r="K331" i="11"/>
  <c r="J331" i="11" s="1"/>
  <c r="S331" i="11" s="1"/>
  <c r="H331" i="11"/>
  <c r="AP330" i="11"/>
  <c r="AB330" i="11"/>
  <c r="Y330" i="11"/>
  <c r="Q330" i="11"/>
  <c r="P330" i="11"/>
  <c r="O330" i="11"/>
  <c r="N330" i="11"/>
  <c r="M330" i="11"/>
  <c r="L330" i="11"/>
  <c r="K330" i="11"/>
  <c r="J330" i="11" s="1"/>
  <c r="S330" i="11" s="1"/>
  <c r="H330" i="11"/>
  <c r="AP329" i="11"/>
  <c r="AB329" i="11"/>
  <c r="Y329" i="11"/>
  <c r="Q329" i="11"/>
  <c r="P329" i="11"/>
  <c r="O329" i="11"/>
  <c r="N329" i="11"/>
  <c r="M329" i="11"/>
  <c r="L329" i="11"/>
  <c r="K329" i="11"/>
  <c r="H329" i="11"/>
  <c r="AP328" i="11"/>
  <c r="AB328" i="11"/>
  <c r="Y328" i="11"/>
  <c r="Q328" i="11"/>
  <c r="P328" i="11"/>
  <c r="O328" i="11"/>
  <c r="N328" i="11"/>
  <c r="M328" i="11"/>
  <c r="L328" i="11"/>
  <c r="K328" i="11"/>
  <c r="J328" i="11"/>
  <c r="S328" i="11" s="1"/>
  <c r="H328" i="11"/>
  <c r="AP327" i="11"/>
  <c r="AB327" i="11"/>
  <c r="Y327" i="11"/>
  <c r="Q327" i="11"/>
  <c r="P327" i="11"/>
  <c r="O327" i="11"/>
  <c r="N327" i="11"/>
  <c r="M327" i="11"/>
  <c r="L327" i="11"/>
  <c r="K327" i="11"/>
  <c r="J327" i="11" s="1"/>
  <c r="S327" i="11" s="1"/>
  <c r="H327" i="11"/>
  <c r="AP326" i="11"/>
  <c r="AB326" i="11"/>
  <c r="Y326" i="11"/>
  <c r="Q326" i="11"/>
  <c r="P326" i="11"/>
  <c r="O326" i="11"/>
  <c r="N326" i="11"/>
  <c r="M326" i="11"/>
  <c r="L326" i="11"/>
  <c r="K326" i="11"/>
  <c r="J326" i="11" s="1"/>
  <c r="S326" i="11" s="1"/>
  <c r="H326" i="11"/>
  <c r="AP325" i="11"/>
  <c r="AB325" i="11"/>
  <c r="Y325" i="11"/>
  <c r="Q325" i="11"/>
  <c r="P325" i="11"/>
  <c r="O325" i="11"/>
  <c r="N325" i="11"/>
  <c r="M325" i="11"/>
  <c r="L325" i="11"/>
  <c r="K325" i="11"/>
  <c r="H325" i="11"/>
  <c r="AP324" i="11"/>
  <c r="AB324" i="11"/>
  <c r="Y324" i="11"/>
  <c r="Q324" i="11"/>
  <c r="P324" i="11"/>
  <c r="O324" i="11"/>
  <c r="N324" i="11"/>
  <c r="M324" i="11"/>
  <c r="L324" i="11"/>
  <c r="K324" i="11"/>
  <c r="J324" i="11"/>
  <c r="S324" i="11" s="1"/>
  <c r="H324" i="11"/>
  <c r="AP323" i="11"/>
  <c r="AB323" i="11"/>
  <c r="Y323" i="11"/>
  <c r="Q323" i="11"/>
  <c r="P323" i="11"/>
  <c r="O323" i="11"/>
  <c r="N323" i="11"/>
  <c r="M323" i="11"/>
  <c r="L323" i="11"/>
  <c r="K323" i="11"/>
  <c r="J323" i="11" s="1"/>
  <c r="S323" i="11" s="1"/>
  <c r="H323" i="11"/>
  <c r="AP322" i="11"/>
  <c r="AB322" i="11"/>
  <c r="Y322" i="11"/>
  <c r="Q322" i="11"/>
  <c r="P322" i="11"/>
  <c r="O322" i="11"/>
  <c r="N322" i="11"/>
  <c r="M322" i="11"/>
  <c r="L322" i="11"/>
  <c r="K322" i="11"/>
  <c r="J322" i="11" s="1"/>
  <c r="S322" i="11" s="1"/>
  <c r="H322" i="11"/>
  <c r="AP321" i="11"/>
  <c r="AB321" i="11"/>
  <c r="Y321" i="11"/>
  <c r="Q321" i="11"/>
  <c r="P321" i="11"/>
  <c r="O321" i="11"/>
  <c r="N321" i="11"/>
  <c r="M321" i="11"/>
  <c r="L321" i="11"/>
  <c r="K321" i="11"/>
  <c r="J321" i="11"/>
  <c r="S321" i="11" s="1"/>
  <c r="H321" i="11"/>
  <c r="AP320" i="11"/>
  <c r="AB320" i="11"/>
  <c r="Y320" i="11"/>
  <c r="Q320" i="11"/>
  <c r="P320" i="11"/>
  <c r="O320" i="11"/>
  <c r="N320" i="11"/>
  <c r="M320" i="11"/>
  <c r="L320" i="11"/>
  <c r="K320" i="11"/>
  <c r="J320" i="11" s="1"/>
  <c r="S320" i="11" s="1"/>
  <c r="H320" i="11"/>
  <c r="AP319" i="11"/>
  <c r="AB319" i="11"/>
  <c r="Y319" i="11"/>
  <c r="Q319" i="11"/>
  <c r="P319" i="11"/>
  <c r="O319" i="11"/>
  <c r="N319" i="11"/>
  <c r="M319" i="11"/>
  <c r="L319" i="11"/>
  <c r="K319" i="11"/>
  <c r="J319" i="11" s="1"/>
  <c r="S319" i="11" s="1"/>
  <c r="H319" i="11"/>
  <c r="AP318" i="11"/>
  <c r="AB318" i="11"/>
  <c r="Y318" i="11"/>
  <c r="Q318" i="11"/>
  <c r="P318" i="11"/>
  <c r="O318" i="11"/>
  <c r="N318" i="11"/>
  <c r="M318" i="11"/>
  <c r="L318" i="11"/>
  <c r="K318" i="11"/>
  <c r="H318" i="11"/>
  <c r="AP317" i="11"/>
  <c r="AB317" i="11"/>
  <c r="Y317" i="11"/>
  <c r="Q317" i="11"/>
  <c r="P317" i="11"/>
  <c r="O317" i="11"/>
  <c r="N317" i="11"/>
  <c r="M317" i="11"/>
  <c r="L317" i="11"/>
  <c r="J317" i="11" s="1"/>
  <c r="S317" i="11" s="1"/>
  <c r="K317" i="11"/>
  <c r="H317" i="11"/>
  <c r="AP316" i="11"/>
  <c r="AB316" i="11"/>
  <c r="Y316" i="11"/>
  <c r="Q316" i="11"/>
  <c r="P316" i="11"/>
  <c r="O316" i="11"/>
  <c r="N316" i="11"/>
  <c r="M316" i="11"/>
  <c r="L316" i="11"/>
  <c r="K316" i="11"/>
  <c r="J316" i="11"/>
  <c r="S316" i="11" s="1"/>
  <c r="H316" i="11"/>
  <c r="AP315" i="11"/>
  <c r="AB315" i="11"/>
  <c r="Y315" i="11"/>
  <c r="Q315" i="11"/>
  <c r="P315" i="11"/>
  <c r="O315" i="11"/>
  <c r="N315" i="11"/>
  <c r="M315" i="11"/>
  <c r="L315" i="11"/>
  <c r="K315" i="11"/>
  <c r="J315" i="11" s="1"/>
  <c r="S315" i="11" s="1"/>
  <c r="H315" i="11"/>
  <c r="AP314" i="11"/>
  <c r="AB314" i="11"/>
  <c r="Y314" i="11"/>
  <c r="Q314" i="11"/>
  <c r="P314" i="11"/>
  <c r="O314" i="11"/>
  <c r="N314" i="11"/>
  <c r="M314" i="11"/>
  <c r="L314" i="11"/>
  <c r="K314" i="11"/>
  <c r="J314" i="11" s="1"/>
  <c r="S314" i="11" s="1"/>
  <c r="H314" i="11"/>
  <c r="AP313" i="11"/>
  <c r="AB313" i="11"/>
  <c r="Y313" i="11"/>
  <c r="Q313" i="11"/>
  <c r="P313" i="11"/>
  <c r="O313" i="11"/>
  <c r="N313" i="11"/>
  <c r="M313" i="11"/>
  <c r="L313" i="11"/>
  <c r="K313" i="11"/>
  <c r="J313" i="11"/>
  <c r="S313" i="11" s="1"/>
  <c r="H313" i="11"/>
  <c r="AP312" i="11"/>
  <c r="AB312" i="11"/>
  <c r="Y312" i="11"/>
  <c r="Q312" i="11"/>
  <c r="P312" i="11"/>
  <c r="O312" i="11"/>
  <c r="N312" i="11"/>
  <c r="M312" i="11"/>
  <c r="L312" i="11"/>
  <c r="K312" i="11"/>
  <c r="J312" i="11" s="1"/>
  <c r="S312" i="11" s="1"/>
  <c r="H312" i="11"/>
  <c r="AP311" i="11"/>
  <c r="AB311" i="11"/>
  <c r="Y311" i="11"/>
  <c r="Q311" i="11"/>
  <c r="P311" i="11"/>
  <c r="O311" i="11"/>
  <c r="N311" i="11"/>
  <c r="M311" i="11"/>
  <c r="L311" i="11"/>
  <c r="J311" i="11" s="1"/>
  <c r="S311" i="11" s="1"/>
  <c r="K311" i="11"/>
  <c r="H311" i="11"/>
  <c r="AP310" i="11"/>
  <c r="AB310" i="11"/>
  <c r="Y310" i="11"/>
  <c r="Q310" i="11"/>
  <c r="P310" i="11"/>
  <c r="O310" i="11"/>
  <c r="N310" i="11"/>
  <c r="M310" i="11"/>
  <c r="L310" i="11"/>
  <c r="K310" i="11"/>
  <c r="H310" i="11"/>
  <c r="AP309" i="11"/>
  <c r="AB309" i="11"/>
  <c r="Y309" i="11"/>
  <c r="Q309" i="11"/>
  <c r="P309" i="11"/>
  <c r="O309" i="11"/>
  <c r="N309" i="11"/>
  <c r="M309" i="11"/>
  <c r="L309" i="11"/>
  <c r="J309" i="11" s="1"/>
  <c r="S309" i="11" s="1"/>
  <c r="K309" i="11"/>
  <c r="H309" i="11"/>
  <c r="AP308" i="11"/>
  <c r="AB308" i="11"/>
  <c r="Y308" i="11"/>
  <c r="Q308" i="11"/>
  <c r="P308" i="11"/>
  <c r="O308" i="11"/>
  <c r="N308" i="11"/>
  <c r="M308" i="11"/>
  <c r="L308" i="11"/>
  <c r="K308" i="11"/>
  <c r="J308" i="11"/>
  <c r="S308" i="11" s="1"/>
  <c r="H308" i="11"/>
  <c r="AP307" i="11"/>
  <c r="AB307" i="11"/>
  <c r="Y307" i="11"/>
  <c r="Q307" i="11"/>
  <c r="P307" i="11"/>
  <c r="O307" i="11"/>
  <c r="N307" i="11"/>
  <c r="M307" i="11"/>
  <c r="L307" i="11"/>
  <c r="K307" i="11"/>
  <c r="J307" i="11" s="1"/>
  <c r="S307" i="11" s="1"/>
  <c r="H307" i="11"/>
  <c r="AP306" i="11"/>
  <c r="AB306" i="11"/>
  <c r="Y306" i="11"/>
  <c r="Q306" i="11"/>
  <c r="P306" i="11"/>
  <c r="O306" i="11"/>
  <c r="N306" i="11"/>
  <c r="M306" i="11"/>
  <c r="L306" i="11"/>
  <c r="K306" i="11"/>
  <c r="J306" i="11" s="1"/>
  <c r="S306" i="11" s="1"/>
  <c r="H306" i="11"/>
  <c r="AP305" i="11"/>
  <c r="AB305" i="11"/>
  <c r="Y305" i="11"/>
  <c r="Q305" i="11"/>
  <c r="P305" i="11"/>
  <c r="O305" i="11"/>
  <c r="N305" i="11"/>
  <c r="M305" i="11"/>
  <c r="L305" i="11"/>
  <c r="K305" i="11"/>
  <c r="J305" i="11"/>
  <c r="S305" i="11" s="1"/>
  <c r="H305" i="11"/>
  <c r="AP304" i="11"/>
  <c r="AB304" i="11"/>
  <c r="Y304" i="11"/>
  <c r="Q304" i="11"/>
  <c r="P304" i="11"/>
  <c r="O304" i="11"/>
  <c r="N304" i="11"/>
  <c r="M304" i="11"/>
  <c r="L304" i="11"/>
  <c r="K304" i="11"/>
  <c r="J304" i="11" s="1"/>
  <c r="S304" i="11" s="1"/>
  <c r="H304" i="11"/>
  <c r="AP303" i="11"/>
  <c r="AB303" i="11"/>
  <c r="Y303" i="11"/>
  <c r="Q303" i="11"/>
  <c r="P303" i="11"/>
  <c r="O303" i="11"/>
  <c r="N303" i="11"/>
  <c r="M303" i="11"/>
  <c r="L303" i="11"/>
  <c r="J303" i="11" s="1"/>
  <c r="S303" i="11" s="1"/>
  <c r="K303" i="11"/>
  <c r="H303" i="11"/>
  <c r="AP302" i="11"/>
  <c r="AB302" i="11"/>
  <c r="Y302" i="11"/>
  <c r="Q302" i="11"/>
  <c r="P302" i="11"/>
  <c r="O302" i="11"/>
  <c r="N302" i="11"/>
  <c r="M302" i="11"/>
  <c r="L302" i="11"/>
  <c r="K302" i="11"/>
  <c r="H302" i="11"/>
  <c r="AP301" i="11"/>
  <c r="AB301" i="11"/>
  <c r="Y301" i="11"/>
  <c r="Q301" i="11"/>
  <c r="P301" i="11"/>
  <c r="O301" i="11"/>
  <c r="N301" i="11"/>
  <c r="M301" i="11"/>
  <c r="L301" i="11"/>
  <c r="K301" i="11"/>
  <c r="H301" i="11"/>
  <c r="AP300" i="11"/>
  <c r="AB300" i="11"/>
  <c r="Y300" i="11"/>
  <c r="Q300" i="11"/>
  <c r="P300" i="11"/>
  <c r="O300" i="11"/>
  <c r="N300" i="11"/>
  <c r="M300" i="11"/>
  <c r="L300" i="11"/>
  <c r="K300" i="11"/>
  <c r="J300" i="11"/>
  <c r="S300" i="11" s="1"/>
  <c r="H300" i="11"/>
  <c r="AP299" i="11"/>
  <c r="AB299" i="11"/>
  <c r="Y299" i="11"/>
  <c r="Q299" i="11"/>
  <c r="P299" i="11"/>
  <c r="O299" i="11"/>
  <c r="N299" i="11"/>
  <c r="M299" i="11"/>
  <c r="L299" i="11"/>
  <c r="K299" i="11"/>
  <c r="J299" i="11" s="1"/>
  <c r="S299" i="11" s="1"/>
  <c r="H299" i="11"/>
  <c r="AP298" i="11"/>
  <c r="AB298" i="11"/>
  <c r="Y298" i="11"/>
  <c r="Q298" i="11"/>
  <c r="P298" i="11"/>
  <c r="O298" i="11"/>
  <c r="N298" i="11"/>
  <c r="M298" i="11"/>
  <c r="L298" i="11"/>
  <c r="K298" i="11"/>
  <c r="J298" i="11" s="1"/>
  <c r="S298" i="11" s="1"/>
  <c r="H298" i="11"/>
  <c r="AP297" i="11"/>
  <c r="AB297" i="11"/>
  <c r="Y297" i="11"/>
  <c r="Q297" i="11"/>
  <c r="P297" i="11"/>
  <c r="O297" i="11"/>
  <c r="N297" i="11"/>
  <c r="M297" i="11"/>
  <c r="L297" i="11"/>
  <c r="K297" i="11"/>
  <c r="J297" i="11"/>
  <c r="S297" i="11" s="1"/>
  <c r="H297" i="11"/>
  <c r="AP296" i="11"/>
  <c r="AB296" i="11"/>
  <c r="Y296" i="11"/>
  <c r="Q296" i="11"/>
  <c r="P296" i="11"/>
  <c r="O296" i="11"/>
  <c r="N296" i="11"/>
  <c r="M296" i="11"/>
  <c r="L296" i="11"/>
  <c r="K296" i="11"/>
  <c r="J296" i="11" s="1"/>
  <c r="S296" i="11" s="1"/>
  <c r="H296" i="11"/>
  <c r="AP295" i="11"/>
  <c r="AB295" i="11"/>
  <c r="Y295" i="11"/>
  <c r="Q295" i="11"/>
  <c r="P295" i="11"/>
  <c r="O295" i="11"/>
  <c r="N295" i="11"/>
  <c r="M295" i="11"/>
  <c r="L295" i="11"/>
  <c r="J295" i="11" s="1"/>
  <c r="S295" i="11" s="1"/>
  <c r="K295" i="11"/>
  <c r="H295" i="11"/>
  <c r="AP294" i="11"/>
  <c r="AB294" i="11"/>
  <c r="Y294" i="11"/>
  <c r="Q294" i="11"/>
  <c r="P294" i="11"/>
  <c r="O294" i="11"/>
  <c r="N294" i="11"/>
  <c r="M294" i="11"/>
  <c r="L294" i="11"/>
  <c r="K294" i="11"/>
  <c r="H294" i="11"/>
  <c r="AP293" i="11"/>
  <c r="AB293" i="11"/>
  <c r="Y293" i="11"/>
  <c r="Q293" i="11"/>
  <c r="P293" i="11"/>
  <c r="O293" i="11"/>
  <c r="N293" i="11"/>
  <c r="M293" i="11"/>
  <c r="L293" i="11"/>
  <c r="K293" i="11"/>
  <c r="H293" i="11"/>
  <c r="AP292" i="11"/>
  <c r="AB292" i="11"/>
  <c r="Y292" i="11"/>
  <c r="Q292" i="11"/>
  <c r="P292" i="11"/>
  <c r="O292" i="11"/>
  <c r="N292" i="11"/>
  <c r="M292" i="11"/>
  <c r="L292" i="11"/>
  <c r="K292" i="11"/>
  <c r="J292" i="11"/>
  <c r="S292" i="11" s="1"/>
  <c r="H292" i="11"/>
  <c r="AP291" i="11"/>
  <c r="AB291" i="11"/>
  <c r="Y291" i="11"/>
  <c r="Q291" i="11"/>
  <c r="P291" i="11"/>
  <c r="O291" i="11"/>
  <c r="N291" i="11"/>
  <c r="M291" i="11"/>
  <c r="L291" i="11"/>
  <c r="K291" i="11"/>
  <c r="J291" i="11" s="1"/>
  <c r="S291" i="11" s="1"/>
  <c r="H291" i="11"/>
  <c r="AP290" i="11"/>
  <c r="AB290" i="11"/>
  <c r="Y290" i="11"/>
  <c r="Q290" i="11"/>
  <c r="P290" i="11"/>
  <c r="O290" i="11"/>
  <c r="N290" i="11"/>
  <c r="M290" i="11"/>
  <c r="L290" i="11"/>
  <c r="K290" i="11"/>
  <c r="J290" i="11" s="1"/>
  <c r="S290" i="11" s="1"/>
  <c r="H290" i="11"/>
  <c r="AP289" i="11"/>
  <c r="AB289" i="11"/>
  <c r="Y289" i="11"/>
  <c r="Q289" i="11"/>
  <c r="P289" i="11"/>
  <c r="O289" i="11"/>
  <c r="N289" i="11"/>
  <c r="M289" i="11"/>
  <c r="L289" i="11"/>
  <c r="K289" i="11"/>
  <c r="J289" i="11"/>
  <c r="S289" i="11" s="1"/>
  <c r="H289" i="11"/>
  <c r="AP288" i="11"/>
  <c r="AB288" i="11"/>
  <c r="Y288" i="11"/>
  <c r="Q288" i="11"/>
  <c r="P288" i="11"/>
  <c r="O288" i="11"/>
  <c r="N288" i="11"/>
  <c r="M288" i="11"/>
  <c r="L288" i="11"/>
  <c r="K288" i="11"/>
  <c r="J288" i="11" s="1"/>
  <c r="S288" i="11" s="1"/>
  <c r="H288" i="11"/>
  <c r="AP287" i="11"/>
  <c r="AB287" i="11"/>
  <c r="Y287" i="11"/>
  <c r="Q287" i="11"/>
  <c r="P287" i="11"/>
  <c r="O287" i="11"/>
  <c r="N287" i="11"/>
  <c r="M287" i="11"/>
  <c r="L287" i="11"/>
  <c r="J287" i="11" s="1"/>
  <c r="S287" i="11" s="1"/>
  <c r="K287" i="11"/>
  <c r="H287" i="11"/>
  <c r="AP286" i="11"/>
  <c r="AB286" i="11"/>
  <c r="Y286" i="11"/>
  <c r="Q286" i="11"/>
  <c r="P286" i="11"/>
  <c r="O286" i="11"/>
  <c r="N286" i="11"/>
  <c r="M286" i="11"/>
  <c r="L286" i="11"/>
  <c r="K286" i="11"/>
  <c r="H286" i="11"/>
  <c r="AP285" i="11"/>
  <c r="AB285" i="11"/>
  <c r="Y285" i="11"/>
  <c r="Q285" i="11"/>
  <c r="P285" i="11"/>
  <c r="O285" i="11"/>
  <c r="N285" i="11"/>
  <c r="M285" i="11"/>
  <c r="L285" i="11"/>
  <c r="J285" i="11" s="1"/>
  <c r="S285" i="11" s="1"/>
  <c r="K285" i="11"/>
  <c r="H285" i="11"/>
  <c r="AP284" i="11"/>
  <c r="AB284" i="11"/>
  <c r="Y284" i="11"/>
  <c r="Q284" i="11"/>
  <c r="P284" i="11"/>
  <c r="O284" i="11"/>
  <c r="N284" i="11"/>
  <c r="M284" i="11"/>
  <c r="L284" i="11"/>
  <c r="K284" i="11"/>
  <c r="J284" i="11"/>
  <c r="S284" i="11" s="1"/>
  <c r="H284" i="11"/>
  <c r="AP283" i="11"/>
  <c r="AB283" i="11"/>
  <c r="Y283" i="11"/>
  <c r="Q283" i="11"/>
  <c r="P283" i="11"/>
  <c r="O283" i="11"/>
  <c r="N283" i="11"/>
  <c r="M283" i="11"/>
  <c r="L283" i="11"/>
  <c r="K283" i="11"/>
  <c r="J283" i="11" s="1"/>
  <c r="S283" i="11" s="1"/>
  <c r="H283" i="11"/>
  <c r="AP282" i="11"/>
  <c r="AB282" i="11"/>
  <c r="Y282" i="11"/>
  <c r="Q282" i="11"/>
  <c r="P282" i="11"/>
  <c r="O282" i="11"/>
  <c r="N282" i="11"/>
  <c r="M282" i="11"/>
  <c r="L282" i="11"/>
  <c r="K282" i="11"/>
  <c r="J282" i="11" s="1"/>
  <c r="S282" i="11" s="1"/>
  <c r="H282" i="11"/>
  <c r="AP281" i="11"/>
  <c r="AB281" i="11"/>
  <c r="Y281" i="11"/>
  <c r="Q281" i="11"/>
  <c r="P281" i="11"/>
  <c r="O281" i="11"/>
  <c r="N281" i="11"/>
  <c r="M281" i="11"/>
  <c r="L281" i="11"/>
  <c r="K281" i="11"/>
  <c r="J281" i="11"/>
  <c r="S281" i="11" s="1"/>
  <c r="H281" i="11"/>
  <c r="AP280" i="11"/>
  <c r="AB280" i="11"/>
  <c r="Y280" i="11"/>
  <c r="Q280" i="11"/>
  <c r="P280" i="11"/>
  <c r="O280" i="11"/>
  <c r="N280" i="11"/>
  <c r="M280" i="11"/>
  <c r="L280" i="11"/>
  <c r="K280" i="11"/>
  <c r="J280" i="11" s="1"/>
  <c r="S280" i="11" s="1"/>
  <c r="H280" i="11"/>
  <c r="AP279" i="11"/>
  <c r="AB279" i="11"/>
  <c r="Y279" i="11"/>
  <c r="Q279" i="11"/>
  <c r="P279" i="11"/>
  <c r="O279" i="11"/>
  <c r="N279" i="11"/>
  <c r="M279" i="11"/>
  <c r="L279" i="11"/>
  <c r="J279" i="11" s="1"/>
  <c r="S279" i="11" s="1"/>
  <c r="K279" i="11"/>
  <c r="H279" i="11"/>
  <c r="AP278" i="11"/>
  <c r="AB278" i="11"/>
  <c r="Y278" i="11"/>
  <c r="Q278" i="11"/>
  <c r="P278" i="11"/>
  <c r="O278" i="11"/>
  <c r="N278" i="11"/>
  <c r="M278" i="11"/>
  <c r="L278" i="11"/>
  <c r="K278" i="11"/>
  <c r="H278" i="11"/>
  <c r="AP277" i="11"/>
  <c r="AB277" i="11"/>
  <c r="Y277" i="11"/>
  <c r="Q277" i="11"/>
  <c r="P277" i="11"/>
  <c r="O277" i="11"/>
  <c r="N277" i="11"/>
  <c r="M277" i="11"/>
  <c r="L277" i="11"/>
  <c r="J277" i="11" s="1"/>
  <c r="S277" i="11" s="1"/>
  <c r="K277" i="11"/>
  <c r="H277" i="11"/>
  <c r="AP276" i="11"/>
  <c r="AB276" i="11"/>
  <c r="Y276" i="11"/>
  <c r="Q276" i="11"/>
  <c r="P276" i="11"/>
  <c r="O276" i="11"/>
  <c r="N276" i="11"/>
  <c r="M276" i="11"/>
  <c r="L276" i="11"/>
  <c r="K276" i="11"/>
  <c r="J276" i="11"/>
  <c r="S276" i="11" s="1"/>
  <c r="H276" i="11"/>
  <c r="AP275" i="11"/>
  <c r="AB275" i="11"/>
  <c r="Y275" i="11"/>
  <c r="Q275" i="11"/>
  <c r="P275" i="11"/>
  <c r="O275" i="11"/>
  <c r="N275" i="11"/>
  <c r="M275" i="11"/>
  <c r="L275" i="11"/>
  <c r="K275" i="11"/>
  <c r="J275" i="11" s="1"/>
  <c r="S275" i="11" s="1"/>
  <c r="H275" i="11"/>
  <c r="AP274" i="11"/>
  <c r="AB274" i="11"/>
  <c r="Y274" i="11"/>
  <c r="Q274" i="11"/>
  <c r="P274" i="11"/>
  <c r="O274" i="11"/>
  <c r="N274" i="11"/>
  <c r="M274" i="11"/>
  <c r="L274" i="11"/>
  <c r="K274" i="11"/>
  <c r="J274" i="11" s="1"/>
  <c r="S274" i="11" s="1"/>
  <c r="H274" i="11"/>
  <c r="AP273" i="11"/>
  <c r="AB273" i="11"/>
  <c r="Y273" i="11"/>
  <c r="Q273" i="11"/>
  <c r="P273" i="11"/>
  <c r="O273" i="11"/>
  <c r="N273" i="11"/>
  <c r="M273" i="11"/>
  <c r="L273" i="11"/>
  <c r="K273" i="11"/>
  <c r="J273" i="11"/>
  <c r="S273" i="11" s="1"/>
  <c r="H273" i="11"/>
  <c r="AP272" i="11"/>
  <c r="AB272" i="11"/>
  <c r="Y272" i="11"/>
  <c r="Q272" i="11"/>
  <c r="P272" i="11"/>
  <c r="O272" i="11"/>
  <c r="N272" i="11"/>
  <c r="M272" i="11"/>
  <c r="L272" i="11"/>
  <c r="K272" i="11"/>
  <c r="J272" i="11" s="1"/>
  <c r="S272" i="11" s="1"/>
  <c r="H272" i="11"/>
  <c r="AP271" i="11"/>
  <c r="AB271" i="11"/>
  <c r="Y271" i="11"/>
  <c r="Q271" i="11"/>
  <c r="P271" i="11"/>
  <c r="O271" i="11"/>
  <c r="N271" i="11"/>
  <c r="M271" i="11"/>
  <c r="L271" i="11"/>
  <c r="J271" i="11" s="1"/>
  <c r="S271" i="11" s="1"/>
  <c r="K271" i="11"/>
  <c r="H271" i="11"/>
  <c r="AP270" i="11"/>
  <c r="AB270" i="11"/>
  <c r="Y270" i="11"/>
  <c r="Q270" i="11"/>
  <c r="P270" i="11"/>
  <c r="O270" i="11"/>
  <c r="N270" i="11"/>
  <c r="M270" i="11"/>
  <c r="L270" i="11"/>
  <c r="K270" i="11"/>
  <c r="H270" i="11"/>
  <c r="AP269" i="11"/>
  <c r="AB269" i="11"/>
  <c r="Y269" i="11"/>
  <c r="Q269" i="11"/>
  <c r="P269" i="11"/>
  <c r="O269" i="11"/>
  <c r="N269" i="11"/>
  <c r="M269" i="11"/>
  <c r="L269" i="11"/>
  <c r="K269" i="11"/>
  <c r="H269" i="11"/>
  <c r="AP268" i="11"/>
  <c r="AB268" i="11"/>
  <c r="Y268" i="11"/>
  <c r="Q268" i="11"/>
  <c r="P268" i="11"/>
  <c r="O268" i="11"/>
  <c r="N268" i="11"/>
  <c r="M268" i="11"/>
  <c r="L268" i="11"/>
  <c r="K268" i="11"/>
  <c r="J268" i="11"/>
  <c r="S268" i="11" s="1"/>
  <c r="H268" i="11"/>
  <c r="AP267" i="11"/>
  <c r="AB267" i="11"/>
  <c r="Y267" i="11"/>
  <c r="Q267" i="11"/>
  <c r="P267" i="11"/>
  <c r="O267" i="11"/>
  <c r="N267" i="11"/>
  <c r="M267" i="11"/>
  <c r="L267" i="11"/>
  <c r="K267" i="11"/>
  <c r="J267" i="11" s="1"/>
  <c r="S267" i="11" s="1"/>
  <c r="H267" i="11"/>
  <c r="AP266" i="11"/>
  <c r="AB266" i="11"/>
  <c r="Y266" i="11"/>
  <c r="Q266" i="11"/>
  <c r="P266" i="11"/>
  <c r="O266" i="11"/>
  <c r="N266" i="11"/>
  <c r="M266" i="11"/>
  <c r="L266" i="11"/>
  <c r="K266" i="11"/>
  <c r="J266" i="11" s="1"/>
  <c r="S266" i="11" s="1"/>
  <c r="H266" i="11"/>
  <c r="AP265" i="11"/>
  <c r="AB265" i="11"/>
  <c r="Y265" i="11"/>
  <c r="Q265" i="11"/>
  <c r="P265" i="11"/>
  <c r="O265" i="11"/>
  <c r="N265" i="11"/>
  <c r="M265" i="11"/>
  <c r="L265" i="11"/>
  <c r="K265" i="11"/>
  <c r="J265" i="11"/>
  <c r="S265" i="11" s="1"/>
  <c r="H265" i="11"/>
  <c r="AP264" i="11"/>
  <c r="AB264" i="11"/>
  <c r="Y264" i="11"/>
  <c r="Q264" i="11"/>
  <c r="P264" i="11"/>
  <c r="O264" i="11"/>
  <c r="N264" i="11"/>
  <c r="M264" i="11"/>
  <c r="L264" i="11"/>
  <c r="K264" i="11"/>
  <c r="J264" i="11" s="1"/>
  <c r="S264" i="11" s="1"/>
  <c r="H264" i="11"/>
  <c r="AP263" i="11"/>
  <c r="AB263" i="11"/>
  <c r="Y263" i="11"/>
  <c r="Q263" i="11"/>
  <c r="P263" i="11"/>
  <c r="O263" i="11"/>
  <c r="N263" i="11"/>
  <c r="M263" i="11"/>
  <c r="L263" i="11"/>
  <c r="J263" i="11" s="1"/>
  <c r="S263" i="11" s="1"/>
  <c r="K263" i="11"/>
  <c r="H263" i="11"/>
  <c r="AP262" i="11"/>
  <c r="AB262" i="11"/>
  <c r="Y262" i="11"/>
  <c r="Q262" i="11"/>
  <c r="P262" i="11"/>
  <c r="O262" i="11"/>
  <c r="N262" i="11"/>
  <c r="M262" i="11"/>
  <c r="L262" i="11"/>
  <c r="K262" i="11"/>
  <c r="H262" i="11"/>
  <c r="AP261" i="11"/>
  <c r="AB261" i="11"/>
  <c r="Y261" i="11"/>
  <c r="Q261" i="11"/>
  <c r="P261" i="11"/>
  <c r="O261" i="11"/>
  <c r="N261" i="11"/>
  <c r="M261" i="11"/>
  <c r="L261" i="11"/>
  <c r="K261" i="11"/>
  <c r="H261" i="11"/>
  <c r="AP260" i="11"/>
  <c r="AB260" i="11"/>
  <c r="Y260" i="11"/>
  <c r="Q260" i="11"/>
  <c r="P260" i="11"/>
  <c r="O260" i="11"/>
  <c r="N260" i="11"/>
  <c r="M260" i="11"/>
  <c r="L260" i="11"/>
  <c r="K260" i="11"/>
  <c r="J260" i="11"/>
  <c r="S260" i="11" s="1"/>
  <c r="H260" i="11"/>
  <c r="AP259" i="11"/>
  <c r="AB259" i="11"/>
  <c r="Y259" i="11"/>
  <c r="Q259" i="11"/>
  <c r="P259" i="11"/>
  <c r="O259" i="11"/>
  <c r="N259" i="11"/>
  <c r="M259" i="11"/>
  <c r="L259" i="11"/>
  <c r="K259" i="11"/>
  <c r="J259" i="11" s="1"/>
  <c r="S259" i="11" s="1"/>
  <c r="H259" i="11"/>
  <c r="AP258" i="11"/>
  <c r="AB258" i="11"/>
  <c r="Y258" i="11"/>
  <c r="Q258" i="11"/>
  <c r="P258" i="11"/>
  <c r="O258" i="11"/>
  <c r="N258" i="11"/>
  <c r="M258" i="11"/>
  <c r="L258" i="11"/>
  <c r="K258" i="11"/>
  <c r="J258" i="11" s="1"/>
  <c r="S258" i="11" s="1"/>
  <c r="H258" i="11"/>
  <c r="AP257" i="11"/>
  <c r="AB257" i="11"/>
  <c r="Y257" i="11"/>
  <c r="Q257" i="11"/>
  <c r="P257" i="11"/>
  <c r="O257" i="11"/>
  <c r="N257" i="11"/>
  <c r="M257" i="11"/>
  <c r="L257" i="11"/>
  <c r="K257" i="11"/>
  <c r="J257" i="11"/>
  <c r="S257" i="11" s="1"/>
  <c r="H257" i="11"/>
  <c r="AP256" i="11"/>
  <c r="AB256" i="11"/>
  <c r="Y256" i="11"/>
  <c r="Q256" i="11"/>
  <c r="P256" i="11"/>
  <c r="O256" i="11"/>
  <c r="N256" i="11"/>
  <c r="M256" i="11"/>
  <c r="L256" i="11"/>
  <c r="K256" i="11"/>
  <c r="J256" i="11" s="1"/>
  <c r="S256" i="11" s="1"/>
  <c r="H256" i="11"/>
  <c r="AP255" i="11"/>
  <c r="AB255" i="11"/>
  <c r="Y255" i="11"/>
  <c r="Q255" i="11"/>
  <c r="P255" i="11"/>
  <c r="O255" i="11"/>
  <c r="N255" i="11"/>
  <c r="M255" i="11"/>
  <c r="L255" i="11"/>
  <c r="J255" i="11" s="1"/>
  <c r="S255" i="11" s="1"/>
  <c r="K255" i="11"/>
  <c r="H255" i="11"/>
  <c r="AP254" i="11"/>
  <c r="AB254" i="11"/>
  <c r="Y254" i="11"/>
  <c r="Q254" i="11"/>
  <c r="P254" i="11"/>
  <c r="O254" i="11"/>
  <c r="N254" i="11"/>
  <c r="M254" i="11"/>
  <c r="L254" i="11"/>
  <c r="K254" i="11"/>
  <c r="H254" i="11"/>
  <c r="AP253" i="11"/>
  <c r="AB253" i="11"/>
  <c r="Y253" i="11"/>
  <c r="Q253" i="11"/>
  <c r="P253" i="11"/>
  <c r="O253" i="11"/>
  <c r="N253" i="11"/>
  <c r="M253" i="11"/>
  <c r="L253" i="11"/>
  <c r="K253" i="11"/>
  <c r="J253" i="11"/>
  <c r="S253" i="11" s="1"/>
  <c r="H253" i="11"/>
  <c r="AP252" i="11"/>
  <c r="AB252" i="11"/>
  <c r="Y252" i="11"/>
  <c r="Q252" i="11"/>
  <c r="P252" i="11"/>
  <c r="O252" i="11"/>
  <c r="N252" i="11"/>
  <c r="M252" i="11"/>
  <c r="L252" i="11"/>
  <c r="K252" i="11"/>
  <c r="J252" i="11" s="1"/>
  <c r="S252" i="11" s="1"/>
  <c r="H252" i="11"/>
  <c r="AP251" i="11"/>
  <c r="AB251" i="11"/>
  <c r="Y251" i="11"/>
  <c r="Q251" i="11"/>
  <c r="P251" i="11"/>
  <c r="O251" i="11"/>
  <c r="N251" i="11"/>
  <c r="M251" i="11"/>
  <c r="L251" i="11"/>
  <c r="K251" i="11"/>
  <c r="H251" i="11"/>
  <c r="AP250" i="11"/>
  <c r="AB250" i="11"/>
  <c r="Y250" i="11"/>
  <c r="Q250" i="11"/>
  <c r="P250" i="11"/>
  <c r="O250" i="11"/>
  <c r="N250" i="11"/>
  <c r="M250" i="11"/>
  <c r="L250" i="11"/>
  <c r="J250" i="11" s="1"/>
  <c r="S250" i="11" s="1"/>
  <c r="K250" i="11"/>
  <c r="H250" i="11"/>
  <c r="AP249" i="11"/>
  <c r="AB249" i="11"/>
  <c r="Y249" i="11"/>
  <c r="Q249" i="11"/>
  <c r="P249" i="11"/>
  <c r="O249" i="11"/>
  <c r="N249" i="11"/>
  <c r="M249" i="11"/>
  <c r="L249" i="11"/>
  <c r="K249" i="11"/>
  <c r="J249" i="11"/>
  <c r="S249" i="11" s="1"/>
  <c r="H249" i="11"/>
  <c r="AP248" i="11"/>
  <c r="AB248" i="11"/>
  <c r="Y248" i="11"/>
  <c r="Q248" i="11"/>
  <c r="P248" i="11"/>
  <c r="O248" i="11"/>
  <c r="N248" i="11"/>
  <c r="M248" i="11"/>
  <c r="L248" i="11"/>
  <c r="K248" i="11"/>
  <c r="J248" i="11" s="1"/>
  <c r="S248" i="11" s="1"/>
  <c r="H248" i="11"/>
  <c r="AP247" i="11"/>
  <c r="AB247" i="11"/>
  <c r="Y247" i="11"/>
  <c r="Q247" i="11"/>
  <c r="P247" i="11"/>
  <c r="O247" i="11"/>
  <c r="N247" i="11"/>
  <c r="M247" i="11"/>
  <c r="L247" i="11"/>
  <c r="K247" i="11"/>
  <c r="J247" i="11" s="1"/>
  <c r="S247" i="11" s="1"/>
  <c r="H247" i="11"/>
  <c r="AP246" i="11"/>
  <c r="AB246" i="11"/>
  <c r="Y246" i="11"/>
  <c r="Q246" i="11"/>
  <c r="P246" i="11"/>
  <c r="O246" i="11"/>
  <c r="N246" i="11"/>
  <c r="M246" i="11"/>
  <c r="L246" i="11"/>
  <c r="K246" i="11"/>
  <c r="H246" i="11"/>
  <c r="AP245" i="11"/>
  <c r="AB245" i="11"/>
  <c r="Y245" i="11"/>
  <c r="Q245" i="11"/>
  <c r="P245" i="11"/>
  <c r="O245" i="11"/>
  <c r="N245" i="11"/>
  <c r="M245" i="11"/>
  <c r="L245" i="11"/>
  <c r="K245" i="11"/>
  <c r="J245" i="11"/>
  <c r="S245" i="11" s="1"/>
  <c r="H245" i="11"/>
  <c r="AP244" i="11"/>
  <c r="AB244" i="11"/>
  <c r="Y244" i="11"/>
  <c r="Q244" i="11"/>
  <c r="P244" i="11"/>
  <c r="O244" i="11"/>
  <c r="N244" i="11"/>
  <c r="M244" i="11"/>
  <c r="L244" i="11"/>
  <c r="K244" i="11"/>
  <c r="J244" i="11" s="1"/>
  <c r="S244" i="11" s="1"/>
  <c r="H244" i="11"/>
  <c r="AP243" i="11"/>
  <c r="AB243" i="11"/>
  <c r="Y243" i="11"/>
  <c r="Q243" i="11"/>
  <c r="P243" i="11"/>
  <c r="O243" i="11"/>
  <c r="N243" i="11"/>
  <c r="M243" i="11"/>
  <c r="L243" i="11"/>
  <c r="K243" i="11"/>
  <c r="H243" i="11"/>
  <c r="AP242" i="11"/>
  <c r="AB242" i="11"/>
  <c r="Y242" i="11"/>
  <c r="Q242" i="11"/>
  <c r="P242" i="11"/>
  <c r="O242" i="11"/>
  <c r="N242" i="11"/>
  <c r="M242" i="11"/>
  <c r="L242" i="11"/>
  <c r="J242" i="11" s="1"/>
  <c r="S242" i="11" s="1"/>
  <c r="K242" i="11"/>
  <c r="H242" i="11"/>
  <c r="AP241" i="11"/>
  <c r="AB241" i="11"/>
  <c r="Y241" i="11"/>
  <c r="Q241" i="11"/>
  <c r="P241" i="11"/>
  <c r="O241" i="11"/>
  <c r="N241" i="11"/>
  <c r="M241" i="11"/>
  <c r="L241" i="11"/>
  <c r="K241" i="11"/>
  <c r="J241" i="11"/>
  <c r="S241" i="11" s="1"/>
  <c r="H241" i="11"/>
  <c r="AP240" i="11"/>
  <c r="AB240" i="11"/>
  <c r="Y240" i="11"/>
  <c r="Q240" i="11"/>
  <c r="P240" i="11"/>
  <c r="O240" i="11"/>
  <c r="N240" i="11"/>
  <c r="M240" i="11"/>
  <c r="L240" i="11"/>
  <c r="K240" i="11"/>
  <c r="J240" i="11" s="1"/>
  <c r="S240" i="11" s="1"/>
  <c r="H240" i="11"/>
  <c r="AP239" i="11"/>
  <c r="AB239" i="11"/>
  <c r="Y239" i="11"/>
  <c r="Q239" i="11"/>
  <c r="P239" i="11"/>
  <c r="O239" i="11"/>
  <c r="N239" i="11"/>
  <c r="M239" i="11"/>
  <c r="L239" i="11"/>
  <c r="K239" i="11"/>
  <c r="H239" i="11"/>
  <c r="AP238" i="11"/>
  <c r="AB238" i="11"/>
  <c r="Y238" i="11"/>
  <c r="Q238" i="11"/>
  <c r="P238" i="11"/>
  <c r="O238" i="11"/>
  <c r="N238" i="11"/>
  <c r="M238" i="11"/>
  <c r="L238" i="11"/>
  <c r="J238" i="11" s="1"/>
  <c r="S238" i="11" s="1"/>
  <c r="K238" i="11"/>
  <c r="H238" i="11"/>
  <c r="AP237" i="11"/>
  <c r="AB237" i="11"/>
  <c r="Y237" i="11"/>
  <c r="Q237" i="11"/>
  <c r="P237" i="11"/>
  <c r="O237" i="11"/>
  <c r="N237" i="11"/>
  <c r="M237" i="11"/>
  <c r="L237" i="11"/>
  <c r="K237" i="11"/>
  <c r="J237" i="11"/>
  <c r="S237" i="11" s="1"/>
  <c r="H237" i="11"/>
  <c r="AP236" i="11"/>
  <c r="AB236" i="11"/>
  <c r="Y236" i="11"/>
  <c r="Q236" i="11"/>
  <c r="P236" i="11"/>
  <c r="O236" i="11"/>
  <c r="N236" i="11"/>
  <c r="M236" i="11"/>
  <c r="L236" i="11"/>
  <c r="K236" i="11"/>
  <c r="J236" i="11" s="1"/>
  <c r="S236" i="11" s="1"/>
  <c r="H236" i="11"/>
  <c r="AP235" i="11"/>
  <c r="AB235" i="11"/>
  <c r="Y235" i="11"/>
  <c r="Q235" i="11"/>
  <c r="P235" i="11"/>
  <c r="O235" i="11"/>
  <c r="N235" i="11"/>
  <c r="M235" i="11"/>
  <c r="L235" i="11"/>
  <c r="K235" i="11"/>
  <c r="H235" i="11"/>
  <c r="AP234" i="11"/>
  <c r="AB234" i="11"/>
  <c r="Y234" i="11"/>
  <c r="Q234" i="11"/>
  <c r="P234" i="11"/>
  <c r="O234" i="11"/>
  <c r="N234" i="11"/>
  <c r="M234" i="11"/>
  <c r="L234" i="11"/>
  <c r="J234" i="11" s="1"/>
  <c r="S234" i="11" s="1"/>
  <c r="K234" i="11"/>
  <c r="H234" i="11"/>
  <c r="AP233" i="11"/>
  <c r="AB233" i="11"/>
  <c r="Y233" i="11"/>
  <c r="Q233" i="11"/>
  <c r="P233" i="11"/>
  <c r="O233" i="11"/>
  <c r="N233" i="11"/>
  <c r="M233" i="11"/>
  <c r="L233" i="11"/>
  <c r="K233" i="11"/>
  <c r="J233" i="11"/>
  <c r="S233" i="11" s="1"/>
  <c r="H233" i="11"/>
  <c r="AP232" i="11"/>
  <c r="AB232" i="11"/>
  <c r="Y232" i="11"/>
  <c r="Q232" i="11"/>
  <c r="P232" i="11"/>
  <c r="O232" i="11"/>
  <c r="N232" i="11"/>
  <c r="M232" i="11"/>
  <c r="L232" i="11"/>
  <c r="K232" i="11"/>
  <c r="J232" i="11" s="1"/>
  <c r="S232" i="11" s="1"/>
  <c r="H232" i="11"/>
  <c r="AP231" i="11"/>
  <c r="AB231" i="11"/>
  <c r="Y231" i="11"/>
  <c r="Q231" i="11"/>
  <c r="P231" i="11"/>
  <c r="O231" i="11"/>
  <c r="N231" i="11"/>
  <c r="M231" i="11"/>
  <c r="L231" i="11"/>
  <c r="K231" i="11"/>
  <c r="H231" i="11"/>
  <c r="AP230" i="11"/>
  <c r="AB230" i="11"/>
  <c r="Y230" i="11"/>
  <c r="Q230" i="11"/>
  <c r="P230" i="11"/>
  <c r="O230" i="11"/>
  <c r="N230" i="11"/>
  <c r="M230" i="11"/>
  <c r="L230" i="11"/>
  <c r="J230" i="11" s="1"/>
  <c r="S230" i="11" s="1"/>
  <c r="K230" i="11"/>
  <c r="H230" i="11"/>
  <c r="AP229" i="11"/>
  <c r="AB229" i="11"/>
  <c r="Y229" i="11"/>
  <c r="Q229" i="11"/>
  <c r="P229" i="11"/>
  <c r="O229" i="11"/>
  <c r="N229" i="11"/>
  <c r="M229" i="11"/>
  <c r="L229" i="11"/>
  <c r="K229" i="11"/>
  <c r="J229" i="11"/>
  <c r="S229" i="11" s="1"/>
  <c r="H229" i="11"/>
  <c r="AP228" i="11"/>
  <c r="AB228" i="11"/>
  <c r="Y228" i="11"/>
  <c r="Q228" i="11"/>
  <c r="P228" i="11"/>
  <c r="O228" i="11"/>
  <c r="N228" i="11"/>
  <c r="M228" i="11"/>
  <c r="L228" i="11"/>
  <c r="K228" i="11"/>
  <c r="J228" i="11" s="1"/>
  <c r="S228" i="11" s="1"/>
  <c r="H228" i="11"/>
  <c r="AP227" i="11"/>
  <c r="AB227" i="11"/>
  <c r="Y227" i="11"/>
  <c r="Q227" i="11"/>
  <c r="P227" i="11"/>
  <c r="O227" i="11"/>
  <c r="N227" i="11"/>
  <c r="M227" i="11"/>
  <c r="L227" i="11"/>
  <c r="K227" i="11"/>
  <c r="H227" i="11"/>
  <c r="AP226" i="11"/>
  <c r="AB226" i="11"/>
  <c r="Y226" i="11"/>
  <c r="Q226" i="11"/>
  <c r="P226" i="11"/>
  <c r="O226" i="11"/>
  <c r="N226" i="11"/>
  <c r="M226" i="11"/>
  <c r="L226" i="11"/>
  <c r="J226" i="11" s="1"/>
  <c r="S226" i="11" s="1"/>
  <c r="K226" i="11"/>
  <c r="H226" i="11"/>
  <c r="AP225" i="11"/>
  <c r="AB225" i="11"/>
  <c r="Y225" i="11"/>
  <c r="Q225" i="11"/>
  <c r="P225" i="11"/>
  <c r="O225" i="11"/>
  <c r="N225" i="11"/>
  <c r="M225" i="11"/>
  <c r="L225" i="11"/>
  <c r="K225" i="11"/>
  <c r="J225" i="11"/>
  <c r="S225" i="11" s="1"/>
  <c r="H225" i="11"/>
  <c r="AP224" i="11"/>
  <c r="AB224" i="11"/>
  <c r="Y224" i="11"/>
  <c r="Q224" i="11"/>
  <c r="P224" i="11"/>
  <c r="O224" i="11"/>
  <c r="N224" i="11"/>
  <c r="M224" i="11"/>
  <c r="L224" i="11"/>
  <c r="K224" i="11"/>
  <c r="J224" i="11" s="1"/>
  <c r="S224" i="11" s="1"/>
  <c r="H224" i="11"/>
  <c r="AP223" i="11"/>
  <c r="AB223" i="11"/>
  <c r="Y223" i="11"/>
  <c r="Q223" i="11"/>
  <c r="P223" i="11"/>
  <c r="O223" i="11"/>
  <c r="N223" i="11"/>
  <c r="M223" i="11"/>
  <c r="L223" i="11"/>
  <c r="K223" i="11"/>
  <c r="H223" i="11"/>
  <c r="AP222" i="11"/>
  <c r="AB222" i="11"/>
  <c r="Y222" i="11"/>
  <c r="Q222" i="11"/>
  <c r="P222" i="11"/>
  <c r="O222" i="11"/>
  <c r="N222" i="11"/>
  <c r="M222" i="11"/>
  <c r="L222" i="11"/>
  <c r="K222" i="11"/>
  <c r="H222" i="11"/>
  <c r="AP221" i="11"/>
  <c r="AB221" i="11"/>
  <c r="Y221" i="11"/>
  <c r="Q221" i="11"/>
  <c r="P221" i="11"/>
  <c r="O221" i="11"/>
  <c r="N221" i="11"/>
  <c r="M221" i="11"/>
  <c r="L221" i="11"/>
  <c r="K221" i="11"/>
  <c r="J221" i="11"/>
  <c r="S221" i="11" s="1"/>
  <c r="H221" i="11"/>
  <c r="AP220" i="11"/>
  <c r="AB220" i="11"/>
  <c r="Y220" i="11"/>
  <c r="Q220" i="11"/>
  <c r="P220" i="11"/>
  <c r="O220" i="11"/>
  <c r="N220" i="11"/>
  <c r="M220" i="11"/>
  <c r="L220" i="11"/>
  <c r="K220" i="11"/>
  <c r="J220" i="11" s="1"/>
  <c r="S220" i="11" s="1"/>
  <c r="H220" i="11"/>
  <c r="AP219" i="11"/>
  <c r="AB219" i="11"/>
  <c r="Y219" i="11"/>
  <c r="Q219" i="11"/>
  <c r="P219" i="11"/>
  <c r="O219" i="11"/>
  <c r="N219" i="11"/>
  <c r="M219" i="11"/>
  <c r="L219" i="11"/>
  <c r="K219" i="11"/>
  <c r="H219" i="11"/>
  <c r="AP218" i="11"/>
  <c r="AB218" i="11"/>
  <c r="Y218" i="11"/>
  <c r="Q218" i="11"/>
  <c r="P218" i="11"/>
  <c r="O218" i="11"/>
  <c r="N218" i="11"/>
  <c r="M218" i="11"/>
  <c r="L218" i="11"/>
  <c r="K218" i="11"/>
  <c r="H218" i="11"/>
  <c r="AP217" i="11"/>
  <c r="AB217" i="11"/>
  <c r="Y217" i="11"/>
  <c r="Q217" i="11"/>
  <c r="P217" i="11"/>
  <c r="O217" i="11"/>
  <c r="N217" i="11"/>
  <c r="M217" i="11"/>
  <c r="L217" i="11"/>
  <c r="K217" i="11"/>
  <c r="J217" i="11"/>
  <c r="S217" i="11" s="1"/>
  <c r="H217" i="11"/>
  <c r="AP216" i="11"/>
  <c r="AB216" i="11"/>
  <c r="Y216" i="11"/>
  <c r="Q216" i="11"/>
  <c r="P216" i="11"/>
  <c r="O216" i="11"/>
  <c r="N216" i="11"/>
  <c r="M216" i="11"/>
  <c r="L216" i="11"/>
  <c r="K216" i="11"/>
  <c r="J216" i="11" s="1"/>
  <c r="S216" i="11" s="1"/>
  <c r="H216" i="11"/>
  <c r="AP215" i="11"/>
  <c r="AB215" i="11"/>
  <c r="Y215" i="11"/>
  <c r="Q215" i="11"/>
  <c r="P215" i="11"/>
  <c r="O215" i="11"/>
  <c r="N215" i="11"/>
  <c r="M215" i="11"/>
  <c r="L215" i="11"/>
  <c r="K215" i="11"/>
  <c r="H215" i="11"/>
  <c r="AP214" i="11"/>
  <c r="AB214" i="11"/>
  <c r="Y214" i="11"/>
  <c r="Q214" i="11"/>
  <c r="P214" i="11"/>
  <c r="O214" i="11"/>
  <c r="N214" i="11"/>
  <c r="M214" i="11"/>
  <c r="L214" i="11"/>
  <c r="K214" i="11"/>
  <c r="H214" i="11"/>
  <c r="AP213" i="11"/>
  <c r="AB213" i="11"/>
  <c r="Y213" i="11"/>
  <c r="Q213" i="11"/>
  <c r="P213" i="11"/>
  <c r="O213" i="11"/>
  <c r="N213" i="11"/>
  <c r="M213" i="11"/>
  <c r="L213" i="11"/>
  <c r="K213" i="11"/>
  <c r="J213" i="11"/>
  <c r="S213" i="11" s="1"/>
  <c r="H213" i="11"/>
  <c r="AP212" i="11"/>
  <c r="AB212" i="11"/>
  <c r="Y212" i="11"/>
  <c r="Q212" i="11"/>
  <c r="P212" i="11"/>
  <c r="O212" i="11"/>
  <c r="N212" i="11"/>
  <c r="M212" i="11"/>
  <c r="L212" i="11"/>
  <c r="K212" i="11"/>
  <c r="J212" i="11" s="1"/>
  <c r="S212" i="11" s="1"/>
  <c r="H212" i="11"/>
  <c r="AP211" i="11"/>
  <c r="AB211" i="11"/>
  <c r="Y211" i="11"/>
  <c r="Q211" i="11"/>
  <c r="P211" i="11"/>
  <c r="O211" i="11"/>
  <c r="N211" i="11"/>
  <c r="M211" i="11"/>
  <c r="L211" i="11"/>
  <c r="K211" i="11"/>
  <c r="H211" i="11"/>
  <c r="AP210" i="11"/>
  <c r="AB210" i="11"/>
  <c r="Y210" i="11"/>
  <c r="Q210" i="11"/>
  <c r="P210" i="11"/>
  <c r="O210" i="11"/>
  <c r="N210" i="11"/>
  <c r="M210" i="11"/>
  <c r="L210" i="11"/>
  <c r="K210" i="11"/>
  <c r="H210" i="11"/>
  <c r="AP209" i="11"/>
  <c r="AB209" i="11"/>
  <c r="Y209" i="11"/>
  <c r="Q209" i="11"/>
  <c r="P209" i="11"/>
  <c r="O209" i="11"/>
  <c r="N209" i="11"/>
  <c r="M209" i="11"/>
  <c r="L209" i="11"/>
  <c r="K209" i="11"/>
  <c r="J209" i="11"/>
  <c r="S209" i="11" s="1"/>
  <c r="H209" i="11"/>
  <c r="AP208" i="11"/>
  <c r="AB208" i="11"/>
  <c r="Y208" i="11"/>
  <c r="Q208" i="11"/>
  <c r="P208" i="11"/>
  <c r="O208" i="11"/>
  <c r="N208" i="11"/>
  <c r="M208" i="11"/>
  <c r="L208" i="11"/>
  <c r="K208" i="11"/>
  <c r="J208" i="11" s="1"/>
  <c r="S208" i="11" s="1"/>
  <c r="H208" i="11"/>
  <c r="AP207" i="11"/>
  <c r="AB207" i="11"/>
  <c r="Y207" i="11"/>
  <c r="Q207" i="11"/>
  <c r="P207" i="11"/>
  <c r="O207" i="11"/>
  <c r="N207" i="11"/>
  <c r="M207" i="11"/>
  <c r="L207" i="11"/>
  <c r="K207" i="11"/>
  <c r="H207" i="11"/>
  <c r="AP206" i="11"/>
  <c r="AB206" i="11"/>
  <c r="Y206" i="11"/>
  <c r="Q206" i="11"/>
  <c r="P206" i="11"/>
  <c r="O206" i="11"/>
  <c r="N206" i="11"/>
  <c r="M206" i="11"/>
  <c r="L206" i="11"/>
  <c r="K206" i="11"/>
  <c r="H206" i="11"/>
  <c r="AP205" i="11"/>
  <c r="AB205" i="11"/>
  <c r="Y205" i="11"/>
  <c r="Q205" i="11"/>
  <c r="P205" i="11"/>
  <c r="O205" i="11"/>
  <c r="N205" i="11"/>
  <c r="M205" i="11"/>
  <c r="L205" i="11"/>
  <c r="K205" i="11"/>
  <c r="J205" i="11"/>
  <c r="S205" i="11" s="1"/>
  <c r="H205" i="11"/>
  <c r="AP204" i="11"/>
  <c r="AB204" i="11"/>
  <c r="Y204" i="11"/>
  <c r="Q204" i="11"/>
  <c r="P204" i="11"/>
  <c r="O204" i="11"/>
  <c r="N204" i="11"/>
  <c r="M204" i="11"/>
  <c r="L204" i="11"/>
  <c r="K204" i="11"/>
  <c r="J204" i="11" s="1"/>
  <c r="S204" i="11" s="1"/>
  <c r="H204" i="11"/>
  <c r="AP203" i="11"/>
  <c r="AB203" i="11"/>
  <c r="Y203" i="11"/>
  <c r="Q203" i="11"/>
  <c r="P203" i="11"/>
  <c r="O203" i="11"/>
  <c r="N203" i="11"/>
  <c r="M203" i="11"/>
  <c r="L203" i="11"/>
  <c r="K203" i="11"/>
  <c r="H203" i="11"/>
  <c r="AP202" i="11"/>
  <c r="AB202" i="11"/>
  <c r="Y202" i="11"/>
  <c r="Q202" i="11"/>
  <c r="P202" i="11"/>
  <c r="O202" i="11"/>
  <c r="N202" i="11"/>
  <c r="M202" i="11"/>
  <c r="L202" i="11"/>
  <c r="K202" i="11"/>
  <c r="J202" i="11"/>
  <c r="S202" i="11" s="1"/>
  <c r="H202" i="11"/>
  <c r="AP201" i="11"/>
  <c r="AB201" i="11"/>
  <c r="Y201" i="11"/>
  <c r="Q201" i="11"/>
  <c r="P201" i="11"/>
  <c r="O201" i="11"/>
  <c r="N201" i="11"/>
  <c r="M201" i="11"/>
  <c r="L201" i="11"/>
  <c r="K201" i="11"/>
  <c r="J201" i="11" s="1"/>
  <c r="S201" i="11" s="1"/>
  <c r="H201" i="11"/>
  <c r="AP200" i="11"/>
  <c r="AB200" i="11"/>
  <c r="Y200" i="11"/>
  <c r="Q200" i="11"/>
  <c r="P200" i="11"/>
  <c r="O200" i="11"/>
  <c r="N200" i="11"/>
  <c r="M200" i="11"/>
  <c r="L200" i="11"/>
  <c r="K200" i="11"/>
  <c r="J200" i="11" s="1"/>
  <c r="S200" i="11" s="1"/>
  <c r="H200" i="11"/>
  <c r="AP199" i="11"/>
  <c r="AB199" i="11"/>
  <c r="Y199" i="11"/>
  <c r="Q199" i="11"/>
  <c r="P199" i="11"/>
  <c r="O199" i="11"/>
  <c r="N199" i="11"/>
  <c r="M199" i="11"/>
  <c r="L199" i="11"/>
  <c r="K199" i="11"/>
  <c r="H199" i="11"/>
  <c r="AP198" i="11"/>
  <c r="AB198" i="11"/>
  <c r="Y198" i="11"/>
  <c r="Q198" i="11"/>
  <c r="P198" i="11"/>
  <c r="O198" i="11"/>
  <c r="N198" i="11"/>
  <c r="M198" i="11"/>
  <c r="L198" i="11"/>
  <c r="J198" i="11" s="1"/>
  <c r="S198" i="11" s="1"/>
  <c r="K198" i="11"/>
  <c r="H198" i="11"/>
  <c r="AP197" i="11"/>
  <c r="AB197" i="11"/>
  <c r="Y197" i="11"/>
  <c r="Q197" i="11"/>
  <c r="P197" i="11"/>
  <c r="O197" i="11"/>
  <c r="N197" i="11"/>
  <c r="M197" i="11"/>
  <c r="L197" i="11"/>
  <c r="K197" i="11"/>
  <c r="J197" i="11"/>
  <c r="S197" i="11" s="1"/>
  <c r="H197" i="11"/>
  <c r="AP196" i="11"/>
  <c r="AB196" i="11"/>
  <c r="Y196" i="11"/>
  <c r="Q196" i="11"/>
  <c r="P196" i="11"/>
  <c r="O196" i="11"/>
  <c r="N196" i="11"/>
  <c r="M196" i="11"/>
  <c r="L196" i="11"/>
  <c r="K196" i="11"/>
  <c r="J196" i="11" s="1"/>
  <c r="S196" i="11" s="1"/>
  <c r="H196" i="11"/>
  <c r="AP195" i="11"/>
  <c r="AB195" i="11"/>
  <c r="Y195" i="11"/>
  <c r="Q195" i="11"/>
  <c r="P195" i="11"/>
  <c r="O195" i="11"/>
  <c r="N195" i="11"/>
  <c r="M195" i="11"/>
  <c r="L195" i="11"/>
  <c r="K195" i="11"/>
  <c r="J195" i="11" s="1"/>
  <c r="S195" i="11" s="1"/>
  <c r="H195" i="11"/>
  <c r="AP194" i="11"/>
  <c r="AB194" i="11"/>
  <c r="Y194" i="11"/>
  <c r="Q194" i="11"/>
  <c r="P194" i="11"/>
  <c r="O194" i="11"/>
  <c r="N194" i="11"/>
  <c r="M194" i="11"/>
  <c r="L194" i="11"/>
  <c r="K194" i="11"/>
  <c r="J194" i="11"/>
  <c r="S194" i="11" s="1"/>
  <c r="H194" i="11"/>
  <c r="AP193" i="11"/>
  <c r="AB193" i="11"/>
  <c r="Y193" i="11"/>
  <c r="Q193" i="11"/>
  <c r="P193" i="11"/>
  <c r="O193" i="11"/>
  <c r="N193" i="11"/>
  <c r="M193" i="11"/>
  <c r="L193" i="11"/>
  <c r="K193" i="11"/>
  <c r="J193" i="11" s="1"/>
  <c r="S193" i="11" s="1"/>
  <c r="H193" i="11"/>
  <c r="AP192" i="11"/>
  <c r="AB192" i="11"/>
  <c r="Y192" i="11"/>
  <c r="Q192" i="11"/>
  <c r="P192" i="11"/>
  <c r="O192" i="11"/>
  <c r="N192" i="11"/>
  <c r="M192" i="11"/>
  <c r="L192" i="11"/>
  <c r="K192" i="11"/>
  <c r="J192" i="11" s="1"/>
  <c r="S192" i="11" s="1"/>
  <c r="H192" i="11"/>
  <c r="AP191" i="11"/>
  <c r="AB191" i="11"/>
  <c r="Y191" i="11"/>
  <c r="Q191" i="11"/>
  <c r="P191" i="11"/>
  <c r="O191" i="11"/>
  <c r="N191" i="11"/>
  <c r="M191" i="11"/>
  <c r="L191" i="11"/>
  <c r="K191" i="11"/>
  <c r="H191" i="11"/>
  <c r="AP190" i="11"/>
  <c r="AB190" i="11"/>
  <c r="Y190" i="11"/>
  <c r="Q190" i="11"/>
  <c r="P190" i="11"/>
  <c r="O190" i="11"/>
  <c r="N190" i="11"/>
  <c r="M190" i="11"/>
  <c r="L190" i="11"/>
  <c r="J190" i="11" s="1"/>
  <c r="S190" i="11" s="1"/>
  <c r="K190" i="11"/>
  <c r="H190" i="11"/>
  <c r="AP189" i="11"/>
  <c r="AB189" i="11"/>
  <c r="Y189" i="11"/>
  <c r="Q189" i="11"/>
  <c r="P189" i="11"/>
  <c r="O189" i="11"/>
  <c r="N189" i="11"/>
  <c r="M189" i="11"/>
  <c r="L189" i="11"/>
  <c r="K189" i="11"/>
  <c r="J189" i="11"/>
  <c r="S189" i="11" s="1"/>
  <c r="H189" i="11"/>
  <c r="AP188" i="11"/>
  <c r="AB188" i="11"/>
  <c r="Y188" i="11"/>
  <c r="Q188" i="11"/>
  <c r="P188" i="11"/>
  <c r="O188" i="11"/>
  <c r="N188" i="11"/>
  <c r="M188" i="11"/>
  <c r="L188" i="11"/>
  <c r="K188" i="11"/>
  <c r="J188" i="11" s="1"/>
  <c r="S188" i="11" s="1"/>
  <c r="H188" i="11"/>
  <c r="AP187" i="11"/>
  <c r="AB187" i="11"/>
  <c r="Y187" i="11"/>
  <c r="Q187" i="11"/>
  <c r="P187" i="11"/>
  <c r="O187" i="11"/>
  <c r="N187" i="11"/>
  <c r="M187" i="11"/>
  <c r="L187" i="11"/>
  <c r="K187" i="11"/>
  <c r="J187" i="11" s="1"/>
  <c r="S187" i="11" s="1"/>
  <c r="H187" i="11"/>
  <c r="AP186" i="11"/>
  <c r="AB186" i="11"/>
  <c r="Y186" i="11"/>
  <c r="Q186" i="11"/>
  <c r="P186" i="11"/>
  <c r="O186" i="11"/>
  <c r="N186" i="11"/>
  <c r="M186" i="11"/>
  <c r="L186" i="11"/>
  <c r="K186" i="11"/>
  <c r="J186" i="11"/>
  <c r="S186" i="11" s="1"/>
  <c r="H186" i="11"/>
  <c r="AP185" i="11"/>
  <c r="AB185" i="11"/>
  <c r="Y185" i="11"/>
  <c r="Q185" i="11"/>
  <c r="P185" i="11"/>
  <c r="O185" i="11"/>
  <c r="N185" i="11"/>
  <c r="M185" i="11"/>
  <c r="L185" i="11"/>
  <c r="K185" i="11"/>
  <c r="J185" i="11" s="1"/>
  <c r="S185" i="11" s="1"/>
  <c r="H185" i="11"/>
  <c r="AP184" i="11"/>
  <c r="AB184" i="11"/>
  <c r="Y184" i="11"/>
  <c r="Q184" i="11"/>
  <c r="P184" i="11"/>
  <c r="O184" i="11"/>
  <c r="N184" i="11"/>
  <c r="M184" i="11"/>
  <c r="L184" i="11"/>
  <c r="J184" i="11" s="1"/>
  <c r="S184" i="11" s="1"/>
  <c r="K184" i="11"/>
  <c r="H184" i="11"/>
  <c r="AP183" i="11"/>
  <c r="AB183" i="11"/>
  <c r="Y183" i="11"/>
  <c r="Q183" i="11"/>
  <c r="P183" i="11"/>
  <c r="O183" i="11"/>
  <c r="N183" i="11"/>
  <c r="M183" i="11"/>
  <c r="L183" i="11"/>
  <c r="K183" i="11"/>
  <c r="H183" i="11"/>
  <c r="AP182" i="11"/>
  <c r="AB182" i="11"/>
  <c r="Y182" i="11"/>
  <c r="Q182" i="11"/>
  <c r="P182" i="11"/>
  <c r="O182" i="11"/>
  <c r="N182" i="11"/>
  <c r="M182" i="11"/>
  <c r="L182" i="11"/>
  <c r="J182" i="11" s="1"/>
  <c r="S182" i="11" s="1"/>
  <c r="K182" i="11"/>
  <c r="H182" i="11"/>
  <c r="AP181" i="11"/>
  <c r="AB181" i="11"/>
  <c r="Y181" i="11"/>
  <c r="Q181" i="11"/>
  <c r="P181" i="11"/>
  <c r="O181" i="11"/>
  <c r="N181" i="11"/>
  <c r="M181" i="11"/>
  <c r="L181" i="11"/>
  <c r="K181" i="11"/>
  <c r="J181" i="11"/>
  <c r="S181" i="11" s="1"/>
  <c r="H181" i="11"/>
  <c r="AP180" i="11"/>
  <c r="AB180" i="11"/>
  <c r="Y180" i="11"/>
  <c r="Q180" i="11"/>
  <c r="P180" i="11"/>
  <c r="O180" i="11"/>
  <c r="N180" i="11"/>
  <c r="M180" i="11"/>
  <c r="L180" i="11"/>
  <c r="K180" i="11"/>
  <c r="J180" i="11" s="1"/>
  <c r="S180" i="11" s="1"/>
  <c r="H180" i="11"/>
  <c r="AP179" i="11"/>
  <c r="AB179" i="11"/>
  <c r="Y179" i="11"/>
  <c r="Q179" i="11"/>
  <c r="P179" i="11"/>
  <c r="O179" i="11"/>
  <c r="N179" i="11"/>
  <c r="M179" i="11"/>
  <c r="L179" i="11"/>
  <c r="K179" i="11"/>
  <c r="J179" i="11" s="1"/>
  <c r="S179" i="11" s="1"/>
  <c r="H179" i="11"/>
  <c r="AP178" i="11"/>
  <c r="AB178" i="11"/>
  <c r="Y178" i="11"/>
  <c r="Q178" i="11"/>
  <c r="P178" i="11"/>
  <c r="O178" i="11"/>
  <c r="N178" i="11"/>
  <c r="M178" i="11"/>
  <c r="L178" i="11"/>
  <c r="K178" i="11"/>
  <c r="J178" i="11"/>
  <c r="S178" i="11" s="1"/>
  <c r="H178" i="11"/>
  <c r="AP177" i="11"/>
  <c r="AB177" i="11"/>
  <c r="Y177" i="11"/>
  <c r="Q177" i="11"/>
  <c r="P177" i="11"/>
  <c r="O177" i="11"/>
  <c r="N177" i="11"/>
  <c r="M177" i="11"/>
  <c r="L177" i="11"/>
  <c r="K177" i="11"/>
  <c r="J177" i="11" s="1"/>
  <c r="S177" i="11" s="1"/>
  <c r="H177" i="11"/>
  <c r="AP176" i="11"/>
  <c r="AB176" i="11"/>
  <c r="Y176" i="11"/>
  <c r="Q176" i="11"/>
  <c r="P176" i="11"/>
  <c r="O176" i="11"/>
  <c r="N176" i="11"/>
  <c r="M176" i="11"/>
  <c r="L176" i="11"/>
  <c r="J176" i="11" s="1"/>
  <c r="S176" i="11" s="1"/>
  <c r="K176" i="11"/>
  <c r="H176" i="11"/>
  <c r="AP175" i="11"/>
  <c r="AB175" i="11"/>
  <c r="Y175" i="11"/>
  <c r="Q175" i="11"/>
  <c r="P175" i="11"/>
  <c r="O175" i="11"/>
  <c r="N175" i="11"/>
  <c r="M175" i="11"/>
  <c r="L175" i="11"/>
  <c r="K175" i="11"/>
  <c r="H175" i="11"/>
  <c r="AP174" i="11"/>
  <c r="AB174" i="11"/>
  <c r="Y174" i="11"/>
  <c r="Q174" i="11"/>
  <c r="P174" i="11"/>
  <c r="O174" i="11"/>
  <c r="N174" i="11"/>
  <c r="M174" i="11"/>
  <c r="L174" i="11"/>
  <c r="K174" i="11"/>
  <c r="H174" i="11"/>
  <c r="AP173" i="11"/>
  <c r="AB173" i="11"/>
  <c r="Y173" i="11"/>
  <c r="Q173" i="11"/>
  <c r="P173" i="11"/>
  <c r="O173" i="11"/>
  <c r="N173" i="11"/>
  <c r="M173" i="11"/>
  <c r="L173" i="11"/>
  <c r="K173" i="11"/>
  <c r="J173" i="11"/>
  <c r="S173" i="11" s="1"/>
  <c r="H173" i="11"/>
  <c r="AP172" i="11"/>
  <c r="AB172" i="11"/>
  <c r="Y172" i="11"/>
  <c r="Q172" i="11"/>
  <c r="P172" i="11"/>
  <c r="O172" i="11"/>
  <c r="N172" i="11"/>
  <c r="M172" i="11"/>
  <c r="L172" i="11"/>
  <c r="K172" i="11"/>
  <c r="J172" i="11" s="1"/>
  <c r="S172" i="11" s="1"/>
  <c r="H172" i="11"/>
  <c r="AP171" i="11"/>
  <c r="AB171" i="11"/>
  <c r="Y171" i="11"/>
  <c r="Q171" i="11"/>
  <c r="P171" i="11"/>
  <c r="O171" i="11"/>
  <c r="N171" i="11"/>
  <c r="M171" i="11"/>
  <c r="L171" i="11"/>
  <c r="K171" i="11"/>
  <c r="J171" i="11" s="1"/>
  <c r="S171" i="11" s="1"/>
  <c r="H171" i="11"/>
  <c r="AP170" i="11"/>
  <c r="AB170" i="11"/>
  <c r="Y170" i="11"/>
  <c r="Q170" i="11"/>
  <c r="P170" i="11"/>
  <c r="O170" i="11"/>
  <c r="N170" i="11"/>
  <c r="M170" i="11"/>
  <c r="L170" i="11"/>
  <c r="K170" i="11"/>
  <c r="J170" i="11"/>
  <c r="S170" i="11" s="1"/>
  <c r="H170" i="11"/>
  <c r="AP169" i="11"/>
  <c r="AB169" i="11"/>
  <c r="Y169" i="11"/>
  <c r="Q169" i="11"/>
  <c r="P169" i="11"/>
  <c r="O169" i="11"/>
  <c r="N169" i="11"/>
  <c r="M169" i="11"/>
  <c r="L169" i="11"/>
  <c r="K169" i="11"/>
  <c r="J169" i="11" s="1"/>
  <c r="S169" i="11" s="1"/>
  <c r="H169" i="11"/>
  <c r="AP168" i="11"/>
  <c r="AB168" i="11"/>
  <c r="Y168" i="11"/>
  <c r="Q168" i="11"/>
  <c r="P168" i="11"/>
  <c r="O168" i="11"/>
  <c r="N168" i="11"/>
  <c r="M168" i="11"/>
  <c r="L168" i="11"/>
  <c r="K168" i="11"/>
  <c r="J168" i="11"/>
  <c r="S168" i="11" s="1"/>
  <c r="H168" i="11"/>
  <c r="AP167" i="11"/>
  <c r="AB167" i="11"/>
  <c r="Y167" i="11"/>
  <c r="Q167" i="11"/>
  <c r="P167" i="11"/>
  <c r="O167" i="11"/>
  <c r="N167" i="11"/>
  <c r="M167" i="11"/>
  <c r="L167" i="11"/>
  <c r="K167" i="11"/>
  <c r="H167" i="11"/>
  <c r="AP166" i="11"/>
  <c r="AB166" i="11"/>
  <c r="Y166" i="11"/>
  <c r="Q166" i="11"/>
  <c r="P166" i="11"/>
  <c r="O166" i="11"/>
  <c r="N166" i="11"/>
  <c r="M166" i="11"/>
  <c r="J166" i="11" s="1"/>
  <c r="S166" i="11" s="1"/>
  <c r="L166" i="11"/>
  <c r="K166" i="11"/>
  <c r="H166" i="11"/>
  <c r="AP165" i="11"/>
  <c r="AB165" i="11"/>
  <c r="Y165" i="11"/>
  <c r="Q165" i="11"/>
  <c r="P165" i="11"/>
  <c r="O165" i="11"/>
  <c r="N165" i="11"/>
  <c r="M165" i="11"/>
  <c r="L165" i="11"/>
  <c r="K165" i="11"/>
  <c r="J165" i="11"/>
  <c r="S165" i="11" s="1"/>
  <c r="H165" i="11"/>
  <c r="AP164" i="11"/>
  <c r="AB164" i="11"/>
  <c r="Y164" i="11"/>
  <c r="Q164" i="11"/>
  <c r="P164" i="11"/>
  <c r="O164" i="11"/>
  <c r="N164" i="11"/>
  <c r="M164" i="11"/>
  <c r="L164" i="11"/>
  <c r="K164" i="11"/>
  <c r="J164" i="11" s="1"/>
  <c r="S164" i="11" s="1"/>
  <c r="H164" i="11"/>
  <c r="AP163" i="11"/>
  <c r="AB163" i="11"/>
  <c r="Y163" i="11"/>
  <c r="Q163" i="11"/>
  <c r="P163" i="11"/>
  <c r="O163" i="11"/>
  <c r="N163" i="11"/>
  <c r="M163" i="11"/>
  <c r="L163" i="11"/>
  <c r="K163" i="11"/>
  <c r="J163" i="11" s="1"/>
  <c r="S163" i="11" s="1"/>
  <c r="H163" i="11"/>
  <c r="AP162" i="11"/>
  <c r="AB162" i="11"/>
  <c r="Y162" i="11"/>
  <c r="Q162" i="11"/>
  <c r="P162" i="11"/>
  <c r="O162" i="11"/>
  <c r="N162" i="11"/>
  <c r="M162" i="11"/>
  <c r="L162" i="11"/>
  <c r="J162" i="11" s="1"/>
  <c r="S162" i="11" s="1"/>
  <c r="K162" i="11"/>
  <c r="H162" i="11"/>
  <c r="AP161" i="11"/>
  <c r="AB161" i="11"/>
  <c r="Y161" i="11"/>
  <c r="Q161" i="11"/>
  <c r="P161" i="11"/>
  <c r="O161" i="11"/>
  <c r="N161" i="11"/>
  <c r="M161" i="11"/>
  <c r="L161" i="11"/>
  <c r="K161" i="11"/>
  <c r="J161" i="11" s="1"/>
  <c r="S161" i="11" s="1"/>
  <c r="H161" i="11"/>
  <c r="AP160" i="11"/>
  <c r="AB160" i="11"/>
  <c r="Y160" i="11"/>
  <c r="Q160" i="11"/>
  <c r="P160" i="11"/>
  <c r="O160" i="11"/>
  <c r="N160" i="11"/>
  <c r="M160" i="11"/>
  <c r="L160" i="11"/>
  <c r="K160" i="11"/>
  <c r="J160" i="11"/>
  <c r="S160" i="11" s="1"/>
  <c r="H160" i="11"/>
  <c r="AP159" i="11"/>
  <c r="AB159" i="11"/>
  <c r="Y159" i="11"/>
  <c r="Q159" i="11"/>
  <c r="P159" i="11"/>
  <c r="O159" i="11"/>
  <c r="N159" i="11"/>
  <c r="M159" i="11"/>
  <c r="L159" i="11"/>
  <c r="K159" i="11"/>
  <c r="H159" i="11"/>
  <c r="AP158" i="11"/>
  <c r="AB158" i="11"/>
  <c r="Y158" i="11"/>
  <c r="Q158" i="11"/>
  <c r="P158" i="11"/>
  <c r="O158" i="11"/>
  <c r="N158" i="11"/>
  <c r="M158" i="11"/>
  <c r="J158" i="11" s="1"/>
  <c r="S158" i="11" s="1"/>
  <c r="L158" i="11"/>
  <c r="K158" i="11"/>
  <c r="H158" i="11"/>
  <c r="AP157" i="11"/>
  <c r="AB157" i="11"/>
  <c r="Y157" i="11"/>
  <c r="Q157" i="11"/>
  <c r="P157" i="11"/>
  <c r="O157" i="11"/>
  <c r="N157" i="11"/>
  <c r="M157" i="11"/>
  <c r="L157" i="11"/>
  <c r="K157" i="11"/>
  <c r="J157" i="11"/>
  <c r="S157" i="11" s="1"/>
  <c r="H157" i="11"/>
  <c r="AP156" i="11"/>
  <c r="AB156" i="11"/>
  <c r="Y156" i="11"/>
  <c r="Q156" i="11"/>
  <c r="P156" i="11"/>
  <c r="O156" i="11"/>
  <c r="N156" i="11"/>
  <c r="M156" i="11"/>
  <c r="L156" i="11"/>
  <c r="K156" i="11"/>
  <c r="J156" i="11" s="1"/>
  <c r="S156" i="11" s="1"/>
  <c r="H156" i="11"/>
  <c r="AP155" i="11"/>
  <c r="AB155" i="11"/>
  <c r="Y155" i="11"/>
  <c r="Q155" i="11"/>
  <c r="P155" i="11"/>
  <c r="O155" i="11"/>
  <c r="N155" i="11"/>
  <c r="M155" i="11"/>
  <c r="L155" i="11"/>
  <c r="K155" i="11"/>
  <c r="J155" i="11" s="1"/>
  <c r="S155" i="11" s="1"/>
  <c r="H155" i="11"/>
  <c r="AP154" i="11"/>
  <c r="AB154" i="11"/>
  <c r="Y154" i="11"/>
  <c r="Q154" i="11"/>
  <c r="P154" i="11"/>
  <c r="O154" i="11"/>
  <c r="N154" i="11"/>
  <c r="M154" i="11"/>
  <c r="L154" i="11"/>
  <c r="J154" i="11" s="1"/>
  <c r="S154" i="11" s="1"/>
  <c r="K154" i="11"/>
  <c r="H154" i="11"/>
  <c r="AP153" i="11"/>
  <c r="AB153" i="11"/>
  <c r="Y153" i="11"/>
  <c r="Q153" i="11"/>
  <c r="P153" i="11"/>
  <c r="O153" i="11"/>
  <c r="N153" i="11"/>
  <c r="M153" i="11"/>
  <c r="L153" i="11"/>
  <c r="K153" i="11"/>
  <c r="J153" i="11" s="1"/>
  <c r="S153" i="11" s="1"/>
  <c r="H153" i="11"/>
  <c r="AP152" i="11"/>
  <c r="AB152" i="11"/>
  <c r="Y152" i="11"/>
  <c r="Q152" i="11"/>
  <c r="P152" i="11"/>
  <c r="O152" i="11"/>
  <c r="N152" i="11"/>
  <c r="M152" i="11"/>
  <c r="L152" i="11"/>
  <c r="K152" i="11"/>
  <c r="J152" i="11"/>
  <c r="S152" i="11" s="1"/>
  <c r="H152" i="11"/>
  <c r="AP151" i="11"/>
  <c r="AB151" i="11"/>
  <c r="Y151" i="11"/>
  <c r="Q151" i="11"/>
  <c r="P151" i="11"/>
  <c r="O151" i="11"/>
  <c r="N151" i="11"/>
  <c r="M151" i="11"/>
  <c r="L151" i="11"/>
  <c r="K151" i="11"/>
  <c r="H151" i="11"/>
  <c r="AP150" i="11"/>
  <c r="AB150" i="11"/>
  <c r="Y150" i="11"/>
  <c r="Q150" i="11"/>
  <c r="P150" i="11"/>
  <c r="O150" i="11"/>
  <c r="N150" i="11"/>
  <c r="M150" i="11"/>
  <c r="J150" i="11" s="1"/>
  <c r="S150" i="11" s="1"/>
  <c r="L150" i="11"/>
  <c r="K150" i="11"/>
  <c r="H150" i="11"/>
  <c r="AP149" i="11"/>
  <c r="AB149" i="11"/>
  <c r="Y149" i="11"/>
  <c r="Q149" i="11"/>
  <c r="P149" i="11"/>
  <c r="O149" i="11"/>
  <c r="N149" i="11"/>
  <c r="M149" i="11"/>
  <c r="L149" i="11"/>
  <c r="K149" i="11"/>
  <c r="J149" i="11"/>
  <c r="S149" i="11" s="1"/>
  <c r="H149" i="11"/>
  <c r="AP148" i="11"/>
  <c r="AI148" i="11"/>
  <c r="AB148" i="11"/>
  <c r="Y148" i="11"/>
  <c r="Q148" i="11"/>
  <c r="P148" i="11"/>
  <c r="O148" i="11"/>
  <c r="N148" i="11"/>
  <c r="M148" i="11"/>
  <c r="L148" i="11"/>
  <c r="K148" i="11"/>
  <c r="J148" i="11" s="1"/>
  <c r="S148" i="11" s="1"/>
  <c r="H148" i="11"/>
  <c r="AP147" i="11"/>
  <c r="AI147" i="11"/>
  <c r="AB147" i="11"/>
  <c r="Y147" i="11"/>
  <c r="Q147" i="11"/>
  <c r="P147" i="11"/>
  <c r="O147" i="11"/>
  <c r="N147" i="11"/>
  <c r="M147" i="11"/>
  <c r="L147" i="11"/>
  <c r="K147" i="11"/>
  <c r="J147" i="11" s="1"/>
  <c r="S147" i="11" s="1"/>
  <c r="H147" i="11"/>
  <c r="AP146" i="11"/>
  <c r="AI146" i="11"/>
  <c r="AB146" i="11"/>
  <c r="Y146" i="11"/>
  <c r="Q146" i="11"/>
  <c r="P146" i="11"/>
  <c r="O146" i="11"/>
  <c r="N146" i="11"/>
  <c r="M146" i="11"/>
  <c r="L146" i="11"/>
  <c r="K146" i="11"/>
  <c r="H146" i="11"/>
  <c r="AP145" i="11"/>
  <c r="AI145" i="11"/>
  <c r="AB145" i="11"/>
  <c r="Y145" i="11"/>
  <c r="Q145" i="11"/>
  <c r="P145" i="11"/>
  <c r="O145" i="11"/>
  <c r="N145" i="11"/>
  <c r="M145" i="11"/>
  <c r="L145" i="11"/>
  <c r="K145" i="11"/>
  <c r="J145" i="11"/>
  <c r="S145" i="11" s="1"/>
  <c r="H145" i="11"/>
  <c r="AP144" i="11"/>
  <c r="AI144" i="11"/>
  <c r="AB144" i="11"/>
  <c r="Y144" i="11"/>
  <c r="Q144" i="11"/>
  <c r="P144" i="11"/>
  <c r="O144" i="11"/>
  <c r="N144" i="11"/>
  <c r="M144" i="11"/>
  <c r="L144" i="11"/>
  <c r="K144" i="11"/>
  <c r="J144" i="11" s="1"/>
  <c r="S144" i="11" s="1"/>
  <c r="H144" i="11"/>
  <c r="AP143" i="11"/>
  <c r="AI143" i="11"/>
  <c r="AB143" i="11"/>
  <c r="Y143" i="11"/>
  <c r="Q143" i="11"/>
  <c r="P143" i="11"/>
  <c r="O143" i="11"/>
  <c r="N143" i="11"/>
  <c r="M143" i="11"/>
  <c r="L143" i="11"/>
  <c r="K143" i="11"/>
  <c r="J143" i="11"/>
  <c r="S143" i="11" s="1"/>
  <c r="H143" i="11"/>
  <c r="AP142" i="11"/>
  <c r="AI142" i="11"/>
  <c r="AB142" i="11"/>
  <c r="Y142" i="11"/>
  <c r="Q142" i="11"/>
  <c r="P142" i="11"/>
  <c r="O142" i="11"/>
  <c r="N142" i="11"/>
  <c r="M142" i="11"/>
  <c r="L142" i="11"/>
  <c r="K142" i="11"/>
  <c r="H142" i="11"/>
  <c r="AP141" i="11"/>
  <c r="AI141" i="11"/>
  <c r="AB141" i="11"/>
  <c r="Y141" i="11"/>
  <c r="Q141" i="11"/>
  <c r="P141" i="11"/>
  <c r="O141" i="11"/>
  <c r="N141" i="11"/>
  <c r="M141" i="11"/>
  <c r="L141" i="11"/>
  <c r="K141" i="11"/>
  <c r="J141" i="11"/>
  <c r="S141" i="11" s="1"/>
  <c r="H141" i="11"/>
  <c r="AP140" i="11"/>
  <c r="AI140" i="11"/>
  <c r="AB140" i="11"/>
  <c r="Y140" i="11"/>
  <c r="Q140" i="11"/>
  <c r="P140" i="11"/>
  <c r="O140" i="11"/>
  <c r="N140" i="11"/>
  <c r="M140" i="11"/>
  <c r="L140" i="11"/>
  <c r="K140" i="11"/>
  <c r="J140" i="11" s="1"/>
  <c r="S140" i="11" s="1"/>
  <c r="H140" i="11"/>
  <c r="AP139" i="11"/>
  <c r="AI139" i="11"/>
  <c r="AB139" i="11"/>
  <c r="Y139" i="11"/>
  <c r="Q139" i="11"/>
  <c r="P139" i="11"/>
  <c r="O139" i="11"/>
  <c r="N139" i="11"/>
  <c r="M139" i="11"/>
  <c r="L139" i="11"/>
  <c r="K139" i="11"/>
  <c r="J139" i="11"/>
  <c r="S139" i="11" s="1"/>
  <c r="H139" i="11"/>
  <c r="AP138" i="11"/>
  <c r="AI138" i="11"/>
  <c r="AB138" i="11"/>
  <c r="Y138" i="11"/>
  <c r="Q138" i="11"/>
  <c r="P138" i="11"/>
  <c r="O138" i="11"/>
  <c r="N138" i="11"/>
  <c r="M138" i="11"/>
  <c r="L138" i="11"/>
  <c r="K138" i="11"/>
  <c r="H138" i="11"/>
  <c r="AP137" i="11"/>
  <c r="AI137" i="11"/>
  <c r="AB137" i="11"/>
  <c r="Y137" i="11"/>
  <c r="Q137" i="11"/>
  <c r="P137" i="11"/>
  <c r="O137" i="11"/>
  <c r="N137" i="11"/>
  <c r="M137" i="11"/>
  <c r="L137" i="11"/>
  <c r="K137" i="11"/>
  <c r="J137" i="11"/>
  <c r="S137" i="11" s="1"/>
  <c r="H137" i="11"/>
  <c r="AP136" i="11"/>
  <c r="AI136" i="11"/>
  <c r="AB136" i="11"/>
  <c r="Y136" i="11"/>
  <c r="Q136" i="11"/>
  <c r="P136" i="11"/>
  <c r="O136" i="11"/>
  <c r="N136" i="11"/>
  <c r="M136" i="11"/>
  <c r="L136" i="11"/>
  <c r="K136" i="11"/>
  <c r="J136" i="11" s="1"/>
  <c r="S136" i="11" s="1"/>
  <c r="H136" i="11"/>
  <c r="AP135" i="11"/>
  <c r="AI135" i="11"/>
  <c r="AB135" i="11"/>
  <c r="Y135" i="11"/>
  <c r="Q135" i="11"/>
  <c r="P135" i="11"/>
  <c r="O135" i="11"/>
  <c r="N135" i="11"/>
  <c r="M135" i="11"/>
  <c r="L135" i="11"/>
  <c r="K135" i="11"/>
  <c r="J135" i="11"/>
  <c r="S135" i="11" s="1"/>
  <c r="H135" i="11"/>
  <c r="AP134" i="11"/>
  <c r="AI134" i="11"/>
  <c r="AB134" i="11"/>
  <c r="Y134" i="11"/>
  <c r="Q134" i="11"/>
  <c r="P134" i="11"/>
  <c r="O134" i="11"/>
  <c r="N134" i="11"/>
  <c r="M134" i="11"/>
  <c r="L134" i="11"/>
  <c r="K134" i="11"/>
  <c r="H134" i="11"/>
  <c r="AP133" i="11"/>
  <c r="AI133" i="11"/>
  <c r="AB133" i="11"/>
  <c r="Y133" i="11"/>
  <c r="Q133" i="11"/>
  <c r="P133" i="11"/>
  <c r="O133" i="11"/>
  <c r="N133" i="11"/>
  <c r="M133" i="11"/>
  <c r="L133" i="11"/>
  <c r="K133" i="11"/>
  <c r="J133" i="11"/>
  <c r="S133" i="11" s="1"/>
  <c r="H133" i="11"/>
  <c r="AP132" i="11"/>
  <c r="AI132" i="11"/>
  <c r="AB132" i="11"/>
  <c r="Y132" i="11"/>
  <c r="Q132" i="11"/>
  <c r="P132" i="11"/>
  <c r="O132" i="11"/>
  <c r="N132" i="11"/>
  <c r="M132" i="11"/>
  <c r="L132" i="11"/>
  <c r="K132" i="11"/>
  <c r="J132" i="11" s="1"/>
  <c r="S132" i="11" s="1"/>
  <c r="H132" i="11"/>
  <c r="AP131" i="11"/>
  <c r="AI131" i="11"/>
  <c r="AB131" i="11"/>
  <c r="Y131" i="11"/>
  <c r="Q131" i="11"/>
  <c r="P131" i="11"/>
  <c r="O131" i="11"/>
  <c r="N131" i="11"/>
  <c r="M131" i="11"/>
  <c r="L131" i="11"/>
  <c r="K131" i="11"/>
  <c r="J131" i="11"/>
  <c r="S131" i="11" s="1"/>
  <c r="H131" i="11"/>
  <c r="AP130" i="11"/>
  <c r="AI130" i="11"/>
  <c r="AB130" i="11"/>
  <c r="Y130" i="11"/>
  <c r="Q130" i="11"/>
  <c r="P130" i="11"/>
  <c r="O130" i="11"/>
  <c r="N130" i="11"/>
  <c r="M130" i="11"/>
  <c r="L130" i="11"/>
  <c r="K130" i="11"/>
  <c r="H130" i="11"/>
  <c r="AP129" i="11"/>
  <c r="AI129" i="11"/>
  <c r="AB129" i="11"/>
  <c r="Y129" i="11"/>
  <c r="Q129" i="11"/>
  <c r="P129" i="11"/>
  <c r="O129" i="11"/>
  <c r="N129" i="11"/>
  <c r="M129" i="11"/>
  <c r="J129" i="11" s="1"/>
  <c r="S129" i="11" s="1"/>
  <c r="L129" i="11"/>
  <c r="K129" i="11"/>
  <c r="H129" i="11"/>
  <c r="AP128" i="11"/>
  <c r="AI128" i="11"/>
  <c r="AB128" i="11"/>
  <c r="Y128" i="11"/>
  <c r="Q128" i="11"/>
  <c r="P128" i="11"/>
  <c r="O128" i="11"/>
  <c r="N128" i="11"/>
  <c r="M128" i="11"/>
  <c r="L128" i="11"/>
  <c r="K128" i="11"/>
  <c r="J128" i="11" s="1"/>
  <c r="S128" i="11" s="1"/>
  <c r="H128" i="11"/>
  <c r="AP127" i="11"/>
  <c r="AI127" i="11"/>
  <c r="AB127" i="11"/>
  <c r="Y127" i="11"/>
  <c r="Q127" i="11"/>
  <c r="P127" i="11"/>
  <c r="O127" i="11"/>
  <c r="N127" i="11"/>
  <c r="M127" i="11"/>
  <c r="L127" i="11"/>
  <c r="K127" i="11"/>
  <c r="J127" i="11" s="1"/>
  <c r="S127" i="11" s="1"/>
  <c r="H127" i="11"/>
  <c r="AP126" i="11"/>
  <c r="AI126" i="11"/>
  <c r="AB126" i="11"/>
  <c r="Y126" i="11"/>
  <c r="Q126" i="11"/>
  <c r="P126" i="11"/>
  <c r="O126" i="11"/>
  <c r="N126" i="11"/>
  <c r="M126" i="11"/>
  <c r="L126" i="11"/>
  <c r="K126" i="11"/>
  <c r="H126" i="11"/>
  <c r="AP125" i="11"/>
  <c r="AI125" i="11"/>
  <c r="AB125" i="11"/>
  <c r="Y125" i="11"/>
  <c r="Q125" i="11"/>
  <c r="P125" i="11"/>
  <c r="O125" i="11"/>
  <c r="N125" i="11"/>
  <c r="M125" i="11"/>
  <c r="J125" i="11" s="1"/>
  <c r="S125" i="11" s="1"/>
  <c r="L125" i="11"/>
  <c r="K125" i="11"/>
  <c r="H125" i="11"/>
  <c r="AP124" i="11"/>
  <c r="AI124" i="11"/>
  <c r="AB124" i="11"/>
  <c r="Y124" i="11"/>
  <c r="Q124" i="11"/>
  <c r="P124" i="11"/>
  <c r="O124" i="11"/>
  <c r="N124" i="11"/>
  <c r="M124" i="11"/>
  <c r="L124" i="11"/>
  <c r="K124" i="11"/>
  <c r="J124" i="11" s="1"/>
  <c r="S124" i="11" s="1"/>
  <c r="H124" i="11"/>
  <c r="AP123" i="11"/>
  <c r="AI123" i="11"/>
  <c r="AB123" i="11"/>
  <c r="Y123" i="11"/>
  <c r="Q123" i="11"/>
  <c r="P123" i="11"/>
  <c r="O123" i="11"/>
  <c r="N123" i="11"/>
  <c r="M123" i="11"/>
  <c r="L123" i="11"/>
  <c r="K123" i="11"/>
  <c r="J123" i="11" s="1"/>
  <c r="S123" i="11" s="1"/>
  <c r="H123" i="11"/>
  <c r="AP122" i="11"/>
  <c r="AI122" i="11"/>
  <c r="AB122" i="11"/>
  <c r="Y122" i="11"/>
  <c r="Q122" i="11"/>
  <c r="P122" i="11"/>
  <c r="O122" i="11"/>
  <c r="N122" i="11"/>
  <c r="M122" i="11"/>
  <c r="L122" i="11"/>
  <c r="K122" i="11"/>
  <c r="H122" i="11"/>
  <c r="AP121" i="11"/>
  <c r="AI121" i="11"/>
  <c r="AB121" i="11"/>
  <c r="Y121" i="11"/>
  <c r="Q121" i="11"/>
  <c r="P121" i="11"/>
  <c r="O121" i="11"/>
  <c r="N121" i="11"/>
  <c r="M121" i="11"/>
  <c r="J121" i="11" s="1"/>
  <c r="S121" i="11" s="1"/>
  <c r="L121" i="11"/>
  <c r="K121" i="11"/>
  <c r="H121" i="11"/>
  <c r="AP120" i="11"/>
  <c r="AI120" i="11"/>
  <c r="AB120" i="11"/>
  <c r="Y120" i="11"/>
  <c r="Q120" i="11"/>
  <c r="P120" i="11"/>
  <c r="O120" i="11"/>
  <c r="N120" i="11"/>
  <c r="M120" i="11"/>
  <c r="L120" i="11"/>
  <c r="K120" i="11"/>
  <c r="H120" i="11"/>
  <c r="AP119" i="11"/>
  <c r="AI119" i="11"/>
  <c r="AB119" i="11"/>
  <c r="Y119" i="11"/>
  <c r="Q119" i="11"/>
  <c r="P119" i="11"/>
  <c r="O119" i="11"/>
  <c r="N119" i="11"/>
  <c r="M119" i="11"/>
  <c r="L119" i="11"/>
  <c r="K119" i="11"/>
  <c r="J119" i="11" s="1"/>
  <c r="S119" i="11" s="1"/>
  <c r="H119" i="11"/>
  <c r="AP118" i="11"/>
  <c r="AI118" i="11"/>
  <c r="AB118" i="11"/>
  <c r="Y118" i="11"/>
  <c r="Q118" i="11"/>
  <c r="P118" i="11"/>
  <c r="O118" i="11"/>
  <c r="N118" i="11"/>
  <c r="M118" i="11"/>
  <c r="L118" i="11"/>
  <c r="K118" i="11"/>
  <c r="H118" i="11"/>
  <c r="AP117" i="11"/>
  <c r="AI117" i="11"/>
  <c r="AB117" i="11"/>
  <c r="Y117" i="11"/>
  <c r="Q117" i="11"/>
  <c r="P117" i="11"/>
  <c r="O117" i="11"/>
  <c r="N117" i="11"/>
  <c r="M117" i="11"/>
  <c r="L117" i="11"/>
  <c r="K117" i="11"/>
  <c r="H117" i="11"/>
  <c r="AP116" i="11"/>
  <c r="AI116" i="11"/>
  <c r="AB116" i="11"/>
  <c r="Y116" i="11"/>
  <c r="Q116" i="11"/>
  <c r="P116" i="11"/>
  <c r="O116" i="11"/>
  <c r="N116" i="11"/>
  <c r="M116" i="11"/>
  <c r="L116" i="11"/>
  <c r="K116" i="11"/>
  <c r="H116" i="11"/>
  <c r="AP115" i="11"/>
  <c r="AI115" i="11"/>
  <c r="AB115" i="11"/>
  <c r="Y115" i="11"/>
  <c r="Q115" i="11"/>
  <c r="P115" i="11"/>
  <c r="O115" i="11"/>
  <c r="N115" i="11"/>
  <c r="M115" i="11"/>
  <c r="L115" i="11"/>
  <c r="K115" i="11"/>
  <c r="J115" i="11" s="1"/>
  <c r="S115" i="11" s="1"/>
  <c r="H115" i="11"/>
  <c r="AP114" i="11"/>
  <c r="AI114" i="11"/>
  <c r="AB114" i="11"/>
  <c r="Y114" i="11"/>
  <c r="Q114" i="11"/>
  <c r="P114" i="11"/>
  <c r="O114" i="11"/>
  <c r="N114" i="11"/>
  <c r="M114" i="11"/>
  <c r="L114" i="11"/>
  <c r="K114" i="11"/>
  <c r="H114" i="11"/>
  <c r="AP113" i="11"/>
  <c r="AI113" i="11"/>
  <c r="AB113" i="11"/>
  <c r="Y113" i="11"/>
  <c r="Q113" i="11"/>
  <c r="P113" i="11"/>
  <c r="O113" i="11"/>
  <c r="N113" i="11"/>
  <c r="M113" i="11"/>
  <c r="L113" i="11"/>
  <c r="K113" i="11"/>
  <c r="H113" i="11"/>
  <c r="AP112" i="11"/>
  <c r="AI112" i="11"/>
  <c r="AB112" i="11"/>
  <c r="Y112" i="11"/>
  <c r="Q112" i="11"/>
  <c r="P112" i="11"/>
  <c r="O112" i="11"/>
  <c r="N112" i="11"/>
  <c r="M112" i="11"/>
  <c r="L112" i="11"/>
  <c r="K112" i="11"/>
  <c r="H112" i="11"/>
  <c r="AP111" i="11"/>
  <c r="AI111" i="11"/>
  <c r="AB111" i="11"/>
  <c r="Y111" i="11"/>
  <c r="Q111" i="11"/>
  <c r="P111" i="11"/>
  <c r="O111" i="11"/>
  <c r="N111" i="11"/>
  <c r="M111" i="11"/>
  <c r="L111" i="11"/>
  <c r="K111" i="11"/>
  <c r="J111" i="11" s="1"/>
  <c r="S111" i="11" s="1"/>
  <c r="H111" i="11"/>
  <c r="AP110" i="11"/>
  <c r="AI110" i="11"/>
  <c r="AB110" i="11"/>
  <c r="Y110" i="11"/>
  <c r="Q110" i="11"/>
  <c r="P110" i="11"/>
  <c r="O110" i="11"/>
  <c r="N110" i="11"/>
  <c r="M110" i="11"/>
  <c r="L110" i="11"/>
  <c r="K110" i="11"/>
  <c r="H110" i="11"/>
  <c r="AP109" i="11"/>
  <c r="AI109" i="11"/>
  <c r="AB109" i="11"/>
  <c r="Y109" i="11"/>
  <c r="Q109" i="11"/>
  <c r="P109" i="11"/>
  <c r="O109" i="11"/>
  <c r="N109" i="11"/>
  <c r="M109" i="11"/>
  <c r="L109" i="11"/>
  <c r="K109" i="11"/>
  <c r="H109" i="11"/>
  <c r="AP108" i="11"/>
  <c r="AI108" i="11"/>
  <c r="AB108" i="11"/>
  <c r="Y108" i="11"/>
  <c r="Q108" i="11"/>
  <c r="P108" i="11"/>
  <c r="O108" i="11"/>
  <c r="N108" i="11"/>
  <c r="M108" i="11"/>
  <c r="L108" i="11"/>
  <c r="K108" i="11"/>
  <c r="H108" i="11"/>
  <c r="AP107" i="11"/>
  <c r="AI107" i="11"/>
  <c r="AB107" i="11"/>
  <c r="Y107" i="11"/>
  <c r="Q107" i="11"/>
  <c r="P107" i="11"/>
  <c r="O107" i="11"/>
  <c r="N107" i="11"/>
  <c r="M107" i="11"/>
  <c r="L107" i="11"/>
  <c r="K107" i="11"/>
  <c r="J107" i="11" s="1"/>
  <c r="S107" i="11" s="1"/>
  <c r="H107" i="11"/>
  <c r="AP106" i="11"/>
  <c r="AI106" i="11"/>
  <c r="AB106" i="11"/>
  <c r="Y106" i="11"/>
  <c r="Q106" i="11"/>
  <c r="P106" i="11"/>
  <c r="O106" i="11"/>
  <c r="N106" i="11"/>
  <c r="M106" i="11"/>
  <c r="L106" i="11"/>
  <c r="K106" i="11"/>
  <c r="H106" i="11"/>
  <c r="AP105" i="11"/>
  <c r="AI105" i="11"/>
  <c r="AB105" i="11"/>
  <c r="Y105" i="11"/>
  <c r="Q105" i="11"/>
  <c r="P105" i="11"/>
  <c r="O105" i="11"/>
  <c r="N105" i="11"/>
  <c r="M105" i="11"/>
  <c r="L105" i="11"/>
  <c r="K105" i="11"/>
  <c r="H105" i="11"/>
  <c r="AP104" i="11"/>
  <c r="AI104" i="11"/>
  <c r="AB104" i="11"/>
  <c r="Y104" i="11"/>
  <c r="Q104" i="11"/>
  <c r="P104" i="11"/>
  <c r="O104" i="11"/>
  <c r="N104" i="11"/>
  <c r="M104" i="11"/>
  <c r="L104" i="11"/>
  <c r="K104" i="11"/>
  <c r="H104" i="11"/>
  <c r="AP103" i="11"/>
  <c r="AI103" i="11"/>
  <c r="AB103" i="11"/>
  <c r="Y103" i="11"/>
  <c r="Q103" i="11"/>
  <c r="P103" i="11"/>
  <c r="O103" i="11"/>
  <c r="N103" i="11"/>
  <c r="M103" i="11"/>
  <c r="L103" i="11"/>
  <c r="K103" i="11"/>
  <c r="J103" i="11" s="1"/>
  <c r="S103" i="11" s="1"/>
  <c r="H103" i="11"/>
  <c r="AP102" i="11"/>
  <c r="AI102" i="11"/>
  <c r="AB102" i="11"/>
  <c r="Y102" i="11"/>
  <c r="Q102" i="11"/>
  <c r="P102" i="11"/>
  <c r="O102" i="11"/>
  <c r="N102" i="11"/>
  <c r="M102" i="11"/>
  <c r="L102" i="11"/>
  <c r="K102" i="11"/>
  <c r="H102" i="11"/>
  <c r="AP101" i="11"/>
  <c r="AI101" i="11"/>
  <c r="AB101" i="11"/>
  <c r="Y101" i="11"/>
  <c r="Q101" i="11"/>
  <c r="P101" i="11"/>
  <c r="O101" i="11"/>
  <c r="N101" i="11"/>
  <c r="M101" i="11"/>
  <c r="L101" i="11"/>
  <c r="K101" i="11"/>
  <c r="H101" i="11"/>
  <c r="AP100" i="11"/>
  <c r="AI100" i="11"/>
  <c r="AB100" i="11"/>
  <c r="Y100" i="11"/>
  <c r="Q100" i="11"/>
  <c r="P100" i="11"/>
  <c r="O100" i="11"/>
  <c r="N100" i="11"/>
  <c r="M100" i="11"/>
  <c r="L100" i="11"/>
  <c r="K100" i="11"/>
  <c r="H100" i="11"/>
  <c r="AP99" i="11"/>
  <c r="AI99" i="11"/>
  <c r="AB99" i="11"/>
  <c r="Y99" i="11"/>
  <c r="Q99" i="11"/>
  <c r="P99" i="11"/>
  <c r="O99" i="11"/>
  <c r="N99" i="11"/>
  <c r="M99" i="11"/>
  <c r="L99" i="11"/>
  <c r="K99" i="11"/>
  <c r="J99" i="11" s="1"/>
  <c r="S99" i="11" s="1"/>
  <c r="H99" i="11"/>
  <c r="AP98" i="11"/>
  <c r="AI98" i="11"/>
  <c r="AB98" i="11"/>
  <c r="Y98" i="11"/>
  <c r="Q98" i="11"/>
  <c r="P98" i="11"/>
  <c r="O98" i="11"/>
  <c r="N98" i="11"/>
  <c r="M98" i="11"/>
  <c r="L98" i="11"/>
  <c r="K98" i="11"/>
  <c r="H98" i="11"/>
  <c r="AP97" i="11"/>
  <c r="AI97" i="11"/>
  <c r="AB97" i="11"/>
  <c r="Y97" i="11"/>
  <c r="Q97" i="11"/>
  <c r="P97" i="11"/>
  <c r="O97" i="11"/>
  <c r="N97" i="11"/>
  <c r="M97" i="11"/>
  <c r="L97" i="11"/>
  <c r="K97" i="11"/>
  <c r="J97" i="11" s="1"/>
  <c r="S97" i="11" s="1"/>
  <c r="H97" i="11"/>
  <c r="AP96" i="11"/>
  <c r="AI96" i="11"/>
  <c r="AB96" i="11"/>
  <c r="Y96" i="11"/>
  <c r="Q96" i="11"/>
  <c r="P96" i="11"/>
  <c r="O96" i="11"/>
  <c r="N96" i="11"/>
  <c r="M96" i="11"/>
  <c r="L96" i="11"/>
  <c r="K96" i="11"/>
  <c r="H96" i="11"/>
  <c r="AP95" i="11"/>
  <c r="AI95" i="11"/>
  <c r="AB95" i="11"/>
  <c r="Y95" i="11"/>
  <c r="Q95" i="11"/>
  <c r="P95" i="11"/>
  <c r="O95" i="11"/>
  <c r="N95" i="11"/>
  <c r="M95" i="11"/>
  <c r="L95" i="11"/>
  <c r="K95" i="11"/>
  <c r="J95" i="11" s="1"/>
  <c r="S95" i="11" s="1"/>
  <c r="H95" i="11"/>
  <c r="AP94" i="11"/>
  <c r="AI94" i="11"/>
  <c r="AB94" i="11"/>
  <c r="Y94" i="11"/>
  <c r="Q94" i="11"/>
  <c r="P94" i="11"/>
  <c r="O94" i="11"/>
  <c r="N94" i="11"/>
  <c r="M94" i="11"/>
  <c r="L94" i="11"/>
  <c r="K94" i="11"/>
  <c r="H94" i="11"/>
  <c r="AP93" i="11"/>
  <c r="AI93" i="11"/>
  <c r="AB93" i="11"/>
  <c r="Y93" i="11"/>
  <c r="Q93" i="11"/>
  <c r="P93" i="11"/>
  <c r="O93" i="11"/>
  <c r="N93" i="11"/>
  <c r="M93" i="11"/>
  <c r="L93" i="11"/>
  <c r="K93" i="11"/>
  <c r="J93" i="11" s="1"/>
  <c r="S93" i="11" s="1"/>
  <c r="H93" i="11"/>
  <c r="AP92" i="11"/>
  <c r="AI92" i="11"/>
  <c r="AB92" i="11"/>
  <c r="Y92" i="11"/>
  <c r="Q92" i="11"/>
  <c r="P92" i="11"/>
  <c r="O92" i="11"/>
  <c r="N92" i="11"/>
  <c r="M92" i="11"/>
  <c r="L92" i="11"/>
  <c r="K92" i="11"/>
  <c r="H92" i="11"/>
  <c r="AP91" i="11"/>
  <c r="AI91" i="11"/>
  <c r="AB91" i="11"/>
  <c r="Y91" i="11"/>
  <c r="Q91" i="11"/>
  <c r="P91" i="11"/>
  <c r="O91" i="11"/>
  <c r="N91" i="11"/>
  <c r="M91" i="11"/>
  <c r="L91" i="11"/>
  <c r="K91" i="11"/>
  <c r="J91" i="11" s="1"/>
  <c r="S91" i="11" s="1"/>
  <c r="H91" i="11"/>
  <c r="AP90" i="11"/>
  <c r="AI90" i="11"/>
  <c r="AB90" i="11"/>
  <c r="Y90" i="11"/>
  <c r="Q90" i="11"/>
  <c r="P90" i="11"/>
  <c r="O90" i="11"/>
  <c r="N90" i="11"/>
  <c r="M90" i="11"/>
  <c r="L90" i="11"/>
  <c r="K90" i="11"/>
  <c r="H90" i="11"/>
  <c r="AP89" i="11"/>
  <c r="AI89" i="11"/>
  <c r="AB89" i="11"/>
  <c r="Y89" i="11"/>
  <c r="Q89" i="11"/>
  <c r="P89" i="11"/>
  <c r="O89" i="11"/>
  <c r="N89" i="11"/>
  <c r="M89" i="11"/>
  <c r="L89" i="11"/>
  <c r="K89" i="11"/>
  <c r="J89" i="11" s="1"/>
  <c r="S89" i="11" s="1"/>
  <c r="H89" i="11"/>
  <c r="AP88" i="11"/>
  <c r="AI88" i="11"/>
  <c r="AB88" i="11"/>
  <c r="Y88" i="11"/>
  <c r="Q88" i="11"/>
  <c r="P88" i="11"/>
  <c r="O88" i="11"/>
  <c r="N88" i="11"/>
  <c r="M88" i="11"/>
  <c r="L88" i="11"/>
  <c r="K88" i="11"/>
  <c r="H88" i="11"/>
  <c r="AP87" i="11"/>
  <c r="AI87" i="11"/>
  <c r="AB87" i="11"/>
  <c r="Y87" i="11"/>
  <c r="Q87" i="11"/>
  <c r="P87" i="11"/>
  <c r="O87" i="11"/>
  <c r="N87" i="11"/>
  <c r="M87" i="11"/>
  <c r="L87" i="11"/>
  <c r="K87" i="11"/>
  <c r="J87" i="11" s="1"/>
  <c r="S87" i="11" s="1"/>
  <c r="H87" i="11"/>
  <c r="AP86" i="11"/>
  <c r="AI86" i="11"/>
  <c r="AB86" i="11"/>
  <c r="Y86" i="11"/>
  <c r="Q86" i="11"/>
  <c r="P86" i="11"/>
  <c r="O86" i="11"/>
  <c r="N86" i="11"/>
  <c r="M86" i="11"/>
  <c r="L86" i="11"/>
  <c r="K86" i="11"/>
  <c r="H86" i="11"/>
  <c r="AP85" i="11"/>
  <c r="AI85" i="11"/>
  <c r="AB85" i="11"/>
  <c r="Y85" i="11"/>
  <c r="Q85" i="11"/>
  <c r="P85" i="11"/>
  <c r="O85" i="11"/>
  <c r="N85" i="11"/>
  <c r="M85" i="11"/>
  <c r="L85" i="11"/>
  <c r="K85" i="11"/>
  <c r="J85" i="11" s="1"/>
  <c r="S85" i="11" s="1"/>
  <c r="H85" i="11"/>
  <c r="AP84" i="11"/>
  <c r="AI84" i="11"/>
  <c r="AB84" i="11"/>
  <c r="Y84" i="11"/>
  <c r="Q84" i="11"/>
  <c r="P84" i="11"/>
  <c r="O84" i="11"/>
  <c r="N84" i="11"/>
  <c r="M84" i="11"/>
  <c r="L84" i="11"/>
  <c r="K84" i="11"/>
  <c r="H84" i="11"/>
  <c r="AP83" i="11"/>
  <c r="AI83" i="11"/>
  <c r="AB83" i="11"/>
  <c r="Y83" i="11"/>
  <c r="Q83" i="11"/>
  <c r="P83" i="11"/>
  <c r="O83" i="11"/>
  <c r="N83" i="11"/>
  <c r="M83" i="11"/>
  <c r="L83" i="11"/>
  <c r="K83" i="11"/>
  <c r="J83" i="11" s="1"/>
  <c r="S83" i="11" s="1"/>
  <c r="H83" i="11"/>
  <c r="AP82" i="11"/>
  <c r="AI82" i="11"/>
  <c r="AB82" i="11"/>
  <c r="Y82" i="11"/>
  <c r="Q82" i="11"/>
  <c r="P82" i="11"/>
  <c r="O82" i="11"/>
  <c r="N82" i="11"/>
  <c r="M82" i="11"/>
  <c r="L82" i="11"/>
  <c r="K82" i="11"/>
  <c r="H82" i="11"/>
  <c r="AP81" i="11"/>
  <c r="AI81" i="11"/>
  <c r="AB81" i="11"/>
  <c r="Y81" i="11"/>
  <c r="Q81" i="11"/>
  <c r="P81" i="11"/>
  <c r="O81" i="11"/>
  <c r="N81" i="11"/>
  <c r="M81" i="11"/>
  <c r="L81" i="11"/>
  <c r="K81" i="11"/>
  <c r="J81" i="11" s="1"/>
  <c r="S81" i="11" s="1"/>
  <c r="H81" i="11"/>
  <c r="AP80" i="11"/>
  <c r="AI80" i="11"/>
  <c r="AB80" i="11"/>
  <c r="Y80" i="11"/>
  <c r="Q80" i="11"/>
  <c r="P80" i="11"/>
  <c r="O80" i="11"/>
  <c r="N80" i="11"/>
  <c r="M80" i="11"/>
  <c r="L80" i="11"/>
  <c r="K80" i="11"/>
  <c r="H80" i="11"/>
  <c r="AP79" i="11"/>
  <c r="AI79" i="11"/>
  <c r="AB79" i="11"/>
  <c r="Y79" i="11"/>
  <c r="Q79" i="11"/>
  <c r="P79" i="11"/>
  <c r="O79" i="11"/>
  <c r="N79" i="11"/>
  <c r="M79" i="11"/>
  <c r="L79" i="11"/>
  <c r="K79" i="11"/>
  <c r="J79" i="11" s="1"/>
  <c r="S79" i="11" s="1"/>
  <c r="H79" i="11"/>
  <c r="AP78" i="11"/>
  <c r="AI78" i="11"/>
  <c r="AB78" i="11"/>
  <c r="Y78" i="11"/>
  <c r="Q78" i="11"/>
  <c r="P78" i="11"/>
  <c r="O78" i="11"/>
  <c r="N78" i="11"/>
  <c r="M78" i="11"/>
  <c r="L78" i="11"/>
  <c r="K78" i="11"/>
  <c r="H78" i="11"/>
  <c r="AP77" i="11"/>
  <c r="AI77" i="11"/>
  <c r="AB77" i="11"/>
  <c r="Y77" i="11"/>
  <c r="Q77" i="11"/>
  <c r="P77" i="11"/>
  <c r="O77" i="11"/>
  <c r="N77" i="11"/>
  <c r="M77" i="11"/>
  <c r="L77" i="11"/>
  <c r="K77" i="11"/>
  <c r="J77" i="11" s="1"/>
  <c r="S77" i="11" s="1"/>
  <c r="H77" i="11"/>
  <c r="AP76" i="11"/>
  <c r="AI76" i="11"/>
  <c r="AB76" i="11"/>
  <c r="Y76" i="11"/>
  <c r="Q76" i="11"/>
  <c r="P76" i="11"/>
  <c r="O76" i="11"/>
  <c r="N76" i="11"/>
  <c r="M76" i="11"/>
  <c r="L76" i="11"/>
  <c r="K76" i="11"/>
  <c r="H76" i="11"/>
  <c r="AP75" i="11"/>
  <c r="AI75" i="11"/>
  <c r="AB75" i="11"/>
  <c r="Y75" i="11"/>
  <c r="Q75" i="11"/>
  <c r="P75" i="11"/>
  <c r="O75" i="11"/>
  <c r="N75" i="11"/>
  <c r="M75" i="11"/>
  <c r="L75" i="11"/>
  <c r="K75" i="11"/>
  <c r="J75" i="11" s="1"/>
  <c r="S75" i="11" s="1"/>
  <c r="H75" i="11"/>
  <c r="AP74" i="11"/>
  <c r="AI74" i="11"/>
  <c r="AB74" i="11"/>
  <c r="Y74" i="11"/>
  <c r="Q74" i="11"/>
  <c r="P74" i="11"/>
  <c r="O74" i="11"/>
  <c r="N74" i="11"/>
  <c r="M74" i="11"/>
  <c r="L74" i="11"/>
  <c r="K74" i="11"/>
  <c r="H74" i="11"/>
  <c r="AP73" i="11"/>
  <c r="AI73" i="11"/>
  <c r="AB73" i="11"/>
  <c r="Y73" i="11"/>
  <c r="Q73" i="11"/>
  <c r="P73" i="11"/>
  <c r="O73" i="11"/>
  <c r="N73" i="11"/>
  <c r="M73" i="11"/>
  <c r="L73" i="11"/>
  <c r="K73" i="11"/>
  <c r="J73" i="11" s="1"/>
  <c r="S73" i="11" s="1"/>
  <c r="H73" i="11"/>
  <c r="AP72" i="11"/>
  <c r="AI72" i="11"/>
  <c r="AB72" i="11"/>
  <c r="Y72" i="11"/>
  <c r="Q72" i="11"/>
  <c r="P72" i="11"/>
  <c r="O72" i="11"/>
  <c r="N72" i="11"/>
  <c r="M72" i="11"/>
  <c r="L72" i="11"/>
  <c r="K72" i="11"/>
  <c r="H72" i="11"/>
  <c r="AP71" i="11"/>
  <c r="AI71" i="11"/>
  <c r="AB71" i="11"/>
  <c r="Y71" i="11"/>
  <c r="Q71" i="11"/>
  <c r="P71" i="11"/>
  <c r="O71" i="11"/>
  <c r="N71" i="11"/>
  <c r="M71" i="11"/>
  <c r="L71" i="11"/>
  <c r="K71" i="11"/>
  <c r="J71" i="11" s="1"/>
  <c r="S71" i="11" s="1"/>
  <c r="H71" i="11"/>
  <c r="AP70" i="11"/>
  <c r="AI70" i="11"/>
  <c r="AB70" i="11"/>
  <c r="Y70" i="11"/>
  <c r="Q70" i="11"/>
  <c r="P70" i="11"/>
  <c r="O70" i="11"/>
  <c r="N70" i="11"/>
  <c r="M70" i="11"/>
  <c r="L70" i="11"/>
  <c r="K70" i="11"/>
  <c r="H70" i="11"/>
  <c r="AP69" i="11"/>
  <c r="AI69" i="11"/>
  <c r="AB69" i="11"/>
  <c r="Y69" i="11"/>
  <c r="Q69" i="11"/>
  <c r="P69" i="11"/>
  <c r="O69" i="11"/>
  <c r="N69" i="11"/>
  <c r="M69" i="11"/>
  <c r="L69" i="11"/>
  <c r="K69" i="11"/>
  <c r="J69" i="11" s="1"/>
  <c r="S69" i="11" s="1"/>
  <c r="H69" i="11"/>
  <c r="AP68" i="11"/>
  <c r="AI68" i="11"/>
  <c r="AB68" i="11"/>
  <c r="Y68" i="11"/>
  <c r="Q68" i="11"/>
  <c r="P68" i="11"/>
  <c r="O68" i="11"/>
  <c r="N68" i="11"/>
  <c r="M68" i="11"/>
  <c r="L68" i="11"/>
  <c r="K68" i="11"/>
  <c r="H68" i="11"/>
  <c r="AP67" i="11"/>
  <c r="AI67" i="11"/>
  <c r="AB67" i="11"/>
  <c r="Y67" i="11"/>
  <c r="Q67" i="11"/>
  <c r="P67" i="11"/>
  <c r="O67" i="11"/>
  <c r="N67" i="11"/>
  <c r="M67" i="11"/>
  <c r="L67" i="11"/>
  <c r="K67" i="11"/>
  <c r="J67" i="11" s="1"/>
  <c r="S67" i="11" s="1"/>
  <c r="H67" i="11"/>
  <c r="AP66" i="11"/>
  <c r="AI66" i="11"/>
  <c r="AB66" i="11"/>
  <c r="Y66" i="11"/>
  <c r="Q66" i="11"/>
  <c r="P66" i="11"/>
  <c r="O66" i="11"/>
  <c r="N66" i="11"/>
  <c r="M66" i="11"/>
  <c r="L66" i="11"/>
  <c r="K66" i="11"/>
  <c r="H66" i="11"/>
  <c r="AP65" i="11"/>
  <c r="AI65" i="11"/>
  <c r="AB65" i="11"/>
  <c r="Y65" i="11"/>
  <c r="Q65" i="11"/>
  <c r="P65" i="11"/>
  <c r="O65" i="11"/>
  <c r="N65" i="11"/>
  <c r="M65" i="11"/>
  <c r="L65" i="11"/>
  <c r="K65" i="11"/>
  <c r="J65" i="11" s="1"/>
  <c r="S65" i="11" s="1"/>
  <c r="H65" i="11"/>
  <c r="AP64" i="11"/>
  <c r="AI64" i="11"/>
  <c r="AB64" i="11"/>
  <c r="Y64" i="11"/>
  <c r="Q64" i="11"/>
  <c r="P64" i="11"/>
  <c r="O64" i="11"/>
  <c r="N64" i="11"/>
  <c r="M64" i="11"/>
  <c r="L64" i="11"/>
  <c r="K64" i="11"/>
  <c r="H64" i="11"/>
  <c r="AP63" i="11"/>
  <c r="AI63" i="11"/>
  <c r="AB63" i="11"/>
  <c r="Y63" i="11"/>
  <c r="Q63" i="11"/>
  <c r="P63" i="11"/>
  <c r="O63" i="11"/>
  <c r="N63" i="11"/>
  <c r="M63" i="11"/>
  <c r="L63" i="11"/>
  <c r="K63" i="11"/>
  <c r="J63" i="11" s="1"/>
  <c r="S63" i="11" s="1"/>
  <c r="H63" i="11"/>
  <c r="AP62" i="11"/>
  <c r="AI62" i="11"/>
  <c r="AB62" i="11"/>
  <c r="Y62" i="11"/>
  <c r="Q62" i="11"/>
  <c r="P62" i="11"/>
  <c r="O62" i="11"/>
  <c r="N62" i="11"/>
  <c r="M62" i="11"/>
  <c r="L62" i="11"/>
  <c r="K62" i="11"/>
  <c r="H62" i="11"/>
  <c r="AP61" i="11"/>
  <c r="AI61" i="11"/>
  <c r="AB61" i="11"/>
  <c r="Y61" i="11"/>
  <c r="Q61" i="11"/>
  <c r="P61" i="11"/>
  <c r="O61" i="11"/>
  <c r="N61" i="11"/>
  <c r="M61" i="11"/>
  <c r="L61" i="11"/>
  <c r="K61" i="11"/>
  <c r="J61" i="11" s="1"/>
  <c r="S61" i="11" s="1"/>
  <c r="H61" i="11"/>
  <c r="AP60" i="11"/>
  <c r="AI60" i="11"/>
  <c r="AB60" i="11"/>
  <c r="Y60" i="11"/>
  <c r="Q60" i="11"/>
  <c r="P60" i="11"/>
  <c r="O60" i="11"/>
  <c r="N60" i="11"/>
  <c r="M60" i="11"/>
  <c r="L60" i="11"/>
  <c r="K60" i="11"/>
  <c r="H60" i="11"/>
  <c r="AP59" i="11"/>
  <c r="AI59" i="11"/>
  <c r="AB59" i="11"/>
  <c r="Y59" i="11"/>
  <c r="Q59" i="11"/>
  <c r="P59" i="11"/>
  <c r="O59" i="11"/>
  <c r="N59" i="11"/>
  <c r="M59" i="11"/>
  <c r="L59" i="11"/>
  <c r="K59" i="11"/>
  <c r="J59" i="11" s="1"/>
  <c r="S59" i="11" s="1"/>
  <c r="H59" i="11"/>
  <c r="AP58" i="11"/>
  <c r="AI58" i="11"/>
  <c r="AB58" i="11"/>
  <c r="Y58" i="11"/>
  <c r="Q58" i="11"/>
  <c r="P58" i="11"/>
  <c r="O58" i="11"/>
  <c r="N58" i="11"/>
  <c r="M58" i="11"/>
  <c r="L58" i="11"/>
  <c r="K58" i="11"/>
  <c r="H58" i="11"/>
  <c r="AP57" i="11"/>
  <c r="AI57" i="11"/>
  <c r="AB57" i="11"/>
  <c r="Y57" i="11"/>
  <c r="Q57" i="11"/>
  <c r="P57" i="11"/>
  <c r="O57" i="11"/>
  <c r="N57" i="11"/>
  <c r="M57" i="11"/>
  <c r="L57" i="11"/>
  <c r="K57" i="11"/>
  <c r="J57" i="11" s="1"/>
  <c r="S57" i="11" s="1"/>
  <c r="H57" i="11"/>
  <c r="AP56" i="11"/>
  <c r="AI56" i="11"/>
  <c r="AB56" i="11"/>
  <c r="Y56" i="11"/>
  <c r="Q56" i="11"/>
  <c r="P56" i="11"/>
  <c r="O56" i="11"/>
  <c r="N56" i="11"/>
  <c r="M56" i="11"/>
  <c r="L56" i="11"/>
  <c r="K56" i="11"/>
  <c r="H56" i="11"/>
  <c r="AP55" i="11"/>
  <c r="AI55" i="11"/>
  <c r="AB55" i="11"/>
  <c r="Y55" i="11"/>
  <c r="Q55" i="11"/>
  <c r="P55" i="11"/>
  <c r="O55" i="11"/>
  <c r="N55" i="11"/>
  <c r="M55" i="11"/>
  <c r="L55" i="11"/>
  <c r="K55" i="11"/>
  <c r="J55" i="11" s="1"/>
  <c r="S55" i="11" s="1"/>
  <c r="H55" i="11"/>
  <c r="AP54" i="11"/>
  <c r="AI54" i="11"/>
  <c r="AB54" i="11"/>
  <c r="Y54" i="11"/>
  <c r="Q54" i="11"/>
  <c r="P54" i="11"/>
  <c r="O54" i="11"/>
  <c r="N54" i="11"/>
  <c r="M54" i="11"/>
  <c r="L54" i="11"/>
  <c r="K54" i="11"/>
  <c r="H54" i="11"/>
  <c r="AP53" i="11"/>
  <c r="AI53" i="11"/>
  <c r="AB53" i="11"/>
  <c r="Y53" i="11"/>
  <c r="Q53" i="11"/>
  <c r="P53" i="11"/>
  <c r="O53" i="11"/>
  <c r="N53" i="11"/>
  <c r="M53" i="11"/>
  <c r="L53" i="11"/>
  <c r="K53" i="11"/>
  <c r="J53" i="11" s="1"/>
  <c r="S53" i="11" s="1"/>
  <c r="H53" i="11"/>
  <c r="AP52" i="11"/>
  <c r="AI52" i="11"/>
  <c r="AB52" i="11"/>
  <c r="Y52" i="11"/>
  <c r="Q52" i="11"/>
  <c r="P52" i="11"/>
  <c r="O52" i="11"/>
  <c r="N52" i="11"/>
  <c r="M52" i="11"/>
  <c r="L52" i="11"/>
  <c r="K52" i="11"/>
  <c r="H52" i="11"/>
  <c r="AP51" i="11"/>
  <c r="AI51" i="11"/>
  <c r="AB51" i="11"/>
  <c r="Y51" i="11"/>
  <c r="Q51" i="11"/>
  <c r="P51" i="11"/>
  <c r="O51" i="11"/>
  <c r="N51" i="11"/>
  <c r="M51" i="11"/>
  <c r="L51" i="11"/>
  <c r="K51" i="11"/>
  <c r="J51" i="11" s="1"/>
  <c r="S51" i="11" s="1"/>
  <c r="H51" i="11"/>
  <c r="AP50" i="11"/>
  <c r="AI50" i="11"/>
  <c r="AB50" i="11"/>
  <c r="Y50" i="11"/>
  <c r="Q50" i="11"/>
  <c r="P50" i="11"/>
  <c r="O50" i="11"/>
  <c r="N50" i="11"/>
  <c r="M50" i="11"/>
  <c r="L50" i="11"/>
  <c r="K50" i="11"/>
  <c r="H50" i="11"/>
  <c r="AP49" i="11"/>
  <c r="AI49" i="11"/>
  <c r="AB49" i="11"/>
  <c r="Y49" i="11"/>
  <c r="Q49" i="11"/>
  <c r="P49" i="11"/>
  <c r="O49" i="11"/>
  <c r="N49" i="11"/>
  <c r="M49" i="11"/>
  <c r="L49" i="11"/>
  <c r="K49" i="11"/>
  <c r="J49" i="11" s="1"/>
  <c r="S49" i="11" s="1"/>
  <c r="H49" i="11"/>
  <c r="AP48" i="11"/>
  <c r="AI48" i="11"/>
  <c r="AB48" i="11"/>
  <c r="Y48" i="11"/>
  <c r="Q48" i="11"/>
  <c r="P48" i="11"/>
  <c r="O48" i="11"/>
  <c r="N48" i="11"/>
  <c r="M48" i="11"/>
  <c r="L48" i="11"/>
  <c r="K48" i="11"/>
  <c r="H48" i="11"/>
  <c r="AP47" i="11"/>
  <c r="AI47" i="11"/>
  <c r="AB47" i="11"/>
  <c r="Y47" i="11"/>
  <c r="Q47" i="11"/>
  <c r="P47" i="11"/>
  <c r="O47" i="11"/>
  <c r="N47" i="11"/>
  <c r="M47" i="11"/>
  <c r="L47" i="11"/>
  <c r="K47" i="11"/>
  <c r="J47" i="11" s="1"/>
  <c r="S47" i="11" s="1"/>
  <c r="H47" i="11"/>
  <c r="AP46" i="11"/>
  <c r="AI46" i="11"/>
  <c r="AB46" i="11"/>
  <c r="Y46" i="11"/>
  <c r="Q46" i="11"/>
  <c r="P46" i="11"/>
  <c r="O46" i="11"/>
  <c r="N46" i="11"/>
  <c r="M46" i="11"/>
  <c r="L46" i="11"/>
  <c r="K46" i="11"/>
  <c r="H46" i="11"/>
  <c r="AP45" i="11"/>
  <c r="AI45" i="11"/>
  <c r="AB45" i="11"/>
  <c r="Y45" i="11"/>
  <c r="Q45" i="11"/>
  <c r="P45" i="11"/>
  <c r="O45" i="11"/>
  <c r="N45" i="11"/>
  <c r="M45" i="11"/>
  <c r="L45" i="11"/>
  <c r="K45" i="11"/>
  <c r="J45" i="11" s="1"/>
  <c r="S45" i="11" s="1"/>
  <c r="H45" i="11"/>
  <c r="AP44" i="11"/>
  <c r="AI44" i="11"/>
  <c r="AB44" i="11"/>
  <c r="Y44" i="11"/>
  <c r="Q44" i="11"/>
  <c r="P44" i="11"/>
  <c r="O44" i="11"/>
  <c r="N44" i="11"/>
  <c r="M44" i="11"/>
  <c r="L44" i="11"/>
  <c r="K44" i="11"/>
  <c r="H44" i="11"/>
  <c r="AP43" i="11"/>
  <c r="AI43" i="11"/>
  <c r="AB43" i="11"/>
  <c r="Y43" i="11"/>
  <c r="Q43" i="11"/>
  <c r="P43" i="11"/>
  <c r="O43" i="11"/>
  <c r="N43" i="11"/>
  <c r="M43" i="11"/>
  <c r="L43" i="11"/>
  <c r="K43" i="11"/>
  <c r="J43" i="11" s="1"/>
  <c r="S43" i="11" s="1"/>
  <c r="H43" i="11"/>
  <c r="AP42" i="11"/>
  <c r="AI42" i="11"/>
  <c r="AB42" i="11"/>
  <c r="Y42" i="11"/>
  <c r="Q42" i="11"/>
  <c r="P42" i="11"/>
  <c r="O42" i="11"/>
  <c r="N42" i="11"/>
  <c r="M42" i="11"/>
  <c r="L42" i="11"/>
  <c r="K42" i="11"/>
  <c r="H42" i="11"/>
  <c r="AP41" i="11"/>
  <c r="AI41" i="11"/>
  <c r="AB41" i="11"/>
  <c r="Y41" i="11"/>
  <c r="Q41" i="11"/>
  <c r="P41" i="11"/>
  <c r="O41" i="11"/>
  <c r="N41" i="11"/>
  <c r="M41" i="11"/>
  <c r="L41" i="11"/>
  <c r="K41" i="11"/>
  <c r="J41" i="11" s="1"/>
  <c r="S41" i="11" s="1"/>
  <c r="H41" i="11"/>
  <c r="AP40" i="11"/>
  <c r="AI40" i="11"/>
  <c r="AB40" i="11"/>
  <c r="Y40" i="11"/>
  <c r="Q40" i="11"/>
  <c r="P40" i="11"/>
  <c r="O40" i="11"/>
  <c r="N40" i="11"/>
  <c r="M40" i="11"/>
  <c r="L40" i="11"/>
  <c r="K40" i="11"/>
  <c r="H40" i="11"/>
  <c r="AP39" i="11"/>
  <c r="AI39" i="11"/>
  <c r="AB39" i="11"/>
  <c r="Y39" i="11"/>
  <c r="Q39" i="11"/>
  <c r="P39" i="11"/>
  <c r="O39" i="11"/>
  <c r="N39" i="11"/>
  <c r="M39" i="11"/>
  <c r="L39" i="11"/>
  <c r="K39" i="11"/>
  <c r="J39" i="11" s="1"/>
  <c r="S39" i="11" s="1"/>
  <c r="H39" i="11"/>
  <c r="AP38" i="11"/>
  <c r="AI38" i="11"/>
  <c r="AB38" i="11"/>
  <c r="Y38" i="11"/>
  <c r="Q38" i="11"/>
  <c r="P38" i="11"/>
  <c r="O38" i="11"/>
  <c r="N38" i="11"/>
  <c r="M38" i="11"/>
  <c r="L38" i="11"/>
  <c r="K38" i="11"/>
  <c r="H38" i="11"/>
  <c r="AP37" i="11"/>
  <c r="AI37" i="11"/>
  <c r="AB37" i="11"/>
  <c r="Y37" i="11"/>
  <c r="Q37" i="11"/>
  <c r="P37" i="11"/>
  <c r="O37" i="11"/>
  <c r="N37" i="11"/>
  <c r="M37" i="11"/>
  <c r="L37" i="11"/>
  <c r="K37" i="11"/>
  <c r="J37" i="11" s="1"/>
  <c r="S37" i="11" s="1"/>
  <c r="H37" i="11"/>
  <c r="AP36" i="11"/>
  <c r="AI36" i="11"/>
  <c r="AB36" i="11"/>
  <c r="Y36" i="11"/>
  <c r="Q36" i="11"/>
  <c r="P36" i="11"/>
  <c r="O36" i="11"/>
  <c r="N36" i="11"/>
  <c r="M36" i="11"/>
  <c r="L36" i="11"/>
  <c r="K36" i="11"/>
  <c r="H36" i="11"/>
  <c r="AP35" i="11"/>
  <c r="AI35" i="11"/>
  <c r="AB35" i="11"/>
  <c r="Y35" i="11"/>
  <c r="Q35" i="11"/>
  <c r="P35" i="11"/>
  <c r="O35" i="11"/>
  <c r="N35" i="11"/>
  <c r="M35" i="11"/>
  <c r="L35" i="11"/>
  <c r="K35" i="11"/>
  <c r="J35" i="11" s="1"/>
  <c r="S35" i="11" s="1"/>
  <c r="H35" i="11"/>
  <c r="AP34" i="11"/>
  <c r="AI34" i="11"/>
  <c r="AB34" i="11"/>
  <c r="Y34" i="11"/>
  <c r="Q34" i="11"/>
  <c r="P34" i="11"/>
  <c r="O34" i="11"/>
  <c r="N34" i="11"/>
  <c r="M34" i="11"/>
  <c r="L34" i="11"/>
  <c r="K34" i="11"/>
  <c r="H34" i="11"/>
  <c r="AP33" i="11"/>
  <c r="AI33" i="11"/>
  <c r="AB33" i="11"/>
  <c r="Y33" i="11"/>
  <c r="Q33" i="11"/>
  <c r="P33" i="11"/>
  <c r="O33" i="11"/>
  <c r="N33" i="11"/>
  <c r="M33" i="11"/>
  <c r="L33" i="11"/>
  <c r="K33" i="11"/>
  <c r="J33" i="11" s="1"/>
  <c r="S33" i="11" s="1"/>
  <c r="H33" i="11"/>
  <c r="AP32" i="11"/>
  <c r="AI32" i="11"/>
  <c r="AB32" i="11"/>
  <c r="Y32" i="11"/>
  <c r="Q32" i="11"/>
  <c r="P32" i="11"/>
  <c r="O32" i="11"/>
  <c r="N32" i="11"/>
  <c r="M32" i="11"/>
  <c r="L32" i="11"/>
  <c r="K32" i="11"/>
  <c r="H32" i="11"/>
  <c r="AP31" i="11"/>
  <c r="AI31" i="11"/>
  <c r="AB31" i="11"/>
  <c r="Y31" i="11"/>
  <c r="Q31" i="11"/>
  <c r="P31" i="11"/>
  <c r="O31" i="11"/>
  <c r="N31" i="11"/>
  <c r="M31" i="11"/>
  <c r="L31" i="11"/>
  <c r="K31" i="11"/>
  <c r="J31" i="11" s="1"/>
  <c r="S31" i="11" s="1"/>
  <c r="H31" i="11"/>
  <c r="AP30" i="11"/>
  <c r="AI30" i="11"/>
  <c r="AB30" i="11"/>
  <c r="Y30" i="11"/>
  <c r="Q30" i="11"/>
  <c r="P30" i="11"/>
  <c r="O30" i="11"/>
  <c r="N30" i="11"/>
  <c r="M30" i="11"/>
  <c r="L30" i="11"/>
  <c r="K30" i="11"/>
  <c r="H30" i="11"/>
  <c r="AP29" i="11"/>
  <c r="AI29" i="11"/>
  <c r="AB29" i="11"/>
  <c r="Y29" i="11"/>
  <c r="Q29" i="11"/>
  <c r="P29" i="11"/>
  <c r="O29" i="11"/>
  <c r="N29" i="11"/>
  <c r="M29" i="11"/>
  <c r="L29" i="11"/>
  <c r="K29" i="11"/>
  <c r="J29" i="11" s="1"/>
  <c r="S29" i="11" s="1"/>
  <c r="H29" i="11"/>
  <c r="AP28" i="11"/>
  <c r="AI28" i="11"/>
  <c r="AB28" i="11"/>
  <c r="Y28" i="11"/>
  <c r="Q28" i="11"/>
  <c r="P28" i="11"/>
  <c r="O28" i="11"/>
  <c r="N28" i="11"/>
  <c r="M28" i="11"/>
  <c r="L28" i="11"/>
  <c r="K28" i="11"/>
  <c r="H28" i="11"/>
  <c r="AP27" i="11"/>
  <c r="AI27" i="11"/>
  <c r="AB27" i="11"/>
  <c r="Y27" i="11"/>
  <c r="Q27" i="11"/>
  <c r="P27" i="11"/>
  <c r="O27" i="11"/>
  <c r="N27" i="11"/>
  <c r="M27" i="11"/>
  <c r="L27" i="11"/>
  <c r="K27" i="11"/>
  <c r="J27" i="11" s="1"/>
  <c r="S27" i="11" s="1"/>
  <c r="H27" i="11"/>
  <c r="AP26" i="11"/>
  <c r="AI26" i="11"/>
  <c r="AB26" i="11"/>
  <c r="Y26" i="11"/>
  <c r="Q26" i="11"/>
  <c r="P26" i="11"/>
  <c r="O26" i="11"/>
  <c r="N26" i="11"/>
  <c r="M26" i="11"/>
  <c r="L26" i="11"/>
  <c r="K26" i="11"/>
  <c r="H26" i="11"/>
  <c r="AP25" i="11"/>
  <c r="AI25" i="11"/>
  <c r="AB25" i="11"/>
  <c r="Y25" i="11"/>
  <c r="Q25" i="11"/>
  <c r="P25" i="11"/>
  <c r="O25" i="11"/>
  <c r="N25" i="11"/>
  <c r="M25" i="11"/>
  <c r="L25" i="11"/>
  <c r="K25" i="11"/>
  <c r="J25" i="11" s="1"/>
  <c r="S25" i="11" s="1"/>
  <c r="H25" i="11"/>
  <c r="AP24" i="11"/>
  <c r="AI24" i="11"/>
  <c r="AB24" i="11"/>
  <c r="Y24" i="11"/>
  <c r="Q24" i="11"/>
  <c r="P24" i="11"/>
  <c r="O24" i="11"/>
  <c r="N24" i="11"/>
  <c r="M24" i="11"/>
  <c r="L24" i="11"/>
  <c r="K24" i="11"/>
  <c r="H24" i="11"/>
  <c r="AP23" i="11"/>
  <c r="AI23" i="11"/>
  <c r="AB23" i="11"/>
  <c r="Y23" i="11"/>
  <c r="Q23" i="11"/>
  <c r="P23" i="11"/>
  <c r="O23" i="11"/>
  <c r="N23" i="11"/>
  <c r="M23" i="11"/>
  <c r="L23" i="11"/>
  <c r="K23" i="11"/>
  <c r="J23" i="11" s="1"/>
  <c r="S23" i="11" s="1"/>
  <c r="H23" i="11"/>
  <c r="AP22" i="11"/>
  <c r="AI22" i="11"/>
  <c r="AB22" i="11"/>
  <c r="Y22" i="11"/>
  <c r="Q22" i="11"/>
  <c r="P22" i="11"/>
  <c r="O22" i="11"/>
  <c r="N22" i="11"/>
  <c r="M22" i="11"/>
  <c r="L22" i="11"/>
  <c r="K22" i="11"/>
  <c r="J22" i="11" s="1"/>
  <c r="S22" i="11" s="1"/>
  <c r="H22" i="11"/>
  <c r="AP21" i="11"/>
  <c r="AI21" i="11"/>
  <c r="AB21" i="11"/>
  <c r="Y21" i="11"/>
  <c r="Q21" i="11"/>
  <c r="P21" i="11"/>
  <c r="O21" i="11"/>
  <c r="N21" i="11"/>
  <c r="M21" i="11"/>
  <c r="L21" i="11"/>
  <c r="K21" i="11"/>
  <c r="J21" i="11" s="1"/>
  <c r="S21" i="11" s="1"/>
  <c r="H21" i="11"/>
  <c r="AP20" i="11"/>
  <c r="AI20" i="11"/>
  <c r="AB20" i="11"/>
  <c r="Y20" i="11"/>
  <c r="Q20" i="11"/>
  <c r="P20" i="11"/>
  <c r="O20" i="11"/>
  <c r="N20" i="11"/>
  <c r="M20" i="11"/>
  <c r="L20" i="11"/>
  <c r="K20" i="11"/>
  <c r="J20" i="11" s="1"/>
  <c r="S20" i="11" s="1"/>
  <c r="H20" i="11"/>
  <c r="AP19" i="11"/>
  <c r="AI19" i="11"/>
  <c r="AB19" i="11"/>
  <c r="Y19" i="11"/>
  <c r="Q19" i="11"/>
  <c r="P19" i="11"/>
  <c r="O19" i="11"/>
  <c r="N19" i="11"/>
  <c r="M19" i="11"/>
  <c r="L19" i="11"/>
  <c r="K19" i="11"/>
  <c r="J19" i="11" s="1"/>
  <c r="S19" i="11" s="1"/>
  <c r="H19" i="11"/>
  <c r="AP18" i="11"/>
  <c r="AI18" i="11"/>
  <c r="AB18" i="11"/>
  <c r="Y18" i="11"/>
  <c r="Q18" i="11"/>
  <c r="P18" i="11"/>
  <c r="O18" i="11"/>
  <c r="N18" i="11"/>
  <c r="M18" i="11"/>
  <c r="L18" i="11"/>
  <c r="K18" i="11"/>
  <c r="J18" i="11" s="1"/>
  <c r="S18" i="11" s="1"/>
  <c r="H18" i="11"/>
  <c r="AP17" i="11"/>
  <c r="AI17" i="11"/>
  <c r="AB17" i="11"/>
  <c r="Y17" i="11"/>
  <c r="Q17" i="11"/>
  <c r="P17" i="11"/>
  <c r="O17" i="11"/>
  <c r="N17" i="11"/>
  <c r="M17" i="11"/>
  <c r="L17" i="11"/>
  <c r="K17" i="11"/>
  <c r="J17" i="11" s="1"/>
  <c r="S17" i="11" s="1"/>
  <c r="H17" i="11"/>
  <c r="AP16" i="11"/>
  <c r="AI16" i="11"/>
  <c r="AB16" i="11"/>
  <c r="Y16" i="11"/>
  <c r="Q16" i="11"/>
  <c r="P16" i="11"/>
  <c r="O16" i="11"/>
  <c r="N16" i="11"/>
  <c r="M16" i="11"/>
  <c r="L16" i="11"/>
  <c r="K16" i="11"/>
  <c r="J16" i="11" s="1"/>
  <c r="S16" i="11" s="1"/>
  <c r="H16" i="11"/>
  <c r="AP15" i="11"/>
  <c r="AI15" i="11"/>
  <c r="AB15" i="11"/>
  <c r="Y15" i="11"/>
  <c r="Q15" i="11"/>
  <c r="P15" i="11"/>
  <c r="O15" i="11"/>
  <c r="N15" i="11"/>
  <c r="M15" i="11"/>
  <c r="L15" i="11"/>
  <c r="K15" i="11"/>
  <c r="J15" i="11" s="1"/>
  <c r="S15" i="11" s="1"/>
  <c r="H15" i="11"/>
  <c r="AP14" i="11"/>
  <c r="AI14" i="11"/>
  <c r="AB14" i="11"/>
  <c r="Y14" i="11"/>
  <c r="Q14" i="11"/>
  <c r="P14" i="11"/>
  <c r="O14" i="11"/>
  <c r="N14" i="11"/>
  <c r="M14" i="11"/>
  <c r="L14" i="11"/>
  <c r="K14" i="11"/>
  <c r="J14" i="11" s="1"/>
  <c r="S14" i="11" s="1"/>
  <c r="H14" i="11"/>
  <c r="AP13" i="11"/>
  <c r="AI13" i="11"/>
  <c r="AB13" i="11"/>
  <c r="Y13" i="11"/>
  <c r="Q13" i="11"/>
  <c r="P13" i="11"/>
  <c r="O13" i="11"/>
  <c r="N13" i="11"/>
  <c r="M13" i="11"/>
  <c r="L13" i="11"/>
  <c r="K13" i="11"/>
  <c r="J13" i="11" s="1"/>
  <c r="S13" i="11" s="1"/>
  <c r="H13" i="11"/>
  <c r="AP12" i="11"/>
  <c r="AI12" i="11"/>
  <c r="AB12" i="11"/>
  <c r="Y12" i="11"/>
  <c r="Q12" i="11"/>
  <c r="P12" i="11"/>
  <c r="O12" i="11"/>
  <c r="N12" i="11"/>
  <c r="M12" i="11"/>
  <c r="L12" i="11"/>
  <c r="K12" i="11"/>
  <c r="J12" i="11" s="1"/>
  <c r="S12" i="11" s="1"/>
  <c r="H12" i="11"/>
  <c r="AP11" i="11"/>
  <c r="AI11" i="11"/>
  <c r="AB11" i="11"/>
  <c r="Y11" i="11"/>
  <c r="Q11" i="11"/>
  <c r="P11" i="11"/>
  <c r="O11" i="11"/>
  <c r="N11" i="11"/>
  <c r="M11" i="11"/>
  <c r="L11" i="11"/>
  <c r="K11" i="11"/>
  <c r="J11" i="11" s="1"/>
  <c r="S11" i="11" s="1"/>
  <c r="H11" i="11"/>
  <c r="AP10" i="11"/>
  <c r="AI10" i="11"/>
  <c r="AB10" i="11"/>
  <c r="Y10" i="11"/>
  <c r="Q10" i="11"/>
  <c r="P10" i="11"/>
  <c r="O10" i="11"/>
  <c r="N10" i="11"/>
  <c r="M10" i="11"/>
  <c r="L10" i="11"/>
  <c r="K10" i="11"/>
  <c r="J10" i="11" s="1"/>
  <c r="S10" i="11" s="1"/>
  <c r="H10" i="11"/>
  <c r="AP9" i="11"/>
  <c r="AI9" i="11"/>
  <c r="AB9" i="11"/>
  <c r="Y9" i="11"/>
  <c r="Q9" i="11"/>
  <c r="P9" i="11"/>
  <c r="O9" i="11"/>
  <c r="N9" i="11"/>
  <c r="M9" i="11"/>
  <c r="L9" i="11"/>
  <c r="K9" i="11"/>
  <c r="J9" i="11" s="1"/>
  <c r="S9" i="11" s="1"/>
  <c r="H9" i="11"/>
  <c r="AP8" i="11"/>
  <c r="AI8" i="11"/>
  <c r="AB8" i="11"/>
  <c r="Y8" i="11"/>
  <c r="Q8" i="11"/>
  <c r="P8" i="11"/>
  <c r="O8" i="11"/>
  <c r="N8" i="11"/>
  <c r="M8" i="11"/>
  <c r="L8" i="11"/>
  <c r="K8" i="11"/>
  <c r="J8" i="11" s="1"/>
  <c r="S8" i="11" s="1"/>
  <c r="H8" i="11"/>
  <c r="AP7" i="11"/>
  <c r="AI7" i="11"/>
  <c r="AB7" i="11"/>
  <c r="Y7" i="11"/>
  <c r="Q7" i="11"/>
  <c r="P7" i="11"/>
  <c r="O7" i="11"/>
  <c r="N7" i="11"/>
  <c r="M7" i="11"/>
  <c r="L7" i="11"/>
  <c r="K7" i="11"/>
  <c r="J7" i="11" s="1"/>
  <c r="S7" i="11" s="1"/>
  <c r="H7" i="11"/>
  <c r="AP6" i="11"/>
  <c r="AI6" i="11"/>
  <c r="AB6" i="11"/>
  <c r="Y6" i="11"/>
  <c r="Q6" i="11"/>
  <c r="P6" i="11"/>
  <c r="O6" i="11"/>
  <c r="N6" i="11"/>
  <c r="M6" i="11"/>
  <c r="L6" i="11"/>
  <c r="K6" i="11"/>
  <c r="J6" i="11" s="1"/>
  <c r="S6" i="11" s="1"/>
  <c r="H6" i="11"/>
  <c r="AP5" i="11"/>
  <c r="AI5" i="11"/>
  <c r="AB5" i="11"/>
  <c r="Y5" i="11"/>
  <c r="Q5" i="11"/>
  <c r="P5" i="11"/>
  <c r="O5" i="11"/>
  <c r="N5" i="11"/>
  <c r="M5" i="11"/>
  <c r="L5" i="11"/>
  <c r="K5" i="11"/>
  <c r="J5" i="11" s="1"/>
  <c r="S5" i="11" s="1"/>
  <c r="H5" i="11"/>
  <c r="AP4" i="11"/>
  <c r="AI4" i="11"/>
  <c r="AB4" i="11"/>
  <c r="Y4" i="11"/>
  <c r="Q4" i="11"/>
  <c r="P4" i="11"/>
  <c r="O4" i="11"/>
  <c r="N4" i="11"/>
  <c r="M4" i="11"/>
  <c r="L4" i="11"/>
  <c r="K4" i="11"/>
  <c r="J4" i="11" s="1"/>
  <c r="H4" i="11"/>
  <c r="AP3" i="11"/>
  <c r="AI3" i="11"/>
  <c r="AB3" i="11"/>
  <c r="Y3" i="11"/>
  <c r="AP2" i="11"/>
  <c r="AI2" i="11"/>
  <c r="AB2" i="11"/>
  <c r="Y2" i="11"/>
  <c r="R2" i="11"/>
  <c r="I2" i="11"/>
  <c r="AW1" i="11"/>
  <c r="S4" i="11" l="1"/>
  <c r="J30" i="11"/>
  <c r="S30" i="11" s="1"/>
  <c r="J26" i="11"/>
  <c r="S26" i="11" s="1"/>
  <c r="J101" i="11"/>
  <c r="S101" i="11" s="1"/>
  <c r="J105" i="11"/>
  <c r="S105" i="11" s="1"/>
  <c r="J109" i="11"/>
  <c r="S109" i="11" s="1"/>
  <c r="J113" i="11"/>
  <c r="S113" i="11" s="1"/>
  <c r="J117" i="11"/>
  <c r="S117" i="11" s="1"/>
  <c r="J24" i="11"/>
  <c r="S24" i="11" s="1"/>
  <c r="J28" i="11"/>
  <c r="S28" i="11" s="1"/>
  <c r="J32" i="11"/>
  <c r="S32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76" i="11"/>
  <c r="S76" i="11" s="1"/>
  <c r="J80" i="11"/>
  <c r="S80" i="11" s="1"/>
  <c r="J84" i="11"/>
  <c r="S84" i="11" s="1"/>
  <c r="J88" i="11"/>
  <c r="S88" i="11" s="1"/>
  <c r="J92" i="11"/>
  <c r="S92" i="11" s="1"/>
  <c r="J96" i="11"/>
  <c r="S96" i="11" s="1"/>
  <c r="J100" i="11"/>
  <c r="S100" i="11" s="1"/>
  <c r="J104" i="11"/>
  <c r="S104" i="11" s="1"/>
  <c r="J108" i="11"/>
  <c r="S108" i="11" s="1"/>
  <c r="J112" i="11"/>
  <c r="S112" i="11" s="1"/>
  <c r="J116" i="11"/>
  <c r="S116" i="11" s="1"/>
  <c r="J120" i="11"/>
  <c r="S12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74" i="11"/>
  <c r="S174" i="11" s="1"/>
  <c r="J146" i="11"/>
  <c r="S146" i="11" s="1"/>
  <c r="J151" i="11"/>
  <c r="S151" i="11" s="1"/>
  <c r="J159" i="11"/>
  <c r="S159" i="11" s="1"/>
  <c r="J167" i="11"/>
  <c r="S167" i="11" s="1"/>
  <c r="J175" i="11"/>
  <c r="S175" i="11" s="1"/>
  <c r="J183" i="11"/>
  <c r="S183" i="11" s="1"/>
  <c r="J191" i="11"/>
  <c r="S191" i="11" s="1"/>
  <c r="J199" i="11"/>
  <c r="S199" i="11" s="1"/>
  <c r="J269" i="11"/>
  <c r="S269" i="11" s="1"/>
  <c r="J301" i="11"/>
  <c r="S301" i="11" s="1"/>
  <c r="J203" i="11"/>
  <c r="S203" i="11" s="1"/>
  <c r="J207" i="11"/>
  <c r="S207" i="11" s="1"/>
  <c r="J211" i="11"/>
  <c r="S211" i="11" s="1"/>
  <c r="J215" i="11"/>
  <c r="S215" i="11" s="1"/>
  <c r="J219" i="11"/>
  <c r="S219" i="11" s="1"/>
  <c r="J223" i="11"/>
  <c r="S223" i="11" s="1"/>
  <c r="J227" i="11"/>
  <c r="S227" i="11" s="1"/>
  <c r="J231" i="11"/>
  <c r="S231" i="11" s="1"/>
  <c r="J235" i="11"/>
  <c r="S235" i="11" s="1"/>
  <c r="J239" i="11"/>
  <c r="S239" i="11" s="1"/>
  <c r="J243" i="11"/>
  <c r="S243" i="11" s="1"/>
  <c r="J246" i="11"/>
  <c r="S246" i="11" s="1"/>
  <c r="J251" i="11"/>
  <c r="S251" i="11" s="1"/>
  <c r="J254" i="11"/>
  <c r="S254" i="11" s="1"/>
  <c r="J261" i="11"/>
  <c r="S261" i="11" s="1"/>
  <c r="J293" i="11"/>
  <c r="S293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62" i="11"/>
  <c r="S262" i="11" s="1"/>
  <c r="J270" i="11"/>
  <c r="S270" i="11" s="1"/>
  <c r="J278" i="11"/>
  <c r="S278" i="11" s="1"/>
  <c r="J286" i="11"/>
  <c r="S286" i="11" s="1"/>
  <c r="J294" i="11"/>
  <c r="S294" i="11" s="1"/>
  <c r="J302" i="11"/>
  <c r="S302" i="11" s="1"/>
  <c r="J310" i="11"/>
  <c r="S310" i="11" s="1"/>
  <c r="J318" i="11"/>
  <c r="S318" i="11" s="1"/>
  <c r="J325" i="11"/>
  <c r="S325" i="11" s="1"/>
  <c r="J329" i="11"/>
  <c r="S329" i="11" s="1"/>
  <c r="J333" i="11"/>
  <c r="S333" i="11" s="1"/>
  <c r="J2" i="11" l="1"/>
  <c r="Q2" i="11" s="1"/>
  <c r="S2" i="11"/>
  <c r="J39" i="4" l="1"/>
  <c r="R62" i="1" l="1"/>
  <c r="Q63" i="1"/>
  <c r="Q60" i="1"/>
  <c r="Q61" i="1"/>
  <c r="Q62" i="1"/>
  <c r="P64" i="1"/>
  <c r="O64" i="1"/>
  <c r="P63" i="1"/>
  <c r="O63" i="1"/>
  <c r="P62" i="1"/>
  <c r="P61" i="1"/>
  <c r="P60" i="1"/>
  <c r="O62" i="1"/>
  <c r="O61" i="1"/>
  <c r="O60" i="1"/>
  <c r="F65" i="9"/>
  <c r="F66" i="9"/>
  <c r="F64" i="9"/>
  <c r="E66" i="9"/>
  <c r="E65" i="9"/>
  <c r="G53" i="9"/>
  <c r="G54" i="9"/>
  <c r="G55" i="9"/>
  <c r="G56" i="9"/>
  <c r="G57" i="9"/>
  <c r="G58" i="9"/>
  <c r="G59" i="9"/>
  <c r="G52" i="9"/>
  <c r="E64" i="9"/>
  <c r="D53" i="9"/>
  <c r="D54" i="9"/>
  <c r="D55" i="9"/>
  <c r="D56" i="9"/>
  <c r="D57" i="9"/>
  <c r="D58" i="9"/>
  <c r="D59" i="9"/>
  <c r="D52" i="9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  <c r="V25" i="1"/>
  <c r="F319" i="7" l="1"/>
  <c r="F15" i="7"/>
  <c r="F27" i="7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4" i="1"/>
  <c r="V33" i="1" l="1"/>
  <c r="P29" i="1" l="1"/>
  <c r="Q29" i="1"/>
  <c r="P30" i="1"/>
  <c r="Q30" i="1"/>
  <c r="S30" i="1"/>
  <c r="R30" i="1"/>
  <c r="S29" i="1"/>
  <c r="S31" i="1" s="1"/>
  <c r="P31" i="1" l="1"/>
  <c r="Q3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3" i="1"/>
  <c r="Q32" i="1" s="1"/>
  <c r="R29" i="1" l="1"/>
  <c r="R31" i="1" s="1"/>
</calcChain>
</file>

<file path=xl/sharedStrings.xml><?xml version="1.0" encoding="utf-8"?>
<sst xmlns="http://schemas.openxmlformats.org/spreadsheetml/2006/main" count="6329" uniqueCount="2366">
  <si>
    <t>IndustryGroup</t>
  </si>
  <si>
    <t>RiskGroup</t>
  </si>
  <si>
    <t>sum_Employment</t>
  </si>
  <si>
    <t>NA</t>
  </si>
  <si>
    <t>합계 : sum_Employment</t>
  </si>
  <si>
    <t>열 레이블</t>
  </si>
  <si>
    <t>총합계</t>
  </si>
  <si>
    <t>행 레이블</t>
  </si>
  <si>
    <t>농업, 임업 및 어업 (01 ~ 03)</t>
    <phoneticPr fontId="20" type="noConversion"/>
  </si>
  <si>
    <t>광업 (05 ~ 08)</t>
    <phoneticPr fontId="20" type="noConversion"/>
  </si>
  <si>
    <t>제조업 (10 ~ 33)</t>
    <phoneticPr fontId="20" type="noConversion"/>
  </si>
  <si>
    <t>전기, 가스, 증기 및 수도사업 (35 ~ 36)</t>
    <phoneticPr fontId="20" type="noConversion"/>
  </si>
  <si>
    <t>하수 · 폐기물 처리, 원료재생 및 환경복원업 (37 ~ 39)</t>
    <phoneticPr fontId="20" type="noConversion"/>
  </si>
  <si>
    <t>건설업 (41 ~ 42)</t>
    <phoneticPr fontId="20" type="noConversion"/>
  </si>
  <si>
    <t>도매 및 소매업(45~47)</t>
    <phoneticPr fontId="20" type="noConversion"/>
  </si>
  <si>
    <t>운수업(49~52)</t>
    <phoneticPr fontId="20" type="noConversion"/>
  </si>
  <si>
    <t>숙박 및 음식점업 (55 ~ 56)</t>
    <phoneticPr fontId="20" type="noConversion"/>
  </si>
  <si>
    <t>출판, 영상, 방송통신 및 정보서비스업 (58 ~ 63)</t>
    <phoneticPr fontId="20" type="noConversion"/>
  </si>
  <si>
    <t>금융 및 보험업 (64 ~ 66)</t>
    <phoneticPr fontId="20" type="noConversion"/>
  </si>
  <si>
    <t>부동산업 및 임대업 (68 ~ 69)</t>
    <phoneticPr fontId="20" type="noConversion"/>
  </si>
  <si>
    <t>전문, 과학 및 기술 서비스업 (70 ~ 73)</t>
    <phoneticPr fontId="20" type="noConversion"/>
  </si>
  <si>
    <t>사업시설관리 및 사업지원 서비스업 (74 ~ 75)</t>
    <phoneticPr fontId="20" type="noConversion"/>
  </si>
  <si>
    <t>공공행정, 국방 및 사회보장 행정(84)</t>
    <phoneticPr fontId="20" type="noConversion"/>
  </si>
  <si>
    <t>교육 서비스업(85)</t>
    <phoneticPr fontId="20" type="noConversion"/>
  </si>
  <si>
    <t>보건업 및 사회복지 서비스업(86~87)</t>
    <phoneticPr fontId="20" type="noConversion"/>
  </si>
  <si>
    <t>예술, 스포츠 및 여가관련 서비스업(90~91)</t>
    <phoneticPr fontId="20" type="noConversion"/>
  </si>
  <si>
    <t>협회 및 단체, 수리  및 기타 개인 서비스업(94~96)</t>
    <phoneticPr fontId="20" type="noConversion"/>
  </si>
  <si>
    <t>가구내 고용활동 및 분류되지 않은 자가소비 생산활동(97~98)</t>
    <phoneticPr fontId="20" type="noConversion"/>
  </si>
  <si>
    <t>국제 및 외국기관(99)</t>
    <phoneticPr fontId="20" type="noConversion"/>
  </si>
  <si>
    <t>농업, 임업 및 어업 (01 ~ 03)</t>
  </si>
  <si>
    <t>광업 (05 ~ 08)</t>
  </si>
  <si>
    <t>제조업 (10 ~ 33)</t>
  </si>
  <si>
    <t>전기, 가스, 증기 및 수도사업 (35 ~ 36)</t>
  </si>
  <si>
    <t>하수 · 폐기물 처리, 원료재생 및 환경복원업 (37 ~ 39)</t>
  </si>
  <si>
    <t>건설업 (41 ~ 42)</t>
  </si>
  <si>
    <t>도매 및 소매업(45~47)</t>
  </si>
  <si>
    <t>운수업(49~52)</t>
  </si>
  <si>
    <t>숙박 및 음식점업 (55 ~ 56)</t>
  </si>
  <si>
    <t>출판, 영상, 방송통신 및 정보서비스업 (58 ~ 63)</t>
  </si>
  <si>
    <t>금융 및 보험업 (64 ~ 66)</t>
  </si>
  <si>
    <t>부동산업 및 임대업 (68 ~ 69)</t>
  </si>
  <si>
    <t>전문, 과학 및 기술 서비스업 (70 ~ 73)</t>
  </si>
  <si>
    <t>사업시설관리 및 사업지원 서비스업 (74 ~ 75)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</si>
  <si>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</si>
  <si>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</si>
  <si>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</si>
  <si>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</si>
  <si>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 및 기타 개인 서비스업(94~96)</t>
  </si>
  <si>
    <t>가구내 고용활동 및 분류되지 않은 자가소비 생산활동(97~98)</t>
  </si>
  <si>
    <t>국제 및 외국기관(99)</t>
  </si>
  <si>
    <t>고위험 인원</t>
    <phoneticPr fontId="18" type="noConversion"/>
  </si>
  <si>
    <t>전체</t>
    <phoneticPr fontId="18" type="noConversion"/>
  </si>
  <si>
    <t>2660만명</t>
    <phoneticPr fontId="18" type="noConversion"/>
  </si>
  <si>
    <t>682만명</t>
    <phoneticPr fontId="18" type="noConversion"/>
  </si>
  <si>
    <t>986만명</t>
    <phoneticPr fontId="18" type="noConversion"/>
  </si>
  <si>
    <t>산업별</t>
    <phoneticPr fontId="18" type="noConversion"/>
  </si>
  <si>
    <t>3대 산업이 가장 취약</t>
    <phoneticPr fontId="18" type="noConversion"/>
  </si>
  <si>
    <t>제조업</t>
    <phoneticPr fontId="18" type="noConversion"/>
  </si>
  <si>
    <t>도소매업</t>
    <phoneticPr fontId="18" type="noConversion"/>
  </si>
  <si>
    <t>숙박음식업</t>
    <phoneticPr fontId="18" type="noConversion"/>
  </si>
  <si>
    <t>산업</t>
    <phoneticPr fontId="18" type="noConversion"/>
  </si>
  <si>
    <t>mean_RISK</t>
  </si>
  <si>
    <t>평균 Risk</t>
    <phoneticPr fontId="18" type="noConversion"/>
  </si>
  <si>
    <t>Risk 종사자 비율</t>
    <phoneticPr fontId="18" type="noConversion"/>
  </si>
  <si>
    <t>Risk 인원수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</si>
  <si>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</si>
  <si>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</si>
  <si>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</si>
  <si>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</si>
  <si>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</si>
  <si>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</si>
  <si>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</si>
  <si>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</si>
  <si>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</si>
  <si>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</si>
  <si>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</si>
  <si>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</si>
  <si>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</si>
  <si>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</si>
  <si>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</si>
  <si>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</si>
  <si>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</si>
  <si>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</si>
  <si>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</si>
  <si>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</si>
  <si>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</si>
  <si>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A</t>
  </si>
  <si>
    <t>A</t>
    <phoneticPr fontId="18" type="noConversion"/>
  </si>
  <si>
    <t>B</t>
  </si>
  <si>
    <t>B</t>
    <phoneticPr fontId="18" type="noConversion"/>
  </si>
  <si>
    <t>C</t>
  </si>
  <si>
    <t>C</t>
    <phoneticPr fontId="18" type="noConversion"/>
  </si>
  <si>
    <t>D</t>
  </si>
  <si>
    <t>D</t>
    <phoneticPr fontId="18" type="noConversion"/>
  </si>
  <si>
    <t>E</t>
  </si>
  <si>
    <t>E</t>
    <phoneticPr fontId="18" type="noConversion"/>
  </si>
  <si>
    <t>F</t>
  </si>
  <si>
    <t>F</t>
    <phoneticPr fontId="18" type="noConversion"/>
  </si>
  <si>
    <t>G</t>
  </si>
  <si>
    <t>G</t>
    <phoneticPr fontId="18" type="noConversion"/>
  </si>
  <si>
    <t>H</t>
  </si>
  <si>
    <t>H</t>
    <phoneticPr fontId="18" type="noConversion"/>
  </si>
  <si>
    <t>I</t>
  </si>
  <si>
    <t>I</t>
    <phoneticPr fontId="18" type="noConversion"/>
  </si>
  <si>
    <t>J</t>
  </si>
  <si>
    <t>J</t>
    <phoneticPr fontId="18" type="noConversion"/>
  </si>
  <si>
    <t>K</t>
  </si>
  <si>
    <t>K</t>
    <phoneticPr fontId="18" type="noConversion"/>
  </si>
  <si>
    <t>L</t>
  </si>
  <si>
    <t>L</t>
    <phoneticPr fontId="18" type="noConversion"/>
  </si>
  <si>
    <t>M</t>
  </si>
  <si>
    <t>M</t>
    <phoneticPr fontId="18" type="noConversion"/>
  </si>
  <si>
    <t>N</t>
  </si>
  <si>
    <t>N</t>
    <phoneticPr fontId="18" type="noConversion"/>
  </si>
  <si>
    <t>O</t>
  </si>
  <si>
    <t>O</t>
    <phoneticPr fontId="18" type="noConversion"/>
  </si>
  <si>
    <t>P</t>
  </si>
  <si>
    <t>P</t>
    <phoneticPr fontId="18" type="noConversion"/>
  </si>
  <si>
    <t>Q</t>
  </si>
  <si>
    <t>Q</t>
    <phoneticPr fontId="18" type="noConversion"/>
  </si>
  <si>
    <t>R</t>
  </si>
  <si>
    <t>R</t>
    <phoneticPr fontId="18" type="noConversion"/>
  </si>
  <si>
    <t>S</t>
  </si>
  <si>
    <t>S</t>
    <phoneticPr fontId="18" type="noConversion"/>
  </si>
  <si>
    <t>T</t>
  </si>
  <si>
    <t>T</t>
    <phoneticPr fontId="18" type="noConversion"/>
  </si>
  <si>
    <t>U</t>
  </si>
  <si>
    <t>U</t>
    <phoneticPr fontId="18" type="noConversion"/>
  </si>
  <si>
    <t>단순노무 종사자</t>
  </si>
  <si>
    <t>장치,기계조작 및 조립종사자</t>
  </si>
  <si>
    <t>기능원 및 관련 기능 종사자</t>
  </si>
  <si>
    <t>농림어업 숙련  종사자</t>
  </si>
  <si>
    <t>판매 종사자</t>
  </si>
  <si>
    <t>서비스 종사자</t>
  </si>
  <si>
    <t>사무 종사자</t>
  </si>
  <si>
    <t xml:space="preserve">전문가 및 관련 종사자 </t>
  </si>
  <si>
    <t>관리자</t>
  </si>
  <si>
    <t>JobGroup</t>
  </si>
  <si>
    <t>대학원(박사)</t>
    <phoneticPr fontId="20" type="noConversion"/>
  </si>
  <si>
    <t>대학원(석사)</t>
    <phoneticPr fontId="20" type="noConversion"/>
  </si>
  <si>
    <t>대학교(4년제 이상 대학포함)</t>
    <phoneticPr fontId="20" type="noConversion"/>
  </si>
  <si>
    <t>전문대(초급대,2ㆍ3년제 대학포함)</t>
    <phoneticPr fontId="20" type="noConversion"/>
  </si>
  <si>
    <t>고등학교</t>
    <phoneticPr fontId="20" type="noConversion"/>
  </si>
  <si>
    <t>중학교</t>
    <phoneticPr fontId="20" type="noConversion"/>
  </si>
  <si>
    <t>초등학교</t>
    <phoneticPr fontId="20" type="noConversion"/>
  </si>
  <si>
    <t>안받았음(무학)</t>
    <phoneticPr fontId="20" type="noConversion"/>
  </si>
  <si>
    <t>EduGroup</t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</si>
  <si>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</si>
  <si>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</si>
  <si>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</si>
  <si>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</si>
  <si>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</si>
  <si>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</si>
  <si>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A</t>
    <phoneticPr fontId="20" type="noConversion"/>
  </si>
  <si>
    <t>농업, 임업 및 어업 (01 ~ 03)</t>
    <phoneticPr fontId="20" type="noConversion"/>
  </si>
  <si>
    <t>01</t>
    <phoneticPr fontId="20" type="noConversion"/>
  </si>
  <si>
    <t>01</t>
  </si>
  <si>
    <t>농업</t>
    <phoneticPr fontId="20" type="noConversion"/>
  </si>
  <si>
    <t>011</t>
    <phoneticPr fontId="20" type="noConversion"/>
  </si>
  <si>
    <t>011</t>
  </si>
  <si>
    <t>작물 재배업</t>
    <phoneticPr fontId="20" type="noConversion"/>
  </si>
  <si>
    <t>012</t>
    <phoneticPr fontId="20" type="noConversion"/>
  </si>
  <si>
    <t>012</t>
  </si>
  <si>
    <t>축산업</t>
    <phoneticPr fontId="20" type="noConversion"/>
  </si>
  <si>
    <t>013</t>
    <phoneticPr fontId="20" type="noConversion"/>
  </si>
  <si>
    <t>013</t>
  </si>
  <si>
    <t>작물재배 및 축산 복합농업</t>
    <phoneticPr fontId="20" type="noConversion"/>
  </si>
  <si>
    <t>014</t>
    <phoneticPr fontId="20" type="noConversion"/>
  </si>
  <si>
    <t>014</t>
  </si>
  <si>
    <t>작물재배 및 축산 관련 서비스업</t>
    <phoneticPr fontId="20" type="noConversion"/>
  </si>
  <si>
    <t>015</t>
    <phoneticPr fontId="20" type="noConversion"/>
  </si>
  <si>
    <t>015</t>
  </si>
  <si>
    <t>수렵 및 관련 서비스업</t>
    <phoneticPr fontId="20" type="noConversion"/>
  </si>
  <si>
    <t>02</t>
    <phoneticPr fontId="20" type="noConversion"/>
  </si>
  <si>
    <t>02</t>
  </si>
  <si>
    <t>임업</t>
    <phoneticPr fontId="20" type="noConversion"/>
  </si>
  <si>
    <t>020</t>
    <phoneticPr fontId="20" type="noConversion"/>
  </si>
  <si>
    <t>020</t>
  </si>
  <si>
    <t>03</t>
    <phoneticPr fontId="20" type="noConversion"/>
  </si>
  <si>
    <t>03</t>
  </si>
  <si>
    <t>어업</t>
    <phoneticPr fontId="20" type="noConversion"/>
  </si>
  <si>
    <t>031</t>
    <phoneticPr fontId="20" type="noConversion"/>
  </si>
  <si>
    <t>031</t>
  </si>
  <si>
    <t>어로 어업</t>
    <phoneticPr fontId="20" type="noConversion"/>
  </si>
  <si>
    <t>032</t>
    <phoneticPr fontId="20" type="noConversion"/>
  </si>
  <si>
    <t>032</t>
  </si>
  <si>
    <t>양식어업 및 어업관련 서비스업</t>
    <phoneticPr fontId="20" type="noConversion"/>
  </si>
  <si>
    <t>B</t>
    <phoneticPr fontId="20" type="noConversion"/>
  </si>
  <si>
    <t>광업 (05 ~ 08)</t>
    <phoneticPr fontId="20" type="noConversion"/>
  </si>
  <si>
    <t>05</t>
  </si>
  <si>
    <t>석탄, 원유 및 천연가스 광업</t>
    <phoneticPr fontId="20" type="noConversion"/>
  </si>
  <si>
    <t>051</t>
  </si>
  <si>
    <t>석탄 광업</t>
    <phoneticPr fontId="20" type="noConversion"/>
  </si>
  <si>
    <t>052</t>
  </si>
  <si>
    <t>원유 및 천연가스 채굴업</t>
    <phoneticPr fontId="20" type="noConversion"/>
  </si>
  <si>
    <t>06</t>
  </si>
  <si>
    <t>금속 광업</t>
    <phoneticPr fontId="20" type="noConversion"/>
  </si>
  <si>
    <t>061</t>
  </si>
  <si>
    <t>철 광업</t>
    <phoneticPr fontId="20" type="noConversion"/>
  </si>
  <si>
    <t>062</t>
  </si>
  <si>
    <t>비철금속 광업</t>
    <phoneticPr fontId="20" type="noConversion"/>
  </si>
  <si>
    <t>07</t>
    <phoneticPr fontId="20" type="noConversion"/>
  </si>
  <si>
    <t>07</t>
  </si>
  <si>
    <t>비금속광물 광업;연료용 제외</t>
    <phoneticPr fontId="20" type="noConversion"/>
  </si>
  <si>
    <t>071</t>
    <phoneticPr fontId="20" type="noConversion"/>
  </si>
  <si>
    <t>071</t>
  </si>
  <si>
    <t>토사석 광업</t>
    <phoneticPr fontId="20" type="noConversion"/>
  </si>
  <si>
    <t>072</t>
    <phoneticPr fontId="20" type="noConversion"/>
  </si>
  <si>
    <t>072</t>
  </si>
  <si>
    <t>기타 비금속광물 광업</t>
    <phoneticPr fontId="20" type="noConversion"/>
  </si>
  <si>
    <t>08</t>
  </si>
  <si>
    <t>광업 지원 서비스업</t>
    <phoneticPr fontId="20" type="noConversion"/>
  </si>
  <si>
    <t>080</t>
  </si>
  <si>
    <t>C</t>
    <phoneticPr fontId="20" type="noConversion"/>
  </si>
  <si>
    <t>제조업 (10 ~ 33)</t>
    <phoneticPr fontId="20" type="noConversion"/>
  </si>
  <si>
    <t>10</t>
    <phoneticPr fontId="20" type="noConversion"/>
  </si>
  <si>
    <t>식료품 제조업</t>
    <phoneticPr fontId="20" type="noConversion"/>
  </si>
  <si>
    <t>101</t>
    <phoneticPr fontId="20" type="noConversion"/>
  </si>
  <si>
    <t>101</t>
  </si>
  <si>
    <t>도축, 육류 가공 및 저장 처리업</t>
    <phoneticPr fontId="20" type="noConversion"/>
  </si>
  <si>
    <t>102</t>
    <phoneticPr fontId="20" type="noConversion"/>
  </si>
  <si>
    <t>102</t>
  </si>
  <si>
    <t>수산물 가공 및 저장 처리업</t>
    <phoneticPr fontId="20" type="noConversion"/>
  </si>
  <si>
    <t>103</t>
    <phoneticPr fontId="20" type="noConversion"/>
  </si>
  <si>
    <t>103</t>
  </si>
  <si>
    <t>과실, 채소 가공 및 저장 처리업</t>
    <phoneticPr fontId="20" type="noConversion"/>
  </si>
  <si>
    <t>104</t>
    <phoneticPr fontId="20" type="noConversion"/>
  </si>
  <si>
    <t>104</t>
  </si>
  <si>
    <t>동물성 및 식물성 유지 제조업</t>
    <phoneticPr fontId="20" type="noConversion"/>
  </si>
  <si>
    <t>105</t>
    <phoneticPr fontId="20" type="noConversion"/>
  </si>
  <si>
    <t>105</t>
  </si>
  <si>
    <t>낙농제품 및 식용빙과류 제조업</t>
  </si>
  <si>
    <t>106</t>
    <phoneticPr fontId="20" type="noConversion"/>
  </si>
  <si>
    <t>106</t>
  </si>
  <si>
    <t>곡물가공품, 전분 및 전분제품 제조업</t>
    <phoneticPr fontId="20" type="noConversion"/>
  </si>
  <si>
    <t>107</t>
    <phoneticPr fontId="20" type="noConversion"/>
  </si>
  <si>
    <t>107</t>
  </si>
  <si>
    <t>기타 식품 제조업</t>
    <phoneticPr fontId="20" type="noConversion"/>
  </si>
  <si>
    <t>108</t>
    <phoneticPr fontId="20" type="noConversion"/>
  </si>
  <si>
    <t>108</t>
  </si>
  <si>
    <t>동물용 사료 및 조제식품 제조업</t>
    <phoneticPr fontId="20" type="noConversion"/>
  </si>
  <si>
    <t>11</t>
    <phoneticPr fontId="20" type="noConversion"/>
  </si>
  <si>
    <t>11</t>
  </si>
  <si>
    <t>음료 제조업</t>
  </si>
  <si>
    <t>111</t>
    <phoneticPr fontId="20" type="noConversion"/>
  </si>
  <si>
    <t>111</t>
  </si>
  <si>
    <t>알콜음료 제조업</t>
  </si>
  <si>
    <t>112</t>
    <phoneticPr fontId="20" type="noConversion"/>
  </si>
  <si>
    <t>112</t>
  </si>
  <si>
    <t>비알콜음료 및 얼음 제조업</t>
    <phoneticPr fontId="20" type="noConversion"/>
  </si>
  <si>
    <t>12</t>
    <phoneticPr fontId="20" type="noConversion"/>
  </si>
  <si>
    <t>12</t>
  </si>
  <si>
    <t>담배 제조업</t>
    <phoneticPr fontId="20" type="noConversion"/>
  </si>
  <si>
    <t>120</t>
    <phoneticPr fontId="20" type="noConversion"/>
  </si>
  <si>
    <t>120</t>
  </si>
  <si>
    <t>13</t>
    <phoneticPr fontId="20" type="noConversion"/>
  </si>
  <si>
    <t>13</t>
  </si>
  <si>
    <t>섬유제품 제조업; 의복제외</t>
    <phoneticPr fontId="20" type="noConversion"/>
  </si>
  <si>
    <t>131</t>
    <phoneticPr fontId="20" type="noConversion"/>
  </si>
  <si>
    <t>131</t>
  </si>
  <si>
    <t>방적 및 가공사 제조업</t>
    <phoneticPr fontId="20" type="noConversion"/>
  </si>
  <si>
    <t>132</t>
    <phoneticPr fontId="20" type="noConversion"/>
  </si>
  <si>
    <t>132</t>
  </si>
  <si>
    <t>직물직조 및 직물제품 제조업</t>
    <phoneticPr fontId="20" type="noConversion"/>
  </si>
  <si>
    <t>133</t>
    <phoneticPr fontId="20" type="noConversion"/>
  </si>
  <si>
    <t>133</t>
  </si>
  <si>
    <t>편조원단 및 편조제품 제조업</t>
    <phoneticPr fontId="20" type="noConversion"/>
  </si>
  <si>
    <t>134</t>
    <phoneticPr fontId="20" type="noConversion"/>
  </si>
  <si>
    <t>134</t>
  </si>
  <si>
    <t>섬유제품 염색, 정리 및 마무리 가공업</t>
    <phoneticPr fontId="20" type="noConversion"/>
  </si>
  <si>
    <t>139</t>
    <phoneticPr fontId="20" type="noConversion"/>
  </si>
  <si>
    <t>139</t>
  </si>
  <si>
    <t>기타 섬유제품 제조업</t>
    <phoneticPr fontId="20" type="noConversion"/>
  </si>
  <si>
    <t>14</t>
    <phoneticPr fontId="20" type="noConversion"/>
  </si>
  <si>
    <t>14</t>
  </si>
  <si>
    <t>의복, 의복액세서리 및 모피제품 제조업</t>
    <phoneticPr fontId="20" type="noConversion"/>
  </si>
  <si>
    <t>141</t>
    <phoneticPr fontId="20" type="noConversion"/>
  </si>
  <si>
    <t>141</t>
  </si>
  <si>
    <t>봉제의복 제조업</t>
    <phoneticPr fontId="20" type="noConversion"/>
  </si>
  <si>
    <t>142</t>
    <phoneticPr fontId="20" type="noConversion"/>
  </si>
  <si>
    <t>142</t>
  </si>
  <si>
    <t>모피가공 및 모피제품 제조업</t>
    <phoneticPr fontId="20" type="noConversion"/>
  </si>
  <si>
    <t>143</t>
    <phoneticPr fontId="20" type="noConversion"/>
  </si>
  <si>
    <t>143</t>
  </si>
  <si>
    <t>편조의복 제조업</t>
    <phoneticPr fontId="20" type="noConversion"/>
  </si>
  <si>
    <t>144</t>
  </si>
  <si>
    <t>의복 액세서리 제조업</t>
    <phoneticPr fontId="20" type="noConversion"/>
  </si>
  <si>
    <t>15</t>
    <phoneticPr fontId="20" type="noConversion"/>
  </si>
  <si>
    <t>15</t>
  </si>
  <si>
    <t>가죽, 가방 및 신발 제조업</t>
    <phoneticPr fontId="20" type="noConversion"/>
  </si>
  <si>
    <t>151</t>
    <phoneticPr fontId="20" type="noConversion"/>
  </si>
  <si>
    <t>151</t>
  </si>
  <si>
    <t>가죽, 가방 및 유사제품 제조업</t>
    <phoneticPr fontId="20" type="noConversion"/>
  </si>
  <si>
    <t>152</t>
    <phoneticPr fontId="20" type="noConversion"/>
  </si>
  <si>
    <t>152</t>
  </si>
  <si>
    <t>신발 및 신발부분품 제조업</t>
    <phoneticPr fontId="20" type="noConversion"/>
  </si>
  <si>
    <t>16</t>
    <phoneticPr fontId="20" type="noConversion"/>
  </si>
  <si>
    <t>16</t>
  </si>
  <si>
    <t>목재 및 나무제품 제조업;가구제외</t>
    <phoneticPr fontId="20" type="noConversion"/>
  </si>
  <si>
    <t>161</t>
    <phoneticPr fontId="20" type="noConversion"/>
  </si>
  <si>
    <t>161</t>
  </si>
  <si>
    <t>제재 및 목재 가공업</t>
    <phoneticPr fontId="20" type="noConversion"/>
  </si>
  <si>
    <t>162</t>
    <phoneticPr fontId="20" type="noConversion"/>
  </si>
  <si>
    <t>162</t>
  </si>
  <si>
    <t>나무제품 제조업</t>
    <phoneticPr fontId="20" type="noConversion"/>
  </si>
  <si>
    <t>163</t>
    <phoneticPr fontId="20" type="noConversion"/>
  </si>
  <si>
    <t>163</t>
  </si>
  <si>
    <t>코르크 및 조물 제품 제조업</t>
    <phoneticPr fontId="20" type="noConversion"/>
  </si>
  <si>
    <t>17</t>
    <phoneticPr fontId="20" type="noConversion"/>
  </si>
  <si>
    <t>17</t>
  </si>
  <si>
    <t>펄프, 종이 및 종이제품 제조업</t>
  </si>
  <si>
    <t>171</t>
    <phoneticPr fontId="20" type="noConversion"/>
  </si>
  <si>
    <t>171</t>
  </si>
  <si>
    <t>펄프, 종이 및 판지 제조업</t>
  </si>
  <si>
    <t>172</t>
    <phoneticPr fontId="20" type="noConversion"/>
  </si>
  <si>
    <t>172</t>
  </si>
  <si>
    <t>골판지, 종이 상자 및 종이 용기 제조업</t>
    <phoneticPr fontId="20" type="noConversion"/>
  </si>
  <si>
    <t>179</t>
    <phoneticPr fontId="20" type="noConversion"/>
  </si>
  <si>
    <t>179</t>
  </si>
  <si>
    <t>기타 종이 및 판지 제품 제조업</t>
    <phoneticPr fontId="20" type="noConversion"/>
  </si>
  <si>
    <t>18</t>
    <phoneticPr fontId="20" type="noConversion"/>
  </si>
  <si>
    <t>18</t>
  </si>
  <si>
    <t>인쇄 및 기록매체 복제업</t>
  </si>
  <si>
    <t>181</t>
    <phoneticPr fontId="20" type="noConversion"/>
  </si>
  <si>
    <t>181</t>
  </si>
  <si>
    <t>인쇄 및 인쇄관련 산업</t>
    <phoneticPr fontId="20" type="noConversion"/>
  </si>
  <si>
    <t>182</t>
    <phoneticPr fontId="20" type="noConversion"/>
  </si>
  <si>
    <t>182</t>
  </si>
  <si>
    <t>기록매체 복제업</t>
    <phoneticPr fontId="20" type="noConversion"/>
  </si>
  <si>
    <t>19</t>
    <phoneticPr fontId="20" type="noConversion"/>
  </si>
  <si>
    <t>19</t>
  </si>
  <si>
    <t>코크스, 연탄 및 석유정제품 제조업</t>
    <phoneticPr fontId="20" type="noConversion"/>
  </si>
  <si>
    <t>191</t>
    <phoneticPr fontId="20" type="noConversion"/>
  </si>
  <si>
    <t>191</t>
  </si>
  <si>
    <t>코크스 및 연탄 제조업</t>
  </si>
  <si>
    <t>192</t>
    <phoneticPr fontId="20" type="noConversion"/>
  </si>
  <si>
    <t>192</t>
  </si>
  <si>
    <t>석유 정제품 제조업</t>
    <phoneticPr fontId="20" type="noConversion"/>
  </si>
  <si>
    <t>20</t>
    <phoneticPr fontId="20" type="noConversion"/>
  </si>
  <si>
    <t>20</t>
  </si>
  <si>
    <t>화학물질 및 화학제품 제조업;의약품 제외</t>
    <phoneticPr fontId="20" type="noConversion"/>
  </si>
  <si>
    <t>201</t>
    <phoneticPr fontId="20" type="noConversion"/>
  </si>
  <si>
    <t>201</t>
  </si>
  <si>
    <t>기초화학물질 제조업</t>
    <phoneticPr fontId="20" type="noConversion"/>
  </si>
  <si>
    <t>202</t>
    <phoneticPr fontId="20" type="noConversion"/>
  </si>
  <si>
    <t>202</t>
  </si>
  <si>
    <t>비료 및 질소화합물 제조업</t>
  </si>
  <si>
    <t>203</t>
    <phoneticPr fontId="20" type="noConversion"/>
  </si>
  <si>
    <t>203</t>
  </si>
  <si>
    <t>합성고무 및 플라스틱 물질 제조업</t>
    <phoneticPr fontId="20" type="noConversion"/>
  </si>
  <si>
    <t>204</t>
    <phoneticPr fontId="20" type="noConversion"/>
  </si>
  <si>
    <t>204</t>
  </si>
  <si>
    <t>기타 화학제품 제조업</t>
  </si>
  <si>
    <t>205</t>
    <phoneticPr fontId="20" type="noConversion"/>
  </si>
  <si>
    <t>205</t>
  </si>
  <si>
    <t>화학섬유 제조업</t>
    <phoneticPr fontId="20" type="noConversion"/>
  </si>
  <si>
    <t>21</t>
    <phoneticPr fontId="20" type="noConversion"/>
  </si>
  <si>
    <t>21</t>
  </si>
  <si>
    <t>의료용 물질 및 의약품 제조업</t>
  </si>
  <si>
    <t>211</t>
    <phoneticPr fontId="20" type="noConversion"/>
  </si>
  <si>
    <t>211</t>
  </si>
  <si>
    <t>기초 의약물질 및 생물학적 제제 제조업</t>
    <phoneticPr fontId="20" type="noConversion"/>
  </si>
  <si>
    <t>212</t>
    <phoneticPr fontId="20" type="noConversion"/>
  </si>
  <si>
    <t>212</t>
  </si>
  <si>
    <t>의약품 제조업</t>
    <phoneticPr fontId="20" type="noConversion"/>
  </si>
  <si>
    <t>213</t>
    <phoneticPr fontId="20" type="noConversion"/>
  </si>
  <si>
    <t>213</t>
  </si>
  <si>
    <t>의료용품 및 기타 의약관련제품 제조업</t>
    <phoneticPr fontId="20" type="noConversion"/>
  </si>
  <si>
    <t>22</t>
    <phoneticPr fontId="20" type="noConversion"/>
  </si>
  <si>
    <t>22</t>
  </si>
  <si>
    <t>고무제품 및 플라스틱제품 제조업</t>
  </si>
  <si>
    <t>221</t>
    <phoneticPr fontId="20" type="noConversion"/>
  </si>
  <si>
    <t>221</t>
  </si>
  <si>
    <t>고무제품 제조업</t>
  </si>
  <si>
    <t>222</t>
    <phoneticPr fontId="20" type="noConversion"/>
  </si>
  <si>
    <t>222</t>
  </si>
  <si>
    <t>플라스틱제품 제조업</t>
    <phoneticPr fontId="20" type="noConversion"/>
  </si>
  <si>
    <t>23</t>
    <phoneticPr fontId="20" type="noConversion"/>
  </si>
  <si>
    <t>23</t>
  </si>
  <si>
    <t>비금속 광물제품 제조업</t>
  </si>
  <si>
    <t>231</t>
    <phoneticPr fontId="20" type="noConversion"/>
  </si>
  <si>
    <t>231</t>
  </si>
  <si>
    <t>유리 및 유리제품 제조업</t>
    <phoneticPr fontId="20" type="noConversion"/>
  </si>
  <si>
    <t>232</t>
    <phoneticPr fontId="20" type="noConversion"/>
  </si>
  <si>
    <t>232</t>
  </si>
  <si>
    <t>도자기 및 기타 요업제품 제조업</t>
    <phoneticPr fontId="20" type="noConversion"/>
  </si>
  <si>
    <t>233</t>
    <phoneticPr fontId="20" type="noConversion"/>
  </si>
  <si>
    <t>233</t>
  </si>
  <si>
    <t>시멘트, 석회, 플라스터 및 그 제품 제조업</t>
  </si>
  <si>
    <t>239</t>
    <phoneticPr fontId="20" type="noConversion"/>
  </si>
  <si>
    <t>239</t>
  </si>
  <si>
    <t>기타 비금속 광물제품 제조업</t>
  </si>
  <si>
    <t>24</t>
    <phoneticPr fontId="20" type="noConversion"/>
  </si>
  <si>
    <t>24</t>
  </si>
  <si>
    <t>1차 금속 제조업</t>
    <phoneticPr fontId="20" type="noConversion"/>
  </si>
  <si>
    <t>241</t>
    <phoneticPr fontId="20" type="noConversion"/>
  </si>
  <si>
    <t>241</t>
  </si>
  <si>
    <t>1차 철강 제조업</t>
    <phoneticPr fontId="20" type="noConversion"/>
  </si>
  <si>
    <t>242</t>
    <phoneticPr fontId="20" type="noConversion"/>
  </si>
  <si>
    <t>242</t>
  </si>
  <si>
    <t>1차 비철금속 제조업</t>
    <phoneticPr fontId="20" type="noConversion"/>
  </si>
  <si>
    <t>243</t>
    <phoneticPr fontId="20" type="noConversion"/>
  </si>
  <si>
    <t>243</t>
  </si>
  <si>
    <t>금속 주조업</t>
    <phoneticPr fontId="20" type="noConversion"/>
  </si>
  <si>
    <t>25</t>
    <phoneticPr fontId="20" type="noConversion"/>
  </si>
  <si>
    <t>25</t>
  </si>
  <si>
    <t>금속가공제품 제조업;기계 및 가구 제외</t>
    <phoneticPr fontId="20" type="noConversion"/>
  </si>
  <si>
    <t>251</t>
    <phoneticPr fontId="20" type="noConversion"/>
  </si>
  <si>
    <t>251</t>
  </si>
  <si>
    <t>구조용 금속제품, 탱크 및 증기발생기 제조업</t>
    <phoneticPr fontId="20" type="noConversion"/>
  </si>
  <si>
    <t>252</t>
    <phoneticPr fontId="20" type="noConversion"/>
  </si>
  <si>
    <t>252</t>
  </si>
  <si>
    <t>무기 및 총포탄 제조업</t>
    <phoneticPr fontId="20" type="noConversion"/>
  </si>
  <si>
    <t>259</t>
    <phoneticPr fontId="20" type="noConversion"/>
  </si>
  <si>
    <t>259</t>
  </si>
  <si>
    <t>기타 금속가공제품 제조업</t>
    <phoneticPr fontId="20" type="noConversion"/>
  </si>
  <si>
    <t>26</t>
    <phoneticPr fontId="20" type="noConversion"/>
  </si>
  <si>
    <t>26</t>
  </si>
  <si>
    <t>전자부품, 컴퓨터, 영상, 음향 및 통신장비 제조업</t>
    <phoneticPr fontId="20" type="noConversion"/>
  </si>
  <si>
    <t>261</t>
    <phoneticPr fontId="20" type="noConversion"/>
  </si>
  <si>
    <t>261</t>
  </si>
  <si>
    <t>반도체 제조업</t>
    <phoneticPr fontId="20" type="noConversion"/>
  </si>
  <si>
    <t>262</t>
    <phoneticPr fontId="20" type="noConversion"/>
  </si>
  <si>
    <t>262</t>
  </si>
  <si>
    <t>전자부품 제조업</t>
    <phoneticPr fontId="20" type="noConversion"/>
  </si>
  <si>
    <t>263</t>
    <phoneticPr fontId="20" type="noConversion"/>
  </si>
  <si>
    <t>263</t>
  </si>
  <si>
    <t>컴퓨터 및 주변장치 제조업</t>
    <phoneticPr fontId="20" type="noConversion"/>
  </si>
  <si>
    <t>264</t>
    <phoneticPr fontId="20" type="noConversion"/>
  </si>
  <si>
    <t>264</t>
  </si>
  <si>
    <t>통신 및 방송 장비 제조업</t>
    <phoneticPr fontId="20" type="noConversion"/>
  </si>
  <si>
    <t>265</t>
    <phoneticPr fontId="20" type="noConversion"/>
  </si>
  <si>
    <t>265</t>
  </si>
  <si>
    <t>영상 및 음향기기 제조업</t>
    <phoneticPr fontId="20" type="noConversion"/>
  </si>
  <si>
    <t>266</t>
    <phoneticPr fontId="20" type="noConversion"/>
  </si>
  <si>
    <t>266</t>
  </si>
  <si>
    <t>마그네틱 및 광학 매체 제조업</t>
    <phoneticPr fontId="20" type="noConversion"/>
  </si>
  <si>
    <t>27</t>
    <phoneticPr fontId="20" type="noConversion"/>
  </si>
  <si>
    <t>27</t>
  </si>
  <si>
    <t>의료, 정밀, 광학기기 및 시계 제조업</t>
    <phoneticPr fontId="20" type="noConversion"/>
  </si>
  <si>
    <t>271</t>
    <phoneticPr fontId="20" type="noConversion"/>
  </si>
  <si>
    <t>271</t>
  </si>
  <si>
    <t>의료용 기기 제조업</t>
    <phoneticPr fontId="20" type="noConversion"/>
  </si>
  <si>
    <t>272</t>
    <phoneticPr fontId="20" type="noConversion"/>
  </si>
  <si>
    <t>272</t>
  </si>
  <si>
    <t>측정, 시험, 항해, 제어 및 기타 정밀기기 제조업; 광학기기 제외</t>
    <phoneticPr fontId="20" type="noConversion"/>
  </si>
  <si>
    <t>273</t>
    <phoneticPr fontId="20" type="noConversion"/>
  </si>
  <si>
    <t>273</t>
  </si>
  <si>
    <t>안경, 사진장비 및 기타 광학기기 제조업</t>
    <phoneticPr fontId="20" type="noConversion"/>
  </si>
  <si>
    <t>274</t>
    <phoneticPr fontId="20" type="noConversion"/>
  </si>
  <si>
    <t>274</t>
  </si>
  <si>
    <t>시계 및 시계부품 제조업</t>
    <phoneticPr fontId="20" type="noConversion"/>
  </si>
  <si>
    <t>28</t>
    <phoneticPr fontId="20" type="noConversion"/>
  </si>
  <si>
    <t>28</t>
  </si>
  <si>
    <t>전기장비 제조업</t>
    <phoneticPr fontId="20" type="noConversion"/>
  </si>
  <si>
    <t>281</t>
    <phoneticPr fontId="20" type="noConversion"/>
  </si>
  <si>
    <t>281</t>
  </si>
  <si>
    <t>전동기, 발전기 및 전기 변환 · 공급 · 제어 장치 제조업</t>
    <phoneticPr fontId="20" type="noConversion"/>
  </si>
  <si>
    <t>282</t>
    <phoneticPr fontId="20" type="noConversion"/>
  </si>
  <si>
    <t>282</t>
  </si>
  <si>
    <t>일차전지 및 축전지 제조업</t>
    <phoneticPr fontId="20" type="noConversion"/>
  </si>
  <si>
    <t>283</t>
    <phoneticPr fontId="20" type="noConversion"/>
  </si>
  <si>
    <t>283</t>
  </si>
  <si>
    <t>절연선 및 케이블 제조업</t>
  </si>
  <si>
    <t>284</t>
    <phoneticPr fontId="20" type="noConversion"/>
  </si>
  <si>
    <t>284</t>
  </si>
  <si>
    <t>전구 및 조명장치 제조업</t>
    <phoneticPr fontId="20" type="noConversion"/>
  </si>
  <si>
    <t>285</t>
    <phoneticPr fontId="20" type="noConversion"/>
  </si>
  <si>
    <t>285</t>
  </si>
  <si>
    <t>가정용 기기 제조업</t>
    <phoneticPr fontId="20" type="noConversion"/>
  </si>
  <si>
    <t>289</t>
    <phoneticPr fontId="20" type="noConversion"/>
  </si>
  <si>
    <t>289</t>
  </si>
  <si>
    <t>기타 전기장비 제조업</t>
    <phoneticPr fontId="20" type="noConversion"/>
  </si>
  <si>
    <t>29</t>
    <phoneticPr fontId="20" type="noConversion"/>
  </si>
  <si>
    <t>29</t>
  </si>
  <si>
    <t>기타 기계 및 장비 제조업</t>
    <phoneticPr fontId="20" type="noConversion"/>
  </si>
  <si>
    <t>291</t>
    <phoneticPr fontId="20" type="noConversion"/>
  </si>
  <si>
    <t>291</t>
  </si>
  <si>
    <t>일반 목적용 기계 제조업</t>
    <phoneticPr fontId="20" type="noConversion"/>
  </si>
  <si>
    <t>292</t>
    <phoneticPr fontId="20" type="noConversion"/>
  </si>
  <si>
    <t>292</t>
  </si>
  <si>
    <t>특수 목적용 기계 제조업</t>
    <phoneticPr fontId="20" type="noConversion"/>
  </si>
  <si>
    <t>30</t>
    <phoneticPr fontId="20" type="noConversion"/>
  </si>
  <si>
    <t>30</t>
  </si>
  <si>
    <t>자동차 및 트레일러 제조업</t>
    <phoneticPr fontId="20" type="noConversion"/>
  </si>
  <si>
    <t>301</t>
    <phoneticPr fontId="20" type="noConversion"/>
  </si>
  <si>
    <t>301</t>
  </si>
  <si>
    <t>자동차용 엔진 및 자동차 제조업</t>
    <phoneticPr fontId="20" type="noConversion"/>
  </si>
  <si>
    <t>302</t>
    <phoneticPr fontId="20" type="noConversion"/>
  </si>
  <si>
    <t>302</t>
  </si>
  <si>
    <t>자동차 차체 및 트레일러 제조업</t>
    <phoneticPr fontId="20" type="noConversion"/>
  </si>
  <si>
    <t>303</t>
    <phoneticPr fontId="20" type="noConversion"/>
  </si>
  <si>
    <t>303</t>
  </si>
  <si>
    <t>자동차 부품 제조업</t>
    <phoneticPr fontId="20" type="noConversion"/>
  </si>
  <si>
    <t>31</t>
    <phoneticPr fontId="20" type="noConversion"/>
  </si>
  <si>
    <t>31</t>
  </si>
  <si>
    <t>기타 운송장비 제조업</t>
    <phoneticPr fontId="20" type="noConversion"/>
  </si>
  <si>
    <t>311</t>
    <phoneticPr fontId="20" type="noConversion"/>
  </si>
  <si>
    <t>311</t>
  </si>
  <si>
    <t>선박 및 보트 건조업</t>
    <phoneticPr fontId="20" type="noConversion"/>
  </si>
  <si>
    <t>312</t>
    <phoneticPr fontId="20" type="noConversion"/>
  </si>
  <si>
    <t>312</t>
  </si>
  <si>
    <t>철도장비 제조업</t>
    <phoneticPr fontId="20" type="noConversion"/>
  </si>
  <si>
    <t>313</t>
    <phoneticPr fontId="20" type="noConversion"/>
  </si>
  <si>
    <t>313</t>
  </si>
  <si>
    <t>항공기,우주선 및 부품 제조업</t>
    <phoneticPr fontId="20" type="noConversion"/>
  </si>
  <si>
    <t>319</t>
    <phoneticPr fontId="20" type="noConversion"/>
  </si>
  <si>
    <t>319</t>
  </si>
  <si>
    <t>그외 기타 운송장비 제조업</t>
  </si>
  <si>
    <t>32</t>
    <phoneticPr fontId="20" type="noConversion"/>
  </si>
  <si>
    <t>32</t>
  </si>
  <si>
    <t>가구 제조업</t>
    <phoneticPr fontId="20" type="noConversion"/>
  </si>
  <si>
    <t>320</t>
    <phoneticPr fontId="20" type="noConversion"/>
  </si>
  <si>
    <t>320</t>
  </si>
  <si>
    <t>33</t>
    <phoneticPr fontId="20" type="noConversion"/>
  </si>
  <si>
    <t>33</t>
  </si>
  <si>
    <t>기타 제품 제조업</t>
    <phoneticPr fontId="20" type="noConversion"/>
  </si>
  <si>
    <t>331</t>
    <phoneticPr fontId="20" type="noConversion"/>
  </si>
  <si>
    <t>331</t>
  </si>
  <si>
    <t>귀금속 및 장신용품 제조업</t>
    <phoneticPr fontId="20" type="noConversion"/>
  </si>
  <si>
    <t>332</t>
    <phoneticPr fontId="20" type="noConversion"/>
  </si>
  <si>
    <t>332</t>
  </si>
  <si>
    <t>악기 제조업</t>
  </si>
  <si>
    <t>333</t>
    <phoneticPr fontId="20" type="noConversion"/>
  </si>
  <si>
    <t>333</t>
  </si>
  <si>
    <t>운동 및 경기용구 제조업</t>
    <phoneticPr fontId="20" type="noConversion"/>
  </si>
  <si>
    <t>334</t>
    <phoneticPr fontId="20" type="noConversion"/>
  </si>
  <si>
    <t>334</t>
  </si>
  <si>
    <t>인형,장난감 및 오락용품 제조업</t>
    <phoneticPr fontId="20" type="noConversion"/>
  </si>
  <si>
    <t>339</t>
    <phoneticPr fontId="20" type="noConversion"/>
  </si>
  <si>
    <t>339</t>
  </si>
  <si>
    <t>그외 기타 제품 제조업</t>
    <phoneticPr fontId="20" type="noConversion"/>
  </si>
  <si>
    <t>D</t>
    <phoneticPr fontId="20" type="noConversion"/>
  </si>
  <si>
    <t>전기, 가스, 증기 및 수도사업 (35 ~ 36)</t>
    <phoneticPr fontId="20" type="noConversion"/>
  </si>
  <si>
    <t>35</t>
    <phoneticPr fontId="20" type="noConversion"/>
  </si>
  <si>
    <t>35</t>
  </si>
  <si>
    <t>전기, 가스, 증기 및 공기조절 공급업</t>
    <phoneticPr fontId="20" type="noConversion"/>
  </si>
  <si>
    <t>351</t>
  </si>
  <si>
    <t>전기업</t>
    <phoneticPr fontId="20" type="noConversion"/>
  </si>
  <si>
    <t>352</t>
    <phoneticPr fontId="20" type="noConversion"/>
  </si>
  <si>
    <t>352</t>
  </si>
  <si>
    <t>가스 제조 및 배관공급업</t>
    <phoneticPr fontId="20" type="noConversion"/>
  </si>
  <si>
    <t>353</t>
    <phoneticPr fontId="20" type="noConversion"/>
  </si>
  <si>
    <t>353</t>
  </si>
  <si>
    <t>증기,냉온수 및 공기조절 공급업</t>
    <phoneticPr fontId="20" type="noConversion"/>
  </si>
  <si>
    <t>36</t>
    <phoneticPr fontId="20" type="noConversion"/>
  </si>
  <si>
    <t>36</t>
  </si>
  <si>
    <t>수도사업</t>
    <phoneticPr fontId="20" type="noConversion"/>
  </si>
  <si>
    <t>360</t>
    <phoneticPr fontId="20" type="noConversion"/>
  </si>
  <si>
    <t>360</t>
  </si>
  <si>
    <t>E</t>
    <phoneticPr fontId="20" type="noConversion"/>
  </si>
  <si>
    <t>하수 · 폐기물 처리, 원료재생 및 환경복원업 (37 ~ 39)</t>
    <phoneticPr fontId="20" type="noConversion"/>
  </si>
  <si>
    <t>37</t>
    <phoneticPr fontId="20" type="noConversion"/>
  </si>
  <si>
    <t>37</t>
  </si>
  <si>
    <t>하수, 폐수 및 분뇨 처리업</t>
    <phoneticPr fontId="20" type="noConversion"/>
  </si>
  <si>
    <t>370</t>
    <phoneticPr fontId="20" type="noConversion"/>
  </si>
  <si>
    <t>370</t>
  </si>
  <si>
    <t>38</t>
    <phoneticPr fontId="20" type="noConversion"/>
  </si>
  <si>
    <t>38</t>
  </si>
  <si>
    <t>폐기물 수집운반, 처리 및 원료재생업</t>
    <phoneticPr fontId="20" type="noConversion"/>
  </si>
  <si>
    <t>381</t>
    <phoneticPr fontId="20" type="noConversion"/>
  </si>
  <si>
    <t>381</t>
  </si>
  <si>
    <t>폐기물 수집운반업</t>
    <phoneticPr fontId="20" type="noConversion"/>
  </si>
  <si>
    <t>382</t>
    <phoneticPr fontId="20" type="noConversion"/>
  </si>
  <si>
    <t>382</t>
  </si>
  <si>
    <t>폐기물 처리업</t>
    <phoneticPr fontId="20" type="noConversion"/>
  </si>
  <si>
    <t>383</t>
  </si>
  <si>
    <t>금속 및 비금속 원료 재생업</t>
    <phoneticPr fontId="20" type="noConversion"/>
  </si>
  <si>
    <t>39</t>
  </si>
  <si>
    <t>환경 정화 및 복원업</t>
    <phoneticPr fontId="20" type="noConversion"/>
  </si>
  <si>
    <t>390</t>
  </si>
  <si>
    <t>F</t>
    <phoneticPr fontId="20" type="noConversion"/>
  </si>
  <si>
    <t>건설업 (41 ~ 42)</t>
    <phoneticPr fontId="20" type="noConversion"/>
  </si>
  <si>
    <t>41</t>
    <phoneticPr fontId="20" type="noConversion"/>
  </si>
  <si>
    <t>41</t>
  </si>
  <si>
    <t>종합 건설업</t>
    <phoneticPr fontId="20" type="noConversion"/>
  </si>
  <si>
    <t>411</t>
    <phoneticPr fontId="20" type="noConversion"/>
  </si>
  <si>
    <t>411</t>
  </si>
  <si>
    <t>건물 건설업</t>
    <phoneticPr fontId="20" type="noConversion"/>
  </si>
  <si>
    <t>412</t>
    <phoneticPr fontId="20" type="noConversion"/>
  </si>
  <si>
    <t>412</t>
  </si>
  <si>
    <t>토목 건설업</t>
    <phoneticPr fontId="20" type="noConversion"/>
  </si>
  <si>
    <t>42</t>
  </si>
  <si>
    <t>전문직별 공사업</t>
    <phoneticPr fontId="20" type="noConversion"/>
  </si>
  <si>
    <t>421</t>
  </si>
  <si>
    <t>기반조성 및 시설물 축조관련 전문공사업</t>
    <phoneticPr fontId="20" type="noConversion"/>
  </si>
  <si>
    <t>422</t>
  </si>
  <si>
    <t>건물설비 설치 공사업</t>
    <phoneticPr fontId="20" type="noConversion"/>
  </si>
  <si>
    <t>423</t>
  </si>
  <si>
    <t>전기 및 통신 공사업</t>
    <phoneticPr fontId="20" type="noConversion"/>
  </si>
  <si>
    <t>424</t>
  </si>
  <si>
    <t>실내건축 및 건축마무리 공사업</t>
    <phoneticPr fontId="20" type="noConversion"/>
  </si>
  <si>
    <t>425</t>
  </si>
  <si>
    <t>건설장비 운영업</t>
    <phoneticPr fontId="20" type="noConversion"/>
  </si>
  <si>
    <t>G</t>
    <phoneticPr fontId="20" type="noConversion"/>
  </si>
  <si>
    <t>도매 및 소매업(45~47)</t>
    <phoneticPr fontId="20" type="noConversion"/>
  </si>
  <si>
    <t>45</t>
    <phoneticPr fontId="20" type="noConversion"/>
  </si>
  <si>
    <t>45</t>
  </si>
  <si>
    <t>자동차 및 부품 판매업</t>
    <phoneticPr fontId="20" type="noConversion"/>
  </si>
  <si>
    <t>451</t>
    <phoneticPr fontId="20" type="noConversion"/>
  </si>
  <si>
    <t>451</t>
  </si>
  <si>
    <t>자동차 판매업</t>
  </si>
  <si>
    <t>452</t>
  </si>
  <si>
    <t>자동차 부품 및 내장품 판매업</t>
  </si>
  <si>
    <t>453</t>
  </si>
  <si>
    <t>모터사이클 및 부품 판매업</t>
    <phoneticPr fontId="20" type="noConversion"/>
  </si>
  <si>
    <t>46</t>
    <phoneticPr fontId="20" type="noConversion"/>
  </si>
  <si>
    <t>46</t>
  </si>
  <si>
    <t>도매 및 상품중개업</t>
    <phoneticPr fontId="20" type="noConversion"/>
  </si>
  <si>
    <t>461</t>
    <phoneticPr fontId="20" type="noConversion"/>
  </si>
  <si>
    <t>461</t>
  </si>
  <si>
    <t>상품 중개업</t>
    <phoneticPr fontId="20" type="noConversion"/>
  </si>
  <si>
    <t>462</t>
    <phoneticPr fontId="20" type="noConversion"/>
  </si>
  <si>
    <t>462</t>
  </si>
  <si>
    <t>산업용 농축산물 및 산동물 도매업</t>
    <phoneticPr fontId="20" type="noConversion"/>
  </si>
  <si>
    <t>463</t>
    <phoneticPr fontId="20" type="noConversion"/>
  </si>
  <si>
    <t>463</t>
  </si>
  <si>
    <t>음·식료품 및 담배 도매업</t>
    <phoneticPr fontId="20" type="noConversion"/>
  </si>
  <si>
    <t>464</t>
    <phoneticPr fontId="20" type="noConversion"/>
  </si>
  <si>
    <t>464</t>
  </si>
  <si>
    <t>가정용품 도매업</t>
    <phoneticPr fontId="20" type="noConversion"/>
  </si>
  <si>
    <t>465</t>
    <phoneticPr fontId="20" type="noConversion"/>
  </si>
  <si>
    <t>465</t>
  </si>
  <si>
    <t>기계장비 및 관련 물품 도매업</t>
    <phoneticPr fontId="20" type="noConversion"/>
  </si>
  <si>
    <t>466</t>
  </si>
  <si>
    <t>건축자재, 철물 및 난방장치 도매업</t>
    <phoneticPr fontId="20" type="noConversion"/>
  </si>
  <si>
    <t>467</t>
  </si>
  <si>
    <t>기타 전문 도매업</t>
  </si>
  <si>
    <t>468</t>
    <phoneticPr fontId="20" type="noConversion"/>
  </si>
  <si>
    <t>468</t>
  </si>
  <si>
    <t>상품 종합 도매업</t>
    <phoneticPr fontId="20" type="noConversion"/>
  </si>
  <si>
    <t>47</t>
    <phoneticPr fontId="20" type="noConversion"/>
  </si>
  <si>
    <t>47</t>
  </si>
  <si>
    <t>소매업; 자동차 제외</t>
    <phoneticPr fontId="20" type="noConversion"/>
  </si>
  <si>
    <t>471</t>
    <phoneticPr fontId="20" type="noConversion"/>
  </si>
  <si>
    <t>471</t>
  </si>
  <si>
    <t>종합 소매업</t>
    <phoneticPr fontId="20" type="noConversion"/>
  </si>
  <si>
    <t>472</t>
    <phoneticPr fontId="20" type="noConversion"/>
  </si>
  <si>
    <t>472</t>
  </si>
  <si>
    <t>음·식료품 및 담배 소매업</t>
  </si>
  <si>
    <t>473</t>
    <phoneticPr fontId="20" type="noConversion"/>
  </si>
  <si>
    <t>473</t>
  </si>
  <si>
    <t>정보통신장비 소매업</t>
    <phoneticPr fontId="20" type="noConversion"/>
  </si>
  <si>
    <t>474</t>
    <phoneticPr fontId="20" type="noConversion"/>
  </si>
  <si>
    <t>474</t>
  </si>
  <si>
    <t>섬유, 의복, 신발 및 가죽제품 소매업</t>
    <phoneticPr fontId="20" type="noConversion"/>
  </si>
  <si>
    <t>475</t>
    <phoneticPr fontId="20" type="noConversion"/>
  </si>
  <si>
    <t>475</t>
  </si>
  <si>
    <t>기타 가정용품 소매업</t>
    <phoneticPr fontId="20" type="noConversion"/>
  </si>
  <si>
    <t>476</t>
    <phoneticPr fontId="20" type="noConversion"/>
  </si>
  <si>
    <t>476</t>
  </si>
  <si>
    <t>문화, 오락 및 여가 용품 소매업</t>
    <phoneticPr fontId="20" type="noConversion"/>
  </si>
  <si>
    <t>477</t>
    <phoneticPr fontId="20" type="noConversion"/>
  </si>
  <si>
    <t>477</t>
  </si>
  <si>
    <t>연료 소매업</t>
    <phoneticPr fontId="20" type="noConversion"/>
  </si>
  <si>
    <t>478</t>
    <phoneticPr fontId="20" type="noConversion"/>
  </si>
  <si>
    <t>478</t>
  </si>
  <si>
    <t>기타 상품 전문 소매업</t>
    <phoneticPr fontId="20" type="noConversion"/>
  </si>
  <si>
    <t>479</t>
    <phoneticPr fontId="20" type="noConversion"/>
  </si>
  <si>
    <t>479</t>
  </si>
  <si>
    <t>무점포 소매업</t>
    <phoneticPr fontId="20" type="noConversion"/>
  </si>
  <si>
    <t>H</t>
    <phoneticPr fontId="20" type="noConversion"/>
  </si>
  <si>
    <t>운수업(49~52)</t>
    <phoneticPr fontId="20" type="noConversion"/>
  </si>
  <si>
    <t>49</t>
    <phoneticPr fontId="20" type="noConversion"/>
  </si>
  <si>
    <t>49</t>
  </si>
  <si>
    <t>육상운송 및 파이프라인 운송업</t>
    <phoneticPr fontId="20" type="noConversion"/>
  </si>
  <si>
    <t>491</t>
    <phoneticPr fontId="20" type="noConversion"/>
  </si>
  <si>
    <t>491</t>
  </si>
  <si>
    <t>철도운송업</t>
    <phoneticPr fontId="20" type="noConversion"/>
  </si>
  <si>
    <t>492</t>
    <phoneticPr fontId="20" type="noConversion"/>
  </si>
  <si>
    <t>492</t>
  </si>
  <si>
    <t>육상 여객 운송업</t>
    <phoneticPr fontId="20" type="noConversion"/>
  </si>
  <si>
    <t>493</t>
    <phoneticPr fontId="20" type="noConversion"/>
  </si>
  <si>
    <t>493</t>
  </si>
  <si>
    <t>도로 화물 운송업</t>
    <phoneticPr fontId="20" type="noConversion"/>
  </si>
  <si>
    <t>494</t>
    <phoneticPr fontId="20" type="noConversion"/>
  </si>
  <si>
    <t>494</t>
  </si>
  <si>
    <t>소화물 전문 운송업</t>
    <phoneticPr fontId="20" type="noConversion"/>
  </si>
  <si>
    <t>495</t>
    <phoneticPr fontId="20" type="noConversion"/>
  </si>
  <si>
    <t>495</t>
  </si>
  <si>
    <t>파이프라인 운송업</t>
    <phoneticPr fontId="20" type="noConversion"/>
  </si>
  <si>
    <t>50</t>
    <phoneticPr fontId="20" type="noConversion"/>
  </si>
  <si>
    <t>50</t>
  </si>
  <si>
    <t>수상 운송업</t>
    <phoneticPr fontId="20" type="noConversion"/>
  </si>
  <si>
    <t>501</t>
    <phoneticPr fontId="20" type="noConversion"/>
  </si>
  <si>
    <t>501</t>
  </si>
  <si>
    <t>해상 운송업</t>
    <phoneticPr fontId="20" type="noConversion"/>
  </si>
  <si>
    <t>502</t>
    <phoneticPr fontId="20" type="noConversion"/>
  </si>
  <si>
    <t>502</t>
  </si>
  <si>
    <t>내륙 수상 및 항만내 운송업</t>
    <phoneticPr fontId="20" type="noConversion"/>
  </si>
  <si>
    <t>51</t>
    <phoneticPr fontId="20" type="noConversion"/>
  </si>
  <si>
    <t>51</t>
  </si>
  <si>
    <t>항공 운송업</t>
  </si>
  <si>
    <t>511</t>
    <phoneticPr fontId="20" type="noConversion"/>
  </si>
  <si>
    <t>511</t>
  </si>
  <si>
    <t>정기 항공 운송업</t>
    <phoneticPr fontId="20" type="noConversion"/>
  </si>
  <si>
    <t>512</t>
    <phoneticPr fontId="20" type="noConversion"/>
  </si>
  <si>
    <t>512</t>
  </si>
  <si>
    <t>부정기 항공 운송업</t>
    <phoneticPr fontId="20" type="noConversion"/>
  </si>
  <si>
    <t>52</t>
    <phoneticPr fontId="20" type="noConversion"/>
  </si>
  <si>
    <t>52</t>
  </si>
  <si>
    <t>창고 및 운송관련 서비스업</t>
    <phoneticPr fontId="20" type="noConversion"/>
  </si>
  <si>
    <t>521</t>
    <phoneticPr fontId="20" type="noConversion"/>
  </si>
  <si>
    <t>521</t>
  </si>
  <si>
    <t>보관 및 창고업</t>
    <phoneticPr fontId="20" type="noConversion"/>
  </si>
  <si>
    <t>529</t>
    <phoneticPr fontId="20" type="noConversion"/>
  </si>
  <si>
    <t>529</t>
  </si>
  <si>
    <t>기타 운송관련 서비스업</t>
    <phoneticPr fontId="20" type="noConversion"/>
  </si>
  <si>
    <t>I</t>
    <phoneticPr fontId="20" type="noConversion"/>
  </si>
  <si>
    <t>숙박 및 음식점업 (55 ~ 56)</t>
    <phoneticPr fontId="20" type="noConversion"/>
  </si>
  <si>
    <t>55</t>
    <phoneticPr fontId="20" type="noConversion"/>
  </si>
  <si>
    <t>55</t>
  </si>
  <si>
    <t>숙박업</t>
    <phoneticPr fontId="20" type="noConversion"/>
  </si>
  <si>
    <t>551</t>
    <phoneticPr fontId="20" type="noConversion"/>
  </si>
  <si>
    <t>551</t>
  </si>
  <si>
    <t>숙박시설 운영업</t>
    <phoneticPr fontId="20" type="noConversion"/>
  </si>
  <si>
    <t>559</t>
    <phoneticPr fontId="20" type="noConversion"/>
  </si>
  <si>
    <t>559</t>
  </si>
  <si>
    <t>기타 숙박업</t>
    <phoneticPr fontId="20" type="noConversion"/>
  </si>
  <si>
    <t>56</t>
    <phoneticPr fontId="20" type="noConversion"/>
  </si>
  <si>
    <t>56</t>
  </si>
  <si>
    <t>음식점 및 주점업</t>
    <phoneticPr fontId="20" type="noConversion"/>
  </si>
  <si>
    <t>561</t>
    <phoneticPr fontId="20" type="noConversion"/>
  </si>
  <si>
    <t>561</t>
  </si>
  <si>
    <t>음식점업</t>
    <phoneticPr fontId="20" type="noConversion"/>
  </si>
  <si>
    <t>562</t>
    <phoneticPr fontId="20" type="noConversion"/>
  </si>
  <si>
    <t>562</t>
  </si>
  <si>
    <t>주점 및 비알콜음료점업</t>
    <phoneticPr fontId="20" type="noConversion"/>
  </si>
  <si>
    <t>J</t>
    <phoneticPr fontId="20" type="noConversion"/>
  </si>
  <si>
    <t>출판, 영상, 방송통신 및 정보서비스업 (58 ~ 63)</t>
    <phoneticPr fontId="20" type="noConversion"/>
  </si>
  <si>
    <t>58</t>
    <phoneticPr fontId="20" type="noConversion"/>
  </si>
  <si>
    <t>58</t>
  </si>
  <si>
    <t>출판업</t>
    <phoneticPr fontId="20" type="noConversion"/>
  </si>
  <si>
    <t>581</t>
    <phoneticPr fontId="20" type="noConversion"/>
  </si>
  <si>
    <t>581</t>
  </si>
  <si>
    <t>서적, 잡지 및 기타 인쇄물 출판업</t>
    <phoneticPr fontId="20" type="noConversion"/>
  </si>
  <si>
    <t>582</t>
    <phoneticPr fontId="20" type="noConversion"/>
  </si>
  <si>
    <t>582</t>
  </si>
  <si>
    <t>소프트웨어 개발 및 공급업</t>
    <phoneticPr fontId="20" type="noConversion"/>
  </si>
  <si>
    <t>59</t>
    <phoneticPr fontId="20" type="noConversion"/>
  </si>
  <si>
    <t>59</t>
  </si>
  <si>
    <t>영상·오디오 기록물 제작 및 배급업</t>
    <phoneticPr fontId="20" type="noConversion"/>
  </si>
  <si>
    <t>591</t>
    <phoneticPr fontId="20" type="noConversion"/>
  </si>
  <si>
    <t>591</t>
  </si>
  <si>
    <t>영화, 비디오물, 방송프로그램 제작 및 배급업</t>
    <phoneticPr fontId="20" type="noConversion"/>
  </si>
  <si>
    <t>592</t>
    <phoneticPr fontId="20" type="noConversion"/>
  </si>
  <si>
    <t>592</t>
  </si>
  <si>
    <t>오디오물 출판 및 원판 녹음업</t>
    <phoneticPr fontId="20" type="noConversion"/>
  </si>
  <si>
    <t>60</t>
    <phoneticPr fontId="20" type="noConversion"/>
  </si>
  <si>
    <t>60</t>
  </si>
  <si>
    <t>방송업</t>
    <phoneticPr fontId="20" type="noConversion"/>
  </si>
  <si>
    <t>601</t>
    <phoneticPr fontId="20" type="noConversion"/>
  </si>
  <si>
    <t>601</t>
  </si>
  <si>
    <t>라디오 방송업</t>
    <phoneticPr fontId="20" type="noConversion"/>
  </si>
  <si>
    <t>602</t>
    <phoneticPr fontId="20" type="noConversion"/>
  </si>
  <si>
    <t>602</t>
  </si>
  <si>
    <t>텔레비전 방송업</t>
    <phoneticPr fontId="20" type="noConversion"/>
  </si>
  <si>
    <t>61</t>
    <phoneticPr fontId="20" type="noConversion"/>
  </si>
  <si>
    <t>61</t>
  </si>
  <si>
    <t>통신업</t>
    <phoneticPr fontId="20" type="noConversion"/>
  </si>
  <si>
    <t>611</t>
    <phoneticPr fontId="20" type="noConversion"/>
  </si>
  <si>
    <t>611</t>
  </si>
  <si>
    <t>우편업</t>
    <phoneticPr fontId="20" type="noConversion"/>
  </si>
  <si>
    <t>612</t>
    <phoneticPr fontId="20" type="noConversion"/>
  </si>
  <si>
    <t>612</t>
  </si>
  <si>
    <t>전기통신업</t>
    <phoneticPr fontId="20" type="noConversion"/>
  </si>
  <si>
    <t>62</t>
    <phoneticPr fontId="20" type="noConversion"/>
  </si>
  <si>
    <t>62</t>
  </si>
  <si>
    <t>컴퓨터 프로그래밍, 시스템 통합 및 관리업</t>
    <phoneticPr fontId="20" type="noConversion"/>
  </si>
  <si>
    <t>620</t>
    <phoneticPr fontId="20" type="noConversion"/>
  </si>
  <si>
    <t>620</t>
  </si>
  <si>
    <t>63</t>
    <phoneticPr fontId="20" type="noConversion"/>
  </si>
  <si>
    <t>63</t>
  </si>
  <si>
    <t>정보서비스업</t>
  </si>
  <si>
    <t>631</t>
    <phoneticPr fontId="20" type="noConversion"/>
  </si>
  <si>
    <t>631</t>
  </si>
  <si>
    <t>자료처리, 호스팅, 포털 및 기타 인터넷 정보매개서비스업</t>
    <phoneticPr fontId="20" type="noConversion"/>
  </si>
  <si>
    <t>639</t>
    <phoneticPr fontId="20" type="noConversion"/>
  </si>
  <si>
    <t>639</t>
  </si>
  <si>
    <t>기타 정보 서비스업</t>
    <phoneticPr fontId="20" type="noConversion"/>
  </si>
  <si>
    <t>K</t>
    <phoneticPr fontId="20" type="noConversion"/>
  </si>
  <si>
    <t>금융 및 보험업 (64 ~ 66)</t>
    <phoneticPr fontId="20" type="noConversion"/>
  </si>
  <si>
    <t>64</t>
    <phoneticPr fontId="20" type="noConversion"/>
  </si>
  <si>
    <t>64</t>
  </si>
  <si>
    <t>금융업</t>
    <phoneticPr fontId="20" type="noConversion"/>
  </si>
  <si>
    <t>641</t>
    <phoneticPr fontId="20" type="noConversion"/>
  </si>
  <si>
    <t>641</t>
  </si>
  <si>
    <t>은행 및 저축기관</t>
    <phoneticPr fontId="20" type="noConversion"/>
  </si>
  <si>
    <t>642</t>
    <phoneticPr fontId="20" type="noConversion"/>
  </si>
  <si>
    <t>642</t>
  </si>
  <si>
    <t>투자기관</t>
    <phoneticPr fontId="20" type="noConversion"/>
  </si>
  <si>
    <t>649</t>
    <phoneticPr fontId="20" type="noConversion"/>
  </si>
  <si>
    <t>649</t>
  </si>
  <si>
    <t>기타 금융업</t>
    <phoneticPr fontId="20" type="noConversion"/>
  </si>
  <si>
    <t>65</t>
    <phoneticPr fontId="20" type="noConversion"/>
  </si>
  <si>
    <t>65</t>
  </si>
  <si>
    <t>보험 및 연금업</t>
    <phoneticPr fontId="20" type="noConversion"/>
  </si>
  <si>
    <t>651</t>
    <phoneticPr fontId="20" type="noConversion"/>
  </si>
  <si>
    <t>651</t>
  </si>
  <si>
    <t>보험업</t>
    <phoneticPr fontId="20" type="noConversion"/>
  </si>
  <si>
    <t>652</t>
    <phoneticPr fontId="20" type="noConversion"/>
  </si>
  <si>
    <t>652</t>
  </si>
  <si>
    <t>재 보험업</t>
    <phoneticPr fontId="20" type="noConversion"/>
  </si>
  <si>
    <t>653</t>
    <phoneticPr fontId="20" type="noConversion"/>
  </si>
  <si>
    <t>653</t>
  </si>
  <si>
    <t>연금 및 공제업</t>
    <phoneticPr fontId="20" type="noConversion"/>
  </si>
  <si>
    <t>66</t>
    <phoneticPr fontId="20" type="noConversion"/>
  </si>
  <si>
    <t>66</t>
  </si>
  <si>
    <t>금융 및 보험 관련 서비스업</t>
  </si>
  <si>
    <t>661</t>
    <phoneticPr fontId="20" type="noConversion"/>
  </si>
  <si>
    <t>661</t>
  </si>
  <si>
    <t>금융지원 서비스업</t>
    <phoneticPr fontId="20" type="noConversion"/>
  </si>
  <si>
    <t>662</t>
    <phoneticPr fontId="20" type="noConversion"/>
  </si>
  <si>
    <t>662</t>
  </si>
  <si>
    <t>보험 및 연금관련 서비스업</t>
  </si>
  <si>
    <t>L</t>
    <phoneticPr fontId="20" type="noConversion"/>
  </si>
  <si>
    <t>부동산업 및 임대업 (68 ~ 69)</t>
    <phoneticPr fontId="20" type="noConversion"/>
  </si>
  <si>
    <t>68</t>
    <phoneticPr fontId="20" type="noConversion"/>
  </si>
  <si>
    <t>68</t>
  </si>
  <si>
    <t>부동산업</t>
    <phoneticPr fontId="20" type="noConversion"/>
  </si>
  <si>
    <t>681</t>
    <phoneticPr fontId="20" type="noConversion"/>
  </si>
  <si>
    <t>681</t>
  </si>
  <si>
    <t>부동산 임대 및 공급업</t>
    <phoneticPr fontId="20" type="noConversion"/>
  </si>
  <si>
    <t>682</t>
    <phoneticPr fontId="20" type="noConversion"/>
  </si>
  <si>
    <t>682</t>
  </si>
  <si>
    <t>부동산 관련 서비스업</t>
    <phoneticPr fontId="20" type="noConversion"/>
  </si>
  <si>
    <t>69</t>
  </si>
  <si>
    <t>임대업;부동산 제외</t>
    <phoneticPr fontId="20" type="noConversion"/>
  </si>
  <si>
    <t>691</t>
  </si>
  <si>
    <t>운송장비 임대업</t>
    <phoneticPr fontId="20" type="noConversion"/>
  </si>
  <si>
    <t>692</t>
  </si>
  <si>
    <t>개인 및 가정용품 임대업</t>
    <phoneticPr fontId="20" type="noConversion"/>
  </si>
  <si>
    <t>693</t>
  </si>
  <si>
    <t>산업용 기계 및 장비 임대업</t>
    <phoneticPr fontId="20" type="noConversion"/>
  </si>
  <si>
    <t>694</t>
  </si>
  <si>
    <t>무형재산권 임대업</t>
    <phoneticPr fontId="20" type="noConversion"/>
  </si>
  <si>
    <t>M</t>
    <phoneticPr fontId="20" type="noConversion"/>
  </si>
  <si>
    <t>전문, 과학 및 기술 서비스업 (70 ~ 73)</t>
    <phoneticPr fontId="20" type="noConversion"/>
  </si>
  <si>
    <t>70</t>
  </si>
  <si>
    <t>연구개발업</t>
    <phoneticPr fontId="20" type="noConversion"/>
  </si>
  <si>
    <t>701</t>
  </si>
  <si>
    <t>자연과학 및 공학 연구개발업</t>
    <phoneticPr fontId="20" type="noConversion"/>
  </si>
  <si>
    <t>702</t>
  </si>
  <si>
    <t>인문 및 사회과학 연구개발업</t>
    <phoneticPr fontId="20" type="noConversion"/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</si>
  <si>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</si>
  <si>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</si>
  <si>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</si>
  <si>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</si>
  <si>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</si>
  <si>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</si>
  <si>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</si>
  <si>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광고업</t>
    <phoneticPr fontId="20" type="noConversion"/>
  </si>
  <si>
    <t>714</t>
  </si>
  <si>
    <t>시장조사 및 여론조사업</t>
    <phoneticPr fontId="20" type="noConversion"/>
  </si>
  <si>
    <t>715</t>
  </si>
  <si>
    <t>회사본부, 지주회사 및 경영컨설팅 서비스업</t>
    <phoneticPr fontId="20" type="noConversion"/>
  </si>
  <si>
    <t>72</t>
    <phoneticPr fontId="20" type="noConversion"/>
  </si>
  <si>
    <t>72</t>
  </si>
  <si>
    <t>건축기술, 엔지니어링 및 기타 과학기술 서비스업</t>
    <phoneticPr fontId="20" type="noConversion"/>
  </si>
  <si>
    <t>721</t>
    <phoneticPr fontId="20" type="noConversion"/>
  </si>
  <si>
    <t>721</t>
  </si>
  <si>
    <t>건축기술, 엔지니어링 및 관련기술 서비스업</t>
    <phoneticPr fontId="20" type="noConversion"/>
  </si>
  <si>
    <t>729</t>
    <phoneticPr fontId="20" type="noConversion"/>
  </si>
  <si>
    <t>729</t>
  </si>
  <si>
    <t>기타 과학기술 서비스업</t>
    <phoneticPr fontId="20" type="noConversion"/>
  </si>
  <si>
    <t>73</t>
  </si>
  <si>
    <t>기타 전문, 과학 및 기술 서비스업</t>
    <phoneticPr fontId="20" type="noConversion"/>
  </si>
  <si>
    <t>731</t>
  </si>
  <si>
    <t>수의업</t>
    <phoneticPr fontId="20" type="noConversion"/>
  </si>
  <si>
    <t>732</t>
  </si>
  <si>
    <t>전문디자인업</t>
    <phoneticPr fontId="20" type="noConversion"/>
  </si>
  <si>
    <t>733</t>
  </si>
  <si>
    <t>사진 촬영 및 처리업</t>
    <phoneticPr fontId="20" type="noConversion"/>
  </si>
  <si>
    <t>739</t>
  </si>
  <si>
    <t>그외 기타 전문, 과학 및 기술 서비스업</t>
    <phoneticPr fontId="20" type="noConversion"/>
  </si>
  <si>
    <t>N</t>
    <phoneticPr fontId="20" type="noConversion"/>
  </si>
  <si>
    <t>사업시설관리 및 사업지원 서비스업 (74 ~ 75)</t>
    <phoneticPr fontId="20" type="noConversion"/>
  </si>
  <si>
    <t>74</t>
  </si>
  <si>
    <t>사업시설 관리 및 조경 서비스업</t>
    <phoneticPr fontId="20" type="noConversion"/>
  </si>
  <si>
    <t>741</t>
    <phoneticPr fontId="20" type="noConversion"/>
  </si>
  <si>
    <t>741</t>
  </si>
  <si>
    <t>사업시설 유지관리 서비스업</t>
    <phoneticPr fontId="20" type="noConversion"/>
  </si>
  <si>
    <t>742</t>
  </si>
  <si>
    <t>건물·산업설비 청소 및 방제 서비스업</t>
    <phoneticPr fontId="20" type="noConversion"/>
  </si>
  <si>
    <t>743</t>
  </si>
  <si>
    <t>조경 관리 및 유지 서비스업</t>
    <phoneticPr fontId="20" type="noConversion"/>
  </si>
  <si>
    <t>75</t>
  </si>
  <si>
    <t>사업지원 서비스업</t>
    <phoneticPr fontId="20" type="noConversion"/>
  </si>
  <si>
    <t>751</t>
  </si>
  <si>
    <t>인력공급 및 고용알선업</t>
    <phoneticPr fontId="20" type="noConversion"/>
  </si>
  <si>
    <t>752</t>
  </si>
  <si>
    <t>여행사 및 기타 여행보조 서비스업</t>
    <phoneticPr fontId="20" type="noConversion"/>
  </si>
  <si>
    <t>753</t>
  </si>
  <si>
    <t>경비, 경호 및 탐정업</t>
    <phoneticPr fontId="20" type="noConversion"/>
  </si>
  <si>
    <t>759</t>
  </si>
  <si>
    <t>기타 사업지원 서비스업</t>
    <phoneticPr fontId="20" type="noConversion"/>
  </si>
  <si>
    <t>O</t>
    <phoneticPr fontId="20" type="noConversion"/>
  </si>
  <si>
    <t>공공행정, 국방 및 사회보장 행정(84)</t>
    <phoneticPr fontId="20" type="noConversion"/>
  </si>
  <si>
    <t>84</t>
    <phoneticPr fontId="20" type="noConversion"/>
  </si>
  <si>
    <t>84</t>
  </si>
  <si>
    <t>공공행정, 국방 및 사회보장 행정</t>
    <phoneticPr fontId="20" type="noConversion"/>
  </si>
  <si>
    <t>841</t>
    <phoneticPr fontId="20" type="noConversion"/>
  </si>
  <si>
    <t>841</t>
  </si>
  <si>
    <t>입법 및 일반 정부 행정</t>
  </si>
  <si>
    <t>842</t>
    <phoneticPr fontId="20" type="noConversion"/>
  </si>
  <si>
    <t>842</t>
  </si>
  <si>
    <t>사회 및 산업정책 행정</t>
    <phoneticPr fontId="20" type="noConversion"/>
  </si>
  <si>
    <t>843</t>
    <phoneticPr fontId="20" type="noConversion"/>
  </si>
  <si>
    <t>843</t>
  </si>
  <si>
    <t>외무 및 국방 행정</t>
  </si>
  <si>
    <t>844</t>
    <phoneticPr fontId="20" type="noConversion"/>
  </si>
  <si>
    <t>844</t>
  </si>
  <si>
    <t>사법 및 공공질서 행정</t>
    <phoneticPr fontId="20" type="noConversion"/>
  </si>
  <si>
    <t>845</t>
    <phoneticPr fontId="20" type="noConversion"/>
  </si>
  <si>
    <t>845</t>
  </si>
  <si>
    <t>사회보장 행정</t>
  </si>
  <si>
    <t>P</t>
    <phoneticPr fontId="20" type="noConversion"/>
  </si>
  <si>
    <t>교육 서비스업(85)</t>
    <phoneticPr fontId="20" type="noConversion"/>
  </si>
  <si>
    <t>85</t>
    <phoneticPr fontId="20" type="noConversion"/>
  </si>
  <si>
    <t>85</t>
  </si>
  <si>
    <t>교육 서비스업</t>
    <phoneticPr fontId="20" type="noConversion"/>
  </si>
  <si>
    <t>851</t>
    <phoneticPr fontId="20" type="noConversion"/>
  </si>
  <si>
    <t>851</t>
  </si>
  <si>
    <t>초등 교육기관</t>
    <phoneticPr fontId="20" type="noConversion"/>
  </si>
  <si>
    <t>852</t>
    <phoneticPr fontId="20" type="noConversion"/>
  </si>
  <si>
    <t>852</t>
  </si>
  <si>
    <t>중등 교육기관</t>
    <phoneticPr fontId="20" type="noConversion"/>
  </si>
  <si>
    <t>853</t>
    <phoneticPr fontId="20" type="noConversion"/>
  </si>
  <si>
    <t>853</t>
  </si>
  <si>
    <t>고등 교육기관</t>
    <phoneticPr fontId="20" type="noConversion"/>
  </si>
  <si>
    <t>854</t>
    <phoneticPr fontId="20" type="noConversion"/>
  </si>
  <si>
    <t>854</t>
  </si>
  <si>
    <t>특수학교, 외국인학교 및 대안학교</t>
    <phoneticPr fontId="20" type="noConversion"/>
  </si>
  <si>
    <t>855</t>
    <phoneticPr fontId="20" type="noConversion"/>
  </si>
  <si>
    <t>855</t>
  </si>
  <si>
    <t>일반 교습 학원</t>
    <phoneticPr fontId="20" type="noConversion"/>
  </si>
  <si>
    <t>856</t>
    <phoneticPr fontId="20" type="noConversion"/>
  </si>
  <si>
    <t>856</t>
  </si>
  <si>
    <t>기타 교육기관</t>
    <phoneticPr fontId="20" type="noConversion"/>
  </si>
  <si>
    <t>857</t>
    <phoneticPr fontId="20" type="noConversion"/>
  </si>
  <si>
    <t>857</t>
  </si>
  <si>
    <t>교육지원 서비스업</t>
    <phoneticPr fontId="20" type="noConversion"/>
  </si>
  <si>
    <t>Q</t>
    <phoneticPr fontId="20" type="noConversion"/>
  </si>
  <si>
    <t>보건업 및 사회복지 서비스업(86~87)</t>
    <phoneticPr fontId="20" type="noConversion"/>
  </si>
  <si>
    <t>86</t>
    <phoneticPr fontId="20" type="noConversion"/>
  </si>
  <si>
    <t>86</t>
  </si>
  <si>
    <t>보건업</t>
    <phoneticPr fontId="20" type="noConversion"/>
  </si>
  <si>
    <t>861</t>
    <phoneticPr fontId="20" type="noConversion"/>
  </si>
  <si>
    <t>861</t>
  </si>
  <si>
    <t>병원</t>
    <phoneticPr fontId="20" type="noConversion"/>
  </si>
  <si>
    <t>862</t>
    <phoneticPr fontId="20" type="noConversion"/>
  </si>
  <si>
    <t>862</t>
  </si>
  <si>
    <t>의원</t>
    <phoneticPr fontId="20" type="noConversion"/>
  </si>
  <si>
    <t>863</t>
    <phoneticPr fontId="20" type="noConversion"/>
  </si>
  <si>
    <t>863</t>
  </si>
  <si>
    <t>공중 보건 의료업</t>
    <phoneticPr fontId="20" type="noConversion"/>
  </si>
  <si>
    <t>869</t>
    <phoneticPr fontId="20" type="noConversion"/>
  </si>
  <si>
    <t>869</t>
  </si>
  <si>
    <t>기타 보건업</t>
    <phoneticPr fontId="20" type="noConversion"/>
  </si>
  <si>
    <t>87</t>
    <phoneticPr fontId="20" type="noConversion"/>
  </si>
  <si>
    <t>87</t>
  </si>
  <si>
    <t>사회복지 서비스업</t>
    <phoneticPr fontId="20" type="noConversion"/>
  </si>
  <si>
    <t>871</t>
    <phoneticPr fontId="20" type="noConversion"/>
  </si>
  <si>
    <t>871</t>
  </si>
  <si>
    <t>거주 복지시설 운영업</t>
    <phoneticPr fontId="20" type="noConversion"/>
  </si>
  <si>
    <t>872</t>
    <phoneticPr fontId="20" type="noConversion"/>
  </si>
  <si>
    <t>872</t>
  </si>
  <si>
    <t>비거주 복지시설 운영업</t>
    <phoneticPr fontId="20" type="noConversion"/>
  </si>
  <si>
    <t>R</t>
    <phoneticPr fontId="20" type="noConversion"/>
  </si>
  <si>
    <t>예술, 스포츠 및 여가관련 서비스업(90~91)</t>
    <phoneticPr fontId="20" type="noConversion"/>
  </si>
  <si>
    <t>90</t>
    <phoneticPr fontId="20" type="noConversion"/>
  </si>
  <si>
    <t>90</t>
  </si>
  <si>
    <t>창작, 예술 및 여가관련 서비스업</t>
    <phoneticPr fontId="20" type="noConversion"/>
  </si>
  <si>
    <t>901</t>
    <phoneticPr fontId="20" type="noConversion"/>
  </si>
  <si>
    <t>901</t>
  </si>
  <si>
    <t>창작 및 예술관련 서비스업</t>
    <phoneticPr fontId="20" type="noConversion"/>
  </si>
  <si>
    <t>902</t>
    <phoneticPr fontId="20" type="noConversion"/>
  </si>
  <si>
    <t>902</t>
  </si>
  <si>
    <t>도서관, 사적지 및 유사 여가관련 서비스업</t>
    <phoneticPr fontId="20" type="noConversion"/>
  </si>
  <si>
    <t>91</t>
    <phoneticPr fontId="20" type="noConversion"/>
  </si>
  <si>
    <t>91</t>
  </si>
  <si>
    <t>스포츠 및 오락관련 서비스업</t>
    <phoneticPr fontId="20" type="noConversion"/>
  </si>
  <si>
    <t>911</t>
    <phoneticPr fontId="20" type="noConversion"/>
  </si>
  <si>
    <t>911</t>
  </si>
  <si>
    <t>스포츠 서비스업</t>
    <phoneticPr fontId="20" type="noConversion"/>
  </si>
  <si>
    <t>912</t>
    <phoneticPr fontId="20" type="noConversion"/>
  </si>
  <si>
    <t>912</t>
  </si>
  <si>
    <t>유원지 및 기타 오락관련 서비스업</t>
    <phoneticPr fontId="20" type="noConversion"/>
  </si>
  <si>
    <t>S</t>
    <phoneticPr fontId="20" type="noConversion"/>
  </si>
  <si>
    <t>협회 및 단체, 수리  및 기타 개인 서비스업(94~96)</t>
    <phoneticPr fontId="20" type="noConversion"/>
  </si>
  <si>
    <t>94</t>
    <phoneticPr fontId="20" type="noConversion"/>
  </si>
  <si>
    <t>94</t>
  </si>
  <si>
    <t>협회 및 단체</t>
    <phoneticPr fontId="20" type="noConversion"/>
  </si>
  <si>
    <t>941</t>
    <phoneticPr fontId="20" type="noConversion"/>
  </si>
  <si>
    <t>941</t>
  </si>
  <si>
    <t>산업 및 전문가 단체</t>
    <phoneticPr fontId="20" type="noConversion"/>
  </si>
  <si>
    <t>942</t>
    <phoneticPr fontId="20" type="noConversion"/>
  </si>
  <si>
    <t>942</t>
  </si>
  <si>
    <t>노동조합</t>
    <phoneticPr fontId="20" type="noConversion"/>
  </si>
  <si>
    <t>949</t>
    <phoneticPr fontId="20" type="noConversion"/>
  </si>
  <si>
    <t>949</t>
  </si>
  <si>
    <t>기타 협회 및 단체</t>
    <phoneticPr fontId="20" type="noConversion"/>
  </si>
  <si>
    <t>95</t>
    <phoneticPr fontId="20" type="noConversion"/>
  </si>
  <si>
    <t>95</t>
  </si>
  <si>
    <t>수리업</t>
    <phoneticPr fontId="20" type="noConversion"/>
  </si>
  <si>
    <t>951</t>
    <phoneticPr fontId="20" type="noConversion"/>
  </si>
  <si>
    <t>951</t>
  </si>
  <si>
    <t>기계 및 장비 수리업</t>
    <phoneticPr fontId="20" type="noConversion"/>
  </si>
  <si>
    <t>952</t>
    <phoneticPr fontId="20" type="noConversion"/>
  </si>
  <si>
    <t>952</t>
  </si>
  <si>
    <t>자동차 및 모터사이클 수리업</t>
    <phoneticPr fontId="20" type="noConversion"/>
  </si>
  <si>
    <t>953</t>
    <phoneticPr fontId="20" type="noConversion"/>
  </si>
  <si>
    <t>953</t>
  </si>
  <si>
    <t>개인 및 가정용품 수리업</t>
    <phoneticPr fontId="20" type="noConversion"/>
  </si>
  <si>
    <t>96</t>
    <phoneticPr fontId="20" type="noConversion"/>
  </si>
  <si>
    <t>96</t>
  </si>
  <si>
    <t>기타 개인 서비스업</t>
    <phoneticPr fontId="20" type="noConversion"/>
  </si>
  <si>
    <t>961</t>
    <phoneticPr fontId="20" type="noConversion"/>
  </si>
  <si>
    <t>961</t>
  </si>
  <si>
    <t>미용, 욕탕 및 유사 서비스업</t>
    <phoneticPr fontId="20" type="noConversion"/>
  </si>
  <si>
    <t>969</t>
    <phoneticPr fontId="20" type="noConversion"/>
  </si>
  <si>
    <t>969</t>
  </si>
  <si>
    <t>그외 기타 개인 서비스업</t>
    <phoneticPr fontId="20" type="noConversion"/>
  </si>
  <si>
    <t>T</t>
    <phoneticPr fontId="20" type="noConversion"/>
  </si>
  <si>
    <t>가구내 고용활동 및 달리 분류되지 않은 자가소비 생산활동(97~98)</t>
    <phoneticPr fontId="20" type="noConversion"/>
  </si>
  <si>
    <t>97</t>
    <phoneticPr fontId="20" type="noConversion"/>
  </si>
  <si>
    <t>97</t>
  </si>
  <si>
    <t>가구내 고용활동</t>
    <phoneticPr fontId="20" type="noConversion"/>
  </si>
  <si>
    <t>970</t>
    <phoneticPr fontId="20" type="noConversion"/>
  </si>
  <si>
    <t>970</t>
  </si>
  <si>
    <t>98</t>
    <phoneticPr fontId="20" type="noConversion"/>
  </si>
  <si>
    <t>98</t>
  </si>
  <si>
    <t>달리 분류되지 않은 자가소비를 위한 가구의 재화 및 서비스 생산활동</t>
    <phoneticPr fontId="20" type="noConversion"/>
  </si>
  <si>
    <t>981</t>
    <phoneticPr fontId="20" type="noConversion"/>
  </si>
  <si>
    <t>981</t>
  </si>
  <si>
    <t>자가 소비를 위한 가사 생산 활동</t>
    <phoneticPr fontId="20" type="noConversion"/>
  </si>
  <si>
    <t>982</t>
    <phoneticPr fontId="20" type="noConversion"/>
  </si>
  <si>
    <t>982</t>
  </si>
  <si>
    <t>자가 소비를 위한 가사 서비스 활동</t>
    <phoneticPr fontId="20" type="noConversion"/>
  </si>
  <si>
    <t>U</t>
    <phoneticPr fontId="20" type="noConversion"/>
  </si>
  <si>
    <t>국제 및 외국기관(99)</t>
    <phoneticPr fontId="20" type="noConversion"/>
  </si>
  <si>
    <t>99</t>
    <phoneticPr fontId="20" type="noConversion"/>
  </si>
  <si>
    <t>99</t>
  </si>
  <si>
    <t>국제 및 외국기관</t>
    <phoneticPr fontId="20" type="noConversion"/>
  </si>
  <si>
    <t>990</t>
    <phoneticPr fontId="20" type="noConversion"/>
  </si>
  <si>
    <t>990</t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</si>
  <si>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</si>
  <si>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</si>
  <si>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</si>
  <si>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</si>
  <si>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</si>
  <si>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</si>
  <si>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1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</si>
  <si>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</si>
  <si>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</si>
  <si>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</si>
  <si>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</si>
  <si>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</si>
  <si>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</si>
  <si>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</si>
  <si>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</si>
  <si>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</si>
  <si>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</si>
  <si>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</si>
  <si>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</si>
  <si>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</si>
  <si>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</si>
  <si>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</si>
  <si>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</si>
  <si>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</si>
  <si>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</si>
  <si>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</si>
  <si>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</si>
  <si>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</si>
  <si>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</si>
  <si>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</si>
  <si>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</si>
  <si>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</si>
  <si>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</si>
  <si>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</si>
  <si>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</si>
  <si>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</si>
  <si>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</si>
  <si>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</si>
  <si>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</si>
  <si>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</si>
  <si>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</si>
  <si>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</si>
  <si>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</si>
  <si>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</si>
  <si>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</si>
  <si>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</si>
  <si>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</si>
  <si>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</si>
  <si>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</si>
  <si>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</si>
  <si>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</si>
  <si>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</si>
  <si>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</si>
  <si>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</si>
  <si>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</si>
  <si>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</si>
  <si>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</si>
  <si>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</si>
  <si>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</si>
  <si>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</si>
  <si>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</si>
  <si>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</si>
  <si>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</si>
  <si>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</si>
  <si>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</si>
  <si>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</si>
  <si>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</si>
  <si>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</si>
  <si>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</si>
  <si>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</si>
  <si>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</si>
  <si>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</si>
  <si>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</si>
  <si>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</si>
  <si>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</si>
  <si>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</si>
  <si>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</si>
  <si>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</si>
  <si>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</si>
  <si>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</si>
  <si>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</si>
  <si>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</si>
  <si>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</si>
  <si>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</si>
  <si>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</si>
  <si>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</si>
  <si>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</si>
  <si>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</si>
  <si>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</si>
  <si>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</si>
  <si>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</si>
  <si>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</si>
  <si>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</si>
  <si>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</si>
  <si>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</si>
  <si>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</si>
  <si>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</si>
  <si>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</si>
  <si>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</si>
  <si>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</si>
  <si>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</si>
  <si>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</si>
  <si>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</si>
  <si>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</si>
  <si>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</si>
  <si>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</si>
  <si>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</si>
  <si>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</si>
  <si>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</si>
  <si>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</si>
  <si>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</si>
  <si>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</si>
  <si>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</si>
  <si>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고객 상담 및 기타 사무원</t>
    <phoneticPr fontId="20" type="noConversion"/>
  </si>
  <si>
    <t>4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</si>
  <si>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</si>
  <si>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</si>
  <si>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</si>
  <si>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</si>
  <si>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</si>
  <si>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</si>
  <si>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</si>
  <si>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</si>
  <si>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</si>
  <si>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</si>
  <si>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</si>
  <si>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</si>
  <si>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</si>
  <si>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</si>
  <si>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</si>
  <si>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</si>
  <si>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</si>
  <si>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</si>
  <si>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</si>
  <si>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</si>
  <si>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</si>
  <si>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</si>
  <si>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</si>
  <si>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</si>
  <si>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</si>
  <si>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</si>
  <si>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</si>
  <si>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</si>
  <si>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</si>
  <si>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</si>
  <si>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</si>
  <si>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</si>
  <si>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</si>
  <si>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</si>
  <si>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</si>
  <si>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</si>
  <si>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</si>
  <si>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</si>
  <si>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</si>
  <si>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</si>
  <si>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</si>
  <si>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</si>
  <si>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</si>
  <si>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</si>
  <si>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</si>
  <si>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</si>
  <si>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</si>
  <si>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</si>
  <si>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</si>
  <si>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</si>
  <si>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</si>
  <si>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</si>
  <si>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</si>
  <si>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</si>
  <si>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</si>
  <si>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</si>
  <si>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</si>
  <si>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</si>
  <si>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</si>
  <si>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</si>
  <si>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</si>
  <si>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</si>
  <si>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</si>
  <si>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</si>
  <si>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</si>
  <si>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</si>
  <si>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</si>
  <si>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</si>
  <si>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</si>
  <si>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</si>
  <si>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</si>
  <si>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</si>
  <si>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</si>
  <si>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</si>
  <si>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</si>
  <si>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</si>
  <si>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</si>
  <si>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</si>
  <si>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</si>
  <si>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</si>
  <si>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</si>
  <si>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</si>
  <si>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</si>
  <si>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</si>
  <si>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</si>
  <si>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</si>
  <si>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</si>
  <si>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</si>
  <si>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</si>
  <si>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</si>
  <si>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</si>
  <si>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</si>
  <si>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</si>
  <si>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</si>
  <si>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</si>
  <si>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</si>
  <si>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</si>
  <si>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</si>
  <si>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</si>
  <si>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</si>
  <si>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</si>
  <si>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</si>
  <si>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</si>
  <si>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</si>
  <si>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</si>
  <si>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</si>
  <si>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</si>
  <si>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</si>
  <si>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</si>
  <si>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</si>
  <si>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</si>
  <si>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</si>
  <si>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</si>
  <si>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</si>
  <si>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</si>
  <si>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</si>
  <si>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</si>
  <si>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</si>
  <si>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</si>
  <si>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</si>
  <si>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</si>
  <si>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</si>
  <si>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</si>
  <si>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</si>
  <si>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</si>
  <si>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</si>
  <si>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</si>
  <si>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</si>
  <si>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</si>
  <si>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</si>
  <si>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</si>
  <si>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</si>
  <si>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</si>
  <si>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</si>
  <si>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</si>
  <si>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</si>
  <si>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</si>
  <si>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</si>
  <si>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</si>
  <si>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</si>
  <si>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</si>
  <si>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</si>
  <si>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</si>
  <si>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</si>
  <si>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</si>
  <si>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</si>
  <si>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</si>
  <si>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</si>
  <si>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</si>
  <si>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</si>
  <si>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</si>
  <si>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</si>
  <si>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</si>
  <si>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</si>
  <si>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</si>
  <si>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</si>
  <si>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</si>
  <si>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</si>
  <si>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</si>
  <si>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</si>
  <si>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</si>
  <si>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</si>
  <si>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</si>
  <si>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</si>
  <si>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</si>
  <si>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</si>
  <si>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</si>
  <si>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</si>
  <si>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</si>
  <si>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</si>
  <si>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</si>
  <si>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</si>
  <si>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</si>
  <si>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</si>
  <si>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</si>
  <si>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</si>
  <si>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</si>
  <si>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</si>
  <si>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</si>
  <si>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</si>
  <si>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</si>
  <si>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</si>
  <si>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</si>
  <si>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A</t>
    <phoneticPr fontId="20" type="noConversion"/>
  </si>
  <si>
    <t>군인</t>
    <phoneticPr fontId="20" type="noConversion"/>
  </si>
  <si>
    <t>A1</t>
    <phoneticPr fontId="20" type="noConversion"/>
  </si>
  <si>
    <t>A11</t>
    <phoneticPr fontId="20" type="noConversion"/>
  </si>
  <si>
    <t>장교</t>
    <phoneticPr fontId="20" type="noConversion"/>
  </si>
  <si>
    <t>A12</t>
    <phoneticPr fontId="20" type="noConversion"/>
  </si>
  <si>
    <t>장기 부사관 및 준위</t>
    <phoneticPr fontId="20" type="noConversion"/>
  </si>
  <si>
    <t>주1) 1년미만 실업자·비경제활동인구인 경우 직업분류가 군인일 수 있음</t>
    <phoneticPr fontId="20" type="noConversion"/>
  </si>
  <si>
    <t>가구내 고용활동 및 기타 자가소비 생산활동</t>
    <phoneticPr fontId="18" type="noConversion"/>
  </si>
  <si>
    <t>산업코드</t>
    <phoneticPr fontId="18" type="noConversion"/>
  </si>
  <si>
    <t>산업명(대분류 기준)</t>
    <phoneticPr fontId="18" type="noConversion"/>
  </si>
  <si>
    <t>직업명</t>
    <phoneticPr fontId="18" type="noConversion"/>
  </si>
  <si>
    <t>컴퓨터 대체확률</t>
    <phoneticPr fontId="18" type="noConversion"/>
  </si>
  <si>
    <t>고용비중</t>
    <phoneticPr fontId="18" type="noConversion"/>
  </si>
  <si>
    <t>&lt;직업별 컴퓨터 대체확률 및 고용비중&gt;</t>
    <phoneticPr fontId="18" type="noConversion"/>
  </si>
  <si>
    <t>취업자수(만명)</t>
    <phoneticPr fontId="18" type="noConversion"/>
  </si>
  <si>
    <t>관리자</t>
    <phoneticPr fontId="18" type="noConversion"/>
  </si>
  <si>
    <t xml:space="preserve">전문가 및 관련 종사자 </t>
    <phoneticPr fontId="18" type="noConversion"/>
  </si>
  <si>
    <t>사무 종사자</t>
    <phoneticPr fontId="18" type="noConversion"/>
  </si>
  <si>
    <t>서비스 종사자</t>
    <phoneticPr fontId="18" type="noConversion"/>
  </si>
  <si>
    <t>판매 종사자</t>
    <phoneticPr fontId="18" type="noConversion"/>
  </si>
  <si>
    <t>농림어업 숙련  종사자</t>
    <phoneticPr fontId="18" type="noConversion"/>
  </si>
  <si>
    <t>기능원 및 관련 기능 종사자</t>
    <phoneticPr fontId="18" type="noConversion"/>
  </si>
  <si>
    <t>장치,기계조작 및 조립종사자</t>
    <phoneticPr fontId="18" type="noConversion"/>
  </si>
  <si>
    <t>단순노무 종사자</t>
    <phoneticPr fontId="18" type="noConversion"/>
  </si>
  <si>
    <t>전체</t>
    <phoneticPr fontId="18" type="noConversion"/>
  </si>
  <si>
    <t>교육수준</t>
    <phoneticPr fontId="18" type="noConversion"/>
  </si>
  <si>
    <t>대체확률</t>
    <phoneticPr fontId="18" type="noConversion"/>
  </si>
  <si>
    <t>고위험 취업자수</t>
    <phoneticPr fontId="18" type="noConversion"/>
  </si>
  <si>
    <t>총 쥐업자수</t>
    <phoneticPr fontId="18" type="noConversion"/>
  </si>
  <si>
    <t>고위험 취업자 비중</t>
    <phoneticPr fontId="18" type="noConversion"/>
  </si>
  <si>
    <t>대체확률</t>
    <phoneticPr fontId="18" type="noConversion"/>
  </si>
  <si>
    <t>WageGroup</t>
  </si>
  <si>
    <t>고위험 비중</t>
    <phoneticPr fontId="18" type="noConversion"/>
  </si>
  <si>
    <t>소득 2분위</t>
    <phoneticPr fontId="18" type="noConversion"/>
  </si>
  <si>
    <t>소득 3분위</t>
    <phoneticPr fontId="18" type="noConversion"/>
  </si>
  <si>
    <t>소득 4분위</t>
    <phoneticPr fontId="18" type="noConversion"/>
  </si>
  <si>
    <t>소득 5분위(고소득)</t>
    <phoneticPr fontId="18" type="noConversion"/>
  </si>
  <si>
    <t>소득 1분위(저소득)</t>
    <phoneticPr fontId="18" type="noConversion"/>
  </si>
  <si>
    <t>1차 산업</t>
    <phoneticPr fontId="18" type="noConversion"/>
  </si>
  <si>
    <t>2차 산업</t>
    <phoneticPr fontId="18" type="noConversion"/>
  </si>
  <si>
    <t>3차 산업</t>
    <phoneticPr fontId="18" type="noConversion"/>
  </si>
  <si>
    <t>고용 인원</t>
    <phoneticPr fontId="18" type="noConversion"/>
  </si>
  <si>
    <t>고위험</t>
    <phoneticPr fontId="18" type="noConversion"/>
  </si>
  <si>
    <t>평균 : 확률</t>
  </si>
  <si>
    <t>소분류</t>
    <phoneticPr fontId="20" type="noConversion"/>
  </si>
  <si>
    <t>확률</t>
    <phoneticPr fontId="20" type="noConversion"/>
  </si>
  <si>
    <t>개수 : 확률2</t>
  </si>
  <si>
    <r>
      <rPr>
        <sz val="10"/>
        <rFont val="돋움"/>
        <family val="3"/>
        <charset val="129"/>
      </rPr>
      <t>직업명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0"/>
        <rFont val="돋움"/>
        <family val="3"/>
        <charset val="129"/>
      </rPr>
      <t>소분류</t>
    </r>
    <r>
      <rPr>
        <sz val="11"/>
        <color theme="1"/>
        <rFont val="맑은 고딕"/>
        <family val="2"/>
        <charset val="129"/>
        <scheme val="minor"/>
      </rPr>
      <t>)</t>
    </r>
    <phoneticPr fontId="20" type="noConversion"/>
  </si>
  <si>
    <t>직업명(소분류)</t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</si>
  <si>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대분류</t>
    </r>
    <phoneticPr fontId="20" type="noConversion"/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</si>
  <si>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중분류</t>
    </r>
    <phoneticPr fontId="20" type="noConversion"/>
  </si>
  <si>
    <t>한국소분류</t>
    <phoneticPr fontId="20" type="noConversion"/>
  </si>
  <si>
    <t>한국 세분류</t>
  </si>
  <si>
    <t>직업명</t>
    <phoneticPr fontId="20" type="noConversion"/>
  </si>
  <si>
    <t>확률</t>
  </si>
  <si>
    <t>직업분류코드</t>
    <phoneticPr fontId="20" type="noConversion"/>
  </si>
  <si>
    <t>직업명</t>
    <phoneticPr fontId="20" type="noConversion"/>
  </si>
  <si>
    <t>한국표준직업분류</t>
  </si>
  <si>
    <t>통신서비스 판매원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</si>
  <si>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</si>
  <si>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</si>
  <si>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</si>
  <si>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</si>
  <si>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</si>
  <si>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</si>
  <si>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국제세분류7</t>
  </si>
  <si>
    <t>확률</t>
    <phoneticPr fontId="20" type="noConversion"/>
  </si>
  <si>
    <t>세분류</t>
  </si>
  <si>
    <t>전문 의사</t>
  </si>
  <si>
    <t>텔레마케터</t>
  </si>
  <si>
    <t/>
  </si>
  <si>
    <t>의회의원•고위공무원</t>
  </si>
  <si>
    <t>및</t>
    <phoneticPr fontId="20" type="noConversion"/>
  </si>
  <si>
    <t>장학관ㆍ연구관 및 교육 관련 전문가</t>
  </si>
  <si>
    <t>인터넷 판매원</t>
  </si>
  <si>
    <t>기업고위임원</t>
  </si>
  <si>
    <t>교육 관리자</t>
  </si>
  <si>
    <t>사진인화 및 현상기 조작원</t>
  </si>
  <si>
    <t>정부행정</t>
  </si>
  <si>
    <t>보건의료관련 관리자</t>
  </si>
  <si>
    <t>관세사</t>
  </si>
  <si>
    <t>경영지원</t>
  </si>
  <si>
    <t>중고등학교 교사</t>
  </si>
  <si>
    <t>무역 사무원</t>
  </si>
  <si>
    <t>기타</t>
  </si>
  <si>
    <t>행정</t>
  </si>
  <si>
    <t>및</t>
  </si>
  <si>
    <t>학습지 및 방문 교사</t>
  </si>
  <si>
    <t>전산 자료 입력원 및 사무 보조원</t>
  </si>
  <si>
    <t>연구</t>
  </si>
  <si>
    <t>컴퓨터시스템 설계 및 분석가</t>
  </si>
  <si>
    <t>경리 사무원</t>
  </si>
  <si>
    <t>교육</t>
  </si>
  <si>
    <t>특수교육 교사</t>
  </si>
  <si>
    <t>상품 대여원</t>
  </si>
  <si>
    <t>법률•경찰•소방</t>
  </si>
  <si>
    <t>교도</t>
  </si>
  <si>
    <t>화가사진가 및 공연예술가</t>
  </si>
  <si>
    <t>표백 및 염색 관련 조작원</t>
  </si>
  <si>
    <t>보험</t>
  </si>
  <si>
    <t>금융</t>
  </si>
  <si>
    <t>신발제조기 조작원 및 조립원</t>
  </si>
  <si>
    <t>보건의료관련</t>
  </si>
  <si>
    <t>기타 건설전기 및 생산 관련 관리자</t>
  </si>
  <si>
    <t>컴퓨터 강사</t>
  </si>
  <si>
    <t>고무 및 플라스틱 제품 조립원</t>
  </si>
  <si>
    <t>사회복지관련</t>
  </si>
  <si>
    <t>기타 종교관련 종사자</t>
  </si>
  <si>
    <t>가구조립원</t>
  </si>
  <si>
    <t>문화•예술•디자인</t>
  </si>
  <si>
    <t>문리기술 및 예능 강사</t>
  </si>
  <si>
    <t>성직자</t>
  </si>
  <si>
    <t>기타 목재 및 종이 관련 기계조작원</t>
  </si>
  <si>
    <t>정보통신관련</t>
  </si>
  <si>
    <t>화학공학 기술자 및 연구원</t>
  </si>
  <si>
    <t>구두 미화원</t>
  </si>
  <si>
    <t>전문서비스</t>
  </si>
  <si>
    <t>섬유공학 기술자 및 연구원</t>
  </si>
  <si>
    <t>출납창구 사무원</t>
  </si>
  <si>
    <t>건설</t>
  </si>
  <si>
    <t>광업</t>
  </si>
  <si>
    <t>관련</t>
  </si>
  <si>
    <t>가스에너지 기술자 및 연구원</t>
  </si>
  <si>
    <t>운송 사무원</t>
  </si>
  <si>
    <t>전기•가스</t>
  </si>
  <si>
    <t>수도</t>
  </si>
  <si>
    <t>연구교육 및 법률 관련관리자</t>
  </si>
  <si>
    <t>연구 관리자</t>
  </si>
  <si>
    <t>섬유제조 기계조작원</t>
  </si>
  <si>
    <t>제품</t>
  </si>
  <si>
    <t>생산관련</t>
  </si>
  <si>
    <t>의회의원고위공무원 및 공공단체임원</t>
  </si>
  <si>
    <t>건축가 및 건축공학 기술자</t>
  </si>
  <si>
    <t>회계사</t>
  </si>
  <si>
    <t>건설•전기</t>
  </si>
  <si>
    <t>환경공학 기술자 및 연구원</t>
  </si>
  <si>
    <t>세무사</t>
  </si>
  <si>
    <t>영업</t>
  </si>
  <si>
    <t>판매</t>
  </si>
  <si>
    <t>토목공학 기술자</t>
  </si>
  <si>
    <t>운송관련</t>
  </si>
  <si>
    <t>한의사</t>
  </si>
  <si>
    <t>숙박•여행•오락</t>
  </si>
  <si>
    <t>사진기자 및 사진가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</si>
  <si>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높은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상위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</si>
  <si>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</si>
  <si>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음식서비스관련</t>
  </si>
  <si>
    <t>화학공학 기술자 및 시험원</t>
  </si>
  <si>
    <t>치과 의사</t>
  </si>
  <si>
    <t>분류코드</t>
    <phoneticPr fontId="20" type="noConversion"/>
  </si>
  <si>
    <t>환경•청소</t>
  </si>
  <si>
    <t>경비</t>
  </si>
  <si>
    <t>통신공학 기술자 및 연구원</t>
  </si>
  <si>
    <t>고객</t>
  </si>
  <si>
    <t>정보시스템 개발 전문가</t>
  </si>
  <si>
    <t>제품 디자이너</t>
  </si>
  <si>
    <t>생명과학</t>
  </si>
  <si>
    <t>연구원</t>
  </si>
  <si>
    <t>패션 디자이너</t>
  </si>
  <si>
    <t>자연과학</t>
  </si>
  <si>
    <t>시각 디자이너</t>
  </si>
  <si>
    <t>인문과학</t>
  </si>
  <si>
    <t>제품 생산관련 관리자</t>
  </si>
  <si>
    <t>사회과학</t>
  </si>
  <si>
    <t>데이터베이스 개발자</t>
  </si>
  <si>
    <t>시험원</t>
  </si>
  <si>
    <t>금속재료 공학 기술자 및 시험원</t>
  </si>
  <si>
    <t>네트워크시스템 개발자</t>
  </si>
  <si>
    <t>농림어업관련</t>
  </si>
  <si>
    <t>경찰소방 및 교도 관련 종사자</t>
  </si>
  <si>
    <t>대학 교수</t>
  </si>
  <si>
    <t>컴퓨터</t>
  </si>
  <si>
    <t>하드웨어</t>
  </si>
  <si>
    <t>대학 시간강사</t>
  </si>
  <si>
    <t>통신공학</t>
  </si>
  <si>
    <t>기술자</t>
  </si>
  <si>
    <t>대학 교육조교</t>
  </si>
  <si>
    <t>컴퓨터시스템</t>
  </si>
  <si>
    <t>설계</t>
  </si>
  <si>
    <t>작가기자 및 출판 전문가</t>
  </si>
  <si>
    <t>식품공학 기술자 및 연구원</t>
  </si>
  <si>
    <t>시스템</t>
  </si>
  <si>
    <t>소프트웨어</t>
  </si>
  <si>
    <t>소방공학 기술자 및 연구원</t>
  </si>
  <si>
    <t>응용</t>
  </si>
  <si>
    <t>개발자</t>
  </si>
  <si>
    <t>상품기획홍보 및 조사 전문가</t>
  </si>
  <si>
    <t>기타 공학관련 기술자 및 시험원</t>
  </si>
  <si>
    <t>데이터베이스</t>
  </si>
  <si>
    <t>네트워크시스템</t>
  </si>
  <si>
    <t>문화예술디자인 및 영상 관련 관리자</t>
  </si>
  <si>
    <t>변호사</t>
  </si>
  <si>
    <t>보안</t>
  </si>
  <si>
    <t>전문가</t>
  </si>
  <si>
    <t>전기전자 및 기계 공학 기술자 및 시험원</t>
  </si>
  <si>
    <t>사회복지관련 관리자</t>
  </si>
  <si>
    <t>웹</t>
  </si>
  <si>
    <t>멀티미디어</t>
  </si>
  <si>
    <t>기획자</t>
  </si>
  <si>
    <t>건설전기 및 생산 관련 관리자</t>
  </si>
  <si>
    <t>수의사</t>
  </si>
  <si>
    <t>항공기선박 기관사 및 관제사</t>
  </si>
  <si>
    <t>화가 및 조각가</t>
  </si>
  <si>
    <t>정보</t>
  </si>
  <si>
    <t>운영자</t>
  </si>
  <si>
    <t>기타 이미용예식 및 의료보조 서비스 종사자</t>
  </si>
  <si>
    <t>만화가 및 만화영화 작가</t>
  </si>
  <si>
    <t>통신</t>
  </si>
  <si>
    <t>방송송출</t>
  </si>
  <si>
    <t>사회복지사</t>
  </si>
  <si>
    <t>건축가</t>
  </si>
  <si>
    <t>건축공학</t>
  </si>
  <si>
    <t>환경청소 및 경비 관련 관리자</t>
  </si>
  <si>
    <t>상담 전문가 및 청소년 지도사</t>
  </si>
  <si>
    <t>토목공학</t>
  </si>
  <si>
    <t>매니저 및 기타 문화예술 관련 종사자</t>
  </si>
  <si>
    <t>결혼 상담원 및 웨딩플래너</t>
  </si>
  <si>
    <t>조경</t>
  </si>
  <si>
    <t>환경공학 기술자 및 시험원</t>
  </si>
  <si>
    <t>국악 및 전통예능인</t>
  </si>
  <si>
    <t>도시</t>
  </si>
  <si>
    <t>교통설계</t>
  </si>
  <si>
    <t>지휘자작곡가 및 연주가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</si>
  <si>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</si>
  <si>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측량</t>
  </si>
  <si>
    <t>지리정보</t>
  </si>
  <si>
    <t>가수 및 성악가</t>
  </si>
  <si>
    <t>건설자재</t>
  </si>
  <si>
    <t>조경 기술자</t>
  </si>
  <si>
    <t>화학공학</t>
  </si>
  <si>
    <t>증권 및 외환 딜러</t>
  </si>
  <si>
    <t>연극영화 및 영상 전문가</t>
  </si>
  <si>
    <t>생명과학 연구원</t>
  </si>
  <si>
    <t>금속</t>
  </si>
  <si>
    <t>•</t>
  </si>
  <si>
    <t>재료공학</t>
  </si>
  <si>
    <t>의료복지 관련 서비스 종사자</t>
  </si>
  <si>
    <t>웹 및 멀티미디어 디자이너</t>
  </si>
  <si>
    <t>환경공학</t>
  </si>
  <si>
    <t>이미용 및 관련서비스 종사자</t>
  </si>
  <si>
    <t>응급구조사</t>
  </si>
  <si>
    <t>임상심리사 및 기타 치료사</t>
  </si>
  <si>
    <t>전기공학</t>
  </si>
  <si>
    <t>변리사</t>
  </si>
  <si>
    <t>전자공학</t>
  </si>
  <si>
    <t>관세행정 사무원</t>
  </si>
  <si>
    <t>기계공학</t>
  </si>
  <si>
    <t>무용가 및 안무가</t>
  </si>
  <si>
    <t>전기•전자</t>
  </si>
  <si>
    <t>기계</t>
  </si>
  <si>
    <t>공학</t>
  </si>
  <si>
    <t>경영 및 진단 전문가</t>
  </si>
  <si>
    <t>산업안전</t>
  </si>
  <si>
    <t>위험</t>
  </si>
  <si>
    <t>관리원</t>
  </si>
  <si>
    <t>스포츠 및 레크레이션 강사</t>
  </si>
  <si>
    <t>보건위생</t>
  </si>
  <si>
    <t>환경</t>
  </si>
  <si>
    <t>검사원</t>
  </si>
  <si>
    <t>물리 및 작업 치료사</t>
  </si>
  <si>
    <t>비파괴</t>
  </si>
  <si>
    <t>큐레이터사서 및 기록물관리사</t>
  </si>
  <si>
    <t>항공기</t>
  </si>
  <si>
    <t>조종사</t>
  </si>
  <si>
    <t>보육 교사</t>
  </si>
  <si>
    <t>선장•항해사</t>
  </si>
  <si>
    <t>도선사</t>
  </si>
  <si>
    <t>육아 도우미</t>
  </si>
  <si>
    <t>관제사</t>
  </si>
  <si>
    <t>기계공학 기술자 및 연구원</t>
  </si>
  <si>
    <t>식품공학</t>
  </si>
  <si>
    <t>기자 및 논설위원</t>
  </si>
  <si>
    <t>섬유공학</t>
  </si>
  <si>
    <t>음식서비스관련 관리자</t>
  </si>
  <si>
    <t>가스•에너지</t>
  </si>
  <si>
    <t>금속재료 공학 연구원 및 기술자</t>
  </si>
  <si>
    <t>소방공학</t>
  </si>
  <si>
    <t>시스템 소프트웨어 개발자</t>
  </si>
  <si>
    <t>식품•섬유</t>
  </si>
  <si>
    <t>소방관</t>
  </si>
  <si>
    <t>캐드원</t>
  </si>
  <si>
    <t>초등학교 교사</t>
  </si>
  <si>
    <t>공학관련</t>
  </si>
  <si>
    <t>전문</t>
  </si>
  <si>
    <t>의사</t>
  </si>
  <si>
    <t>선장항해사 및 도선사</t>
  </si>
  <si>
    <t>일반</t>
  </si>
  <si>
    <t>여행안내 및 접수 사무원</t>
  </si>
  <si>
    <t>인문과학 연구원</t>
  </si>
  <si>
    <t>예능 강사</t>
  </si>
  <si>
    <t>치과</t>
  </si>
  <si>
    <t>전기공학 기술자 및 연구원</t>
  </si>
  <si>
    <t>약사</t>
  </si>
  <si>
    <t>한약사</t>
  </si>
  <si>
    <t>보건위생 및 환경 검사원</t>
  </si>
  <si>
    <t>문리 및 어학 강사</t>
  </si>
  <si>
    <t>임상병리사</t>
  </si>
  <si>
    <t>감독 및 기술감독</t>
  </si>
  <si>
    <t>방사선사</t>
  </si>
  <si>
    <t>컴퓨터 하드웨어 기술자 및 연구원</t>
  </si>
  <si>
    <t>치과기공사</t>
  </si>
  <si>
    <t>전자공학 기술자 및 연구원</t>
  </si>
  <si>
    <t>치과위생사</t>
  </si>
  <si>
    <t>상하수도 처리장치 조작원</t>
  </si>
  <si>
    <t>도시 및 교통 설계 전문가</t>
  </si>
  <si>
    <t>의지보조기기사</t>
  </si>
  <si>
    <t>시민 단체 활동가</t>
  </si>
  <si>
    <t>물리</t>
  </si>
  <si>
    <t>작업</t>
  </si>
  <si>
    <t>치료사</t>
  </si>
  <si>
    <t>공예 및 귀금속 세공원</t>
  </si>
  <si>
    <t>기타 사회복지관련 종사원</t>
  </si>
  <si>
    <t>임상</t>
  </si>
  <si>
    <t>심리사</t>
  </si>
  <si>
    <t>기술 및 기능계 강사</t>
  </si>
  <si>
    <t>기타 문리기술 및 예능 강사</t>
  </si>
  <si>
    <t>위생사</t>
  </si>
  <si>
    <t>기술 영업원</t>
  </si>
  <si>
    <t>안경사</t>
  </si>
  <si>
    <t>일반 의사</t>
  </si>
  <si>
    <t>의무기록사</t>
  </si>
  <si>
    <t>숙박여행오락 및 스포츠 관련 관리자</t>
  </si>
  <si>
    <t>간호조무사</t>
  </si>
  <si>
    <t>안마사</t>
  </si>
  <si>
    <t>조사 전문가</t>
  </si>
  <si>
    <t>산업전공</t>
  </si>
  <si>
    <t>보육</t>
  </si>
  <si>
    <t>교사</t>
  </si>
  <si>
    <t>건설관련 기능 종사자</t>
  </si>
  <si>
    <t>내선전공</t>
  </si>
  <si>
    <t>직업상담사</t>
  </si>
  <si>
    <t>취업</t>
  </si>
  <si>
    <t>건설 및 광업 관련 관리자</t>
  </si>
  <si>
    <t>상담</t>
  </si>
  <si>
    <t>행사 기획자</t>
  </si>
  <si>
    <t>시민</t>
  </si>
  <si>
    <t>단체</t>
  </si>
  <si>
    <t>활동가</t>
  </si>
  <si>
    <t>실내장식 디자이너</t>
  </si>
  <si>
    <t>경영지원 관리자</t>
  </si>
  <si>
    <t>종교관련</t>
  </si>
  <si>
    <t>종사자</t>
  </si>
  <si>
    <t>경찰관</t>
  </si>
  <si>
    <t>대학</t>
  </si>
  <si>
    <t>교수</t>
  </si>
  <si>
    <t>음료 제조관련 기계조작원</t>
  </si>
  <si>
    <t>시간강사</t>
  </si>
  <si>
    <t>영업 및 판매 관련 관리자</t>
  </si>
  <si>
    <t>중•고등학교</t>
  </si>
  <si>
    <t>금형주조 및 단조원</t>
  </si>
  <si>
    <t>웹 및 멀티미디어 기획자</t>
  </si>
  <si>
    <t>초등학교</t>
  </si>
  <si>
    <t>웹 개발자</t>
  </si>
  <si>
    <t>특수교육</t>
  </si>
  <si>
    <t>번역가</t>
  </si>
  <si>
    <t>유치원</t>
  </si>
  <si>
    <t>통역가</t>
  </si>
  <si>
    <t>문리</t>
  </si>
  <si>
    <t>어학</t>
  </si>
  <si>
    <t>강사</t>
  </si>
  <si>
    <t>자연과학 연구원</t>
  </si>
  <si>
    <t>건설구조 관련 기능 종사자</t>
  </si>
  <si>
    <t>컴퓨터 보안 전문가</t>
  </si>
  <si>
    <t>기술</t>
  </si>
  <si>
    <t>기능계</t>
  </si>
  <si>
    <t>고객 상담 및 기타 사무원</t>
  </si>
  <si>
    <t>정부 및 공공 행정 전문가</t>
  </si>
  <si>
    <t>예능</t>
  </si>
  <si>
    <t>사회과학 연구원</t>
  </si>
  <si>
    <t>학습지</t>
  </si>
  <si>
    <t>방문</t>
  </si>
  <si>
    <t>인사 및 노사 관련 전문가</t>
  </si>
  <si>
    <t>문리•기술</t>
  </si>
  <si>
    <t>화학고무 및 플라스틱 제품 생산기 조작원</t>
  </si>
  <si>
    <t>화학공학 시험원</t>
  </si>
  <si>
    <t>장학관•연구관</t>
  </si>
  <si>
    <t>정부행정 관리자</t>
  </si>
  <si>
    <t>교육조교</t>
  </si>
  <si>
    <t>법률경찰소방 및 교도 관리자</t>
  </si>
  <si>
    <t>보조</t>
  </si>
  <si>
    <t>판사</t>
  </si>
  <si>
    <t>검사</t>
  </si>
  <si>
    <t>의복 제조관련 기능 종사자</t>
  </si>
  <si>
    <t>광고 및 홍보 전문가</t>
  </si>
  <si>
    <t>항공기 조종사</t>
  </si>
  <si>
    <t>법무사</t>
  </si>
  <si>
    <t>집행관</t>
  </si>
  <si>
    <t>여행 사무원</t>
  </si>
  <si>
    <t>정부</t>
  </si>
  <si>
    <t>공공</t>
  </si>
  <si>
    <t>목재가구악기 및 간판 관련 기능 종사자</t>
  </si>
  <si>
    <t>기타 건설관련 기능 종사원</t>
  </si>
  <si>
    <t>인사</t>
  </si>
  <si>
    <t>노사</t>
  </si>
  <si>
    <t>계기검침수금 및 주차관련 종사원</t>
  </si>
  <si>
    <t>판사 및 검사</t>
  </si>
  <si>
    <t>공예원</t>
  </si>
  <si>
    <t>혼례종사원</t>
  </si>
  <si>
    <t>오락시설 서비스원</t>
  </si>
  <si>
    <t>경영</t>
  </si>
  <si>
    <t>진단</t>
  </si>
  <si>
    <t>직업 운동선수</t>
  </si>
  <si>
    <t>투자</t>
  </si>
  <si>
    <t>신용</t>
  </si>
  <si>
    <t>분석가</t>
  </si>
  <si>
    <t>기타 스포츠 및 레크레이션 관련 전문가</t>
  </si>
  <si>
    <t>자산</t>
  </si>
  <si>
    <t>운용가</t>
  </si>
  <si>
    <t>아나운서 및 리포터</t>
  </si>
  <si>
    <t>상품</t>
  </si>
  <si>
    <t>금속재료 공학 시험원</t>
  </si>
  <si>
    <t>증권</t>
  </si>
  <si>
    <t>외환</t>
  </si>
  <si>
    <t>딜러</t>
  </si>
  <si>
    <t>소년보호관 및 교도관</t>
  </si>
  <si>
    <t>손해사정인</t>
  </si>
  <si>
    <t>상품기획 전문가</t>
  </si>
  <si>
    <t>여행상품 개발자</t>
  </si>
  <si>
    <t>상품기획</t>
  </si>
  <si>
    <t>냉동냉장공조기 설치 및 정비원</t>
  </si>
  <si>
    <t>여행상품</t>
  </si>
  <si>
    <t>작가 및 관련 전문가</t>
  </si>
  <si>
    <t>광고</t>
  </si>
  <si>
    <t>홍보</t>
  </si>
  <si>
    <t>출판물 전문가</t>
  </si>
  <si>
    <t>조사</t>
  </si>
  <si>
    <t>도장 및 도금기 조작원</t>
  </si>
  <si>
    <t>이용사</t>
  </si>
  <si>
    <t>행사기획자</t>
  </si>
  <si>
    <t>방문노점 및 통신 판매 관련 종사자</t>
  </si>
  <si>
    <t>기타 채굴 및 토목 관련 종사자</t>
  </si>
  <si>
    <t>감정평가</t>
  </si>
  <si>
    <t>냉난방 관련 설비 조작원</t>
  </si>
  <si>
    <t>기타 섬유 및 가죽관련 기능 종사원</t>
  </si>
  <si>
    <t>해외</t>
  </si>
  <si>
    <t>영업원</t>
  </si>
  <si>
    <t>비파괴 검사원</t>
  </si>
  <si>
    <t>전기전자 부품 및 제품 조립원</t>
  </si>
  <si>
    <t>식품섬유 공학 및 에너지 시험원</t>
  </si>
  <si>
    <t>상품중개인</t>
  </si>
  <si>
    <t>경매사</t>
  </si>
  <si>
    <t>외선전공</t>
  </si>
  <si>
    <t>부동산</t>
  </si>
  <si>
    <t>컨설턴트</t>
  </si>
  <si>
    <t>전기전자 부품 및 제품 제조장치 조작원</t>
  </si>
  <si>
    <t>여행 및 관광통역 안내원</t>
  </si>
  <si>
    <t>기술영업</t>
  </si>
  <si>
    <t>응용 소프트웨어 개발자</t>
  </si>
  <si>
    <t>작가</t>
  </si>
  <si>
    <t>기타 행정 및 경영지원 관리자</t>
  </si>
  <si>
    <t>항공기 정비원</t>
  </si>
  <si>
    <t>기자</t>
  </si>
  <si>
    <t>논설위원</t>
  </si>
  <si>
    <t>출판물</t>
  </si>
  <si>
    <t>상품 중개인 및 경매사</t>
  </si>
  <si>
    <t>큐레이터</t>
  </si>
  <si>
    <t>문화재</t>
  </si>
  <si>
    <t>미용사</t>
  </si>
  <si>
    <t>사서</t>
  </si>
  <si>
    <t>기록물관리사</t>
  </si>
  <si>
    <t>피부미용 및 체형관리사</t>
  </si>
  <si>
    <t>감독</t>
  </si>
  <si>
    <t>기술감독</t>
  </si>
  <si>
    <t>메이크업 아티스트 및 분장사</t>
  </si>
  <si>
    <t>배우</t>
  </si>
  <si>
    <t>모델</t>
  </si>
  <si>
    <t>기타 미용관련 서비스 종사원</t>
  </si>
  <si>
    <t>아나운서</t>
  </si>
  <si>
    <t>리포터</t>
  </si>
  <si>
    <t>경기감독 및 코치</t>
  </si>
  <si>
    <t>촬영기사</t>
  </si>
  <si>
    <t>경기심판 및 경기기록원</t>
  </si>
  <si>
    <t>음향</t>
  </si>
  <si>
    <t>녹음</t>
  </si>
  <si>
    <t>기사</t>
  </si>
  <si>
    <t>항공기 객실승무원</t>
  </si>
  <si>
    <t>영상•녹화</t>
  </si>
  <si>
    <t>편집</t>
  </si>
  <si>
    <t>선박 및 열차 객실승무원</t>
  </si>
  <si>
    <t>조명기사</t>
  </si>
  <si>
    <t>영사기사</t>
  </si>
  <si>
    <t>큐레이터 및 문화재 보존원</t>
  </si>
  <si>
    <t>연극•영화</t>
  </si>
  <si>
    <t>영상</t>
  </si>
  <si>
    <t>기타 기술영업 및 중개 관련 종사자</t>
  </si>
  <si>
    <t>화가</t>
  </si>
  <si>
    <t>조각가</t>
  </si>
  <si>
    <t>자동차 영업원</t>
  </si>
  <si>
    <t>사진기자</t>
  </si>
  <si>
    <t>사진가</t>
  </si>
  <si>
    <t>투자 및 신용분석가</t>
  </si>
  <si>
    <t>만화가</t>
  </si>
  <si>
    <t>만화영화</t>
  </si>
  <si>
    <t>기타 금융 및 보험 관련 전문가</t>
  </si>
  <si>
    <t>국악</t>
  </si>
  <si>
    <t>전통예능인</t>
  </si>
  <si>
    <t>지휘자•작곡가</t>
  </si>
  <si>
    <t>연주가</t>
  </si>
  <si>
    <t>기타 이미용예식 및 의료보조 서비스 종사원</t>
  </si>
  <si>
    <t>가수</t>
  </si>
  <si>
    <t>성악가</t>
  </si>
  <si>
    <t>화물차 및 특수차 운전원</t>
  </si>
  <si>
    <t>무용가</t>
  </si>
  <si>
    <t>안무가</t>
  </si>
  <si>
    <t>기타 의복 제조원</t>
  </si>
  <si>
    <t>주유원</t>
  </si>
  <si>
    <t>패션</t>
  </si>
  <si>
    <t>간병인</t>
  </si>
  <si>
    <t>실내장식</t>
  </si>
  <si>
    <t>건설자재 시험원</t>
  </si>
  <si>
    <t>시각</t>
  </si>
  <si>
    <t>장례상담원 및 장례지도사</t>
  </si>
  <si>
    <t>경기감독</t>
  </si>
  <si>
    <t>코치</t>
  </si>
  <si>
    <t>악기제조 및 조율사</t>
  </si>
  <si>
    <t>직업</t>
  </si>
  <si>
    <t>운동선수</t>
  </si>
  <si>
    <t>보험 및 금융 상품 개발자</t>
  </si>
  <si>
    <t>경기심판</t>
  </si>
  <si>
    <t>경기기록원</t>
  </si>
  <si>
    <t>애완동물 미용사</t>
  </si>
  <si>
    <t>스포츠</t>
  </si>
  <si>
    <t>레크레이션</t>
  </si>
  <si>
    <t>기타 운송장비 정비원</t>
  </si>
  <si>
    <t>기타 의료복지 관련 서비스 종사원</t>
  </si>
  <si>
    <t>연예인</t>
  </si>
  <si>
    <t>매니저</t>
  </si>
  <si>
    <t>마술사</t>
  </si>
  <si>
    <t>문화•</t>
  </si>
  <si>
    <t>조세행정</t>
  </si>
  <si>
    <t>사무원</t>
  </si>
  <si>
    <t>건설 배관공</t>
  </si>
  <si>
    <t>관세행정</t>
  </si>
  <si>
    <t>공업 배관공</t>
  </si>
  <si>
    <t>병무행정</t>
  </si>
  <si>
    <t>기타 배관공</t>
  </si>
  <si>
    <t>국가•지방</t>
  </si>
  <si>
    <t>마술사 및 기타 문화예술 관련 종사자</t>
  </si>
  <si>
    <t>기획</t>
  </si>
  <si>
    <t>마케팅</t>
  </si>
  <si>
    <t>직업상담사 및 취업 알선원</t>
  </si>
  <si>
    <t>교육•훈련</t>
  </si>
  <si>
    <t>홍보 도우미 및 판촉원</t>
  </si>
  <si>
    <t>자재관리</t>
  </si>
  <si>
    <t>생산</t>
  </si>
  <si>
    <t>품질</t>
  </si>
  <si>
    <t>관리</t>
  </si>
  <si>
    <t>무역</t>
  </si>
  <si>
    <t>자연과학 시험원</t>
  </si>
  <si>
    <t>운송</t>
  </si>
  <si>
    <t>사서 및 기록물관리사</t>
  </si>
  <si>
    <t>총무</t>
  </si>
  <si>
    <t>제화원</t>
  </si>
  <si>
    <t>회계</t>
  </si>
  <si>
    <t>기타 자동차 운전원</t>
  </si>
  <si>
    <t>경리</t>
  </si>
  <si>
    <t>산업안전 및 위험 관리원</t>
  </si>
  <si>
    <t>비서</t>
  </si>
  <si>
    <t>전산</t>
  </si>
  <si>
    <t>자료</t>
  </si>
  <si>
    <t>입력원</t>
  </si>
  <si>
    <t>패턴사</t>
  </si>
  <si>
    <t>출납창구</t>
  </si>
  <si>
    <t>재단사</t>
  </si>
  <si>
    <t>심사원</t>
  </si>
  <si>
    <t>기타 전기전자기기 설치 및 수리원</t>
  </si>
  <si>
    <t>금융관련</t>
  </si>
  <si>
    <t>추심원</t>
  </si>
  <si>
    <t>기타 건축마감관련 기능 종사원</t>
  </si>
  <si>
    <t>법률관련</t>
  </si>
  <si>
    <t>가전제품 설치 및 수리원</t>
  </si>
  <si>
    <t>감사</t>
  </si>
  <si>
    <t>자산 운용가</t>
  </si>
  <si>
    <t>통계관련</t>
  </si>
  <si>
    <t>한식 주방장 및 조리사</t>
  </si>
  <si>
    <t>여행</t>
  </si>
  <si>
    <t>중식 주방장 및 조리사</t>
  </si>
  <si>
    <t>안내</t>
  </si>
  <si>
    <t>접수</t>
  </si>
  <si>
    <t>양식 주방장 및 조리사</t>
  </si>
  <si>
    <t>모니터</t>
  </si>
  <si>
    <t>일식 주방장 및 조리사</t>
  </si>
  <si>
    <t>기타 주방장 및 조리사</t>
  </si>
  <si>
    <t>기타 식품가공관련 종사원</t>
  </si>
  <si>
    <t>보조 교사 및 기타 교사</t>
  </si>
  <si>
    <t>소년보호관</t>
  </si>
  <si>
    <t>교도관</t>
  </si>
  <si>
    <t>경호원</t>
  </si>
  <si>
    <t>청원</t>
  </si>
  <si>
    <t>경찰</t>
  </si>
  <si>
    <t>택시 운전원</t>
  </si>
  <si>
    <t>무인</t>
  </si>
  <si>
    <t>경비원</t>
  </si>
  <si>
    <t>과수작물 재배원</t>
  </si>
  <si>
    <t>경호</t>
  </si>
  <si>
    <t>상점 판매원</t>
  </si>
  <si>
    <t>PC 및 사무기기 설치 및 수리원</t>
  </si>
  <si>
    <t>의료•복지</t>
  </si>
  <si>
    <t>영상 및 관련 장비 설치 및 수리원</t>
  </si>
  <si>
    <t>통신 및 관련 장비 설치 및 수리원</t>
  </si>
  <si>
    <t>통신방송 및 인터넷 케이블 설치 및 수리원</t>
  </si>
  <si>
    <t>피부미용</t>
  </si>
  <si>
    <t>체형관리사</t>
  </si>
  <si>
    <t>철근공</t>
  </si>
  <si>
    <t>메이크업</t>
  </si>
  <si>
    <t>아티스트</t>
  </si>
  <si>
    <t>전기가스 및 수도 관련 관리자</t>
  </si>
  <si>
    <t>애완동물</t>
  </si>
  <si>
    <t>운송관련 관리자</t>
  </si>
  <si>
    <t>미용관련</t>
  </si>
  <si>
    <t>서비스</t>
  </si>
  <si>
    <t>환경공학 시험원</t>
  </si>
  <si>
    <t>결혼</t>
  </si>
  <si>
    <t>상담원</t>
  </si>
  <si>
    <t>혼례</t>
  </si>
  <si>
    <t>종사원</t>
  </si>
  <si>
    <t>장례</t>
  </si>
  <si>
    <t>이미용•예식</t>
  </si>
  <si>
    <t>음향 및 녹음 기사</t>
  </si>
  <si>
    <t>객실승무원</t>
  </si>
  <si>
    <t>영상녹화 및 편집 기사</t>
  </si>
  <si>
    <t>선박</t>
  </si>
  <si>
    <t>열차</t>
  </si>
  <si>
    <t>조명기사 및 영사기사</t>
  </si>
  <si>
    <t>관광통역</t>
  </si>
  <si>
    <t>안내원</t>
  </si>
  <si>
    <t>기타 연극영화 및 영상 관련 종사자</t>
  </si>
  <si>
    <t>숙박시설</t>
  </si>
  <si>
    <t>서비스원</t>
  </si>
  <si>
    <t>연예인 및 스포츠 매니저</t>
  </si>
  <si>
    <t>오락시설</t>
  </si>
  <si>
    <t>김치 및 밑반찬 제조 종사원</t>
  </si>
  <si>
    <t>여가</t>
  </si>
  <si>
    <t>한식</t>
  </si>
  <si>
    <t>주방장</t>
  </si>
  <si>
    <t>조리사</t>
  </si>
  <si>
    <t>버스 운전원</t>
  </si>
  <si>
    <t>중식</t>
  </si>
  <si>
    <t>양식</t>
  </si>
  <si>
    <t>기타 기능관련 종사원</t>
  </si>
  <si>
    <t>일식</t>
  </si>
  <si>
    <t>국가지방 및 공공행정 사무원</t>
  </si>
  <si>
    <t>기타 여가 및 스포츠 관련 종사원</t>
  </si>
  <si>
    <t>바텐더</t>
  </si>
  <si>
    <t>선박 정비원</t>
  </si>
  <si>
    <t>웨이터</t>
  </si>
  <si>
    <t>철도 기관차 및 전동차 정비원</t>
  </si>
  <si>
    <t>음식서비스</t>
  </si>
  <si>
    <t>공업기계 설치 및 정비원</t>
  </si>
  <si>
    <t>자동차</t>
  </si>
  <si>
    <t>물품 이동 장비 설치 및 정비원</t>
  </si>
  <si>
    <t>보일러 설치 및 정비원</t>
  </si>
  <si>
    <t>설계사</t>
  </si>
  <si>
    <t>건설 및 광업 기계설치 및 정비원</t>
  </si>
  <si>
    <t>상점</t>
  </si>
  <si>
    <t>판매원</t>
  </si>
  <si>
    <t>측량 및 지리정보 전문가</t>
  </si>
  <si>
    <t>매표원</t>
  </si>
  <si>
    <t>복권</t>
  </si>
  <si>
    <t>곡식작물 재배원</t>
  </si>
  <si>
    <t>매장계산원</t>
  </si>
  <si>
    <t>채소 및 특용작물 재배원</t>
  </si>
  <si>
    <t>대여원</t>
  </si>
  <si>
    <t>기타 판매관련 단순 종사원</t>
  </si>
  <si>
    <t>해외 영업원</t>
  </si>
  <si>
    <t>통신서비스판매원</t>
  </si>
  <si>
    <t>승강기 설치 및 정비원</t>
  </si>
  <si>
    <t>인터넷</t>
  </si>
  <si>
    <t>법무사 및 집행관</t>
  </si>
  <si>
    <t>노점</t>
  </si>
  <si>
    <t>이동</t>
  </si>
  <si>
    <t>법률관련 사무원</t>
  </si>
  <si>
    <t>도우미</t>
  </si>
  <si>
    <t>판촉원</t>
  </si>
  <si>
    <t>보험 설계사 및 간접투자증권 판매인</t>
  </si>
  <si>
    <t>곡식작물</t>
  </si>
  <si>
    <t>재배원</t>
  </si>
  <si>
    <t>원예작물 재배원</t>
  </si>
  <si>
    <t>채소</t>
  </si>
  <si>
    <t>특용작물</t>
  </si>
  <si>
    <t>조경원</t>
  </si>
  <si>
    <t>과수작물</t>
  </si>
  <si>
    <t>원예작물</t>
  </si>
  <si>
    <t>청소원</t>
  </si>
  <si>
    <t>배우 및 모델</t>
  </si>
  <si>
    <t>낙농업관련</t>
  </si>
  <si>
    <t>가축</t>
  </si>
  <si>
    <t>사육</t>
  </si>
  <si>
    <t>부동산 컨설턴트 및 중개인</t>
  </si>
  <si>
    <t>사육관련</t>
  </si>
  <si>
    <t>기타 경호 및 보안 관련 종사원</t>
  </si>
  <si>
    <t>조림•영림</t>
  </si>
  <si>
    <t>벌목원</t>
  </si>
  <si>
    <t>기타 사무원</t>
  </si>
  <si>
    <t>임산물채취</t>
  </si>
  <si>
    <t>임업</t>
  </si>
  <si>
    <t>양식원</t>
  </si>
  <si>
    <t>총무 사무원</t>
  </si>
  <si>
    <t>어부</t>
  </si>
  <si>
    <t>해녀</t>
  </si>
  <si>
    <t>농림어업관련 시험원</t>
  </si>
  <si>
    <t>제빵원</t>
  </si>
  <si>
    <t>제과원</t>
  </si>
  <si>
    <t>보험 심사원 및 사무원</t>
  </si>
  <si>
    <t>떡제조원</t>
  </si>
  <si>
    <t>어부 및 해녀</t>
  </si>
  <si>
    <t>정육원</t>
  </si>
  <si>
    <t>도축원</t>
  </si>
  <si>
    <t>환경 미화원 및 재활용품 수거원</t>
  </si>
  <si>
    <t>식품</t>
  </si>
  <si>
    <t>담배</t>
  </si>
  <si>
    <t>등급원</t>
  </si>
  <si>
    <t>김치</t>
  </si>
  <si>
    <t>밑반찬</t>
  </si>
  <si>
    <t>제조</t>
  </si>
  <si>
    <t>식품가공관련</t>
  </si>
  <si>
    <t>식품 및 담배 등급원</t>
  </si>
  <si>
    <t>강구조물 가공원 및 건립원</t>
  </si>
  <si>
    <t>경량 철골공</t>
  </si>
  <si>
    <t>재봉사</t>
  </si>
  <si>
    <t>전기전자 및 기계 공학 시험원</t>
  </si>
  <si>
    <t>섬유</t>
  </si>
  <si>
    <t>건축 목공</t>
  </si>
  <si>
    <t>한복</t>
  </si>
  <si>
    <t>제조원</t>
  </si>
  <si>
    <t>양장</t>
  </si>
  <si>
    <t>양복</t>
  </si>
  <si>
    <t>생명과학 시험원</t>
  </si>
  <si>
    <t>모피</t>
  </si>
  <si>
    <t>가죽의복</t>
  </si>
  <si>
    <t>기타 사육관련 종사원</t>
  </si>
  <si>
    <t>의복•가죽</t>
  </si>
  <si>
    <t>수선원</t>
  </si>
  <si>
    <t>도배공 및 유리 부착원</t>
  </si>
  <si>
    <t>의복</t>
  </si>
  <si>
    <t>섀시 조립 및 설치원</t>
  </si>
  <si>
    <t>목제품</t>
  </si>
  <si>
    <t>제조관련</t>
  </si>
  <si>
    <t>직조기 및 편직기 조작원</t>
  </si>
  <si>
    <t>가구</t>
  </si>
  <si>
    <t>수리원</t>
  </si>
  <si>
    <t>배관 세정원 및 방역원</t>
  </si>
  <si>
    <t>악기제조</t>
  </si>
  <si>
    <t>조율사</t>
  </si>
  <si>
    <t>단열공</t>
  </si>
  <si>
    <t>간판</t>
  </si>
  <si>
    <t>제작</t>
  </si>
  <si>
    <t>설치원</t>
  </si>
  <si>
    <t>금융관련 사무원</t>
  </si>
  <si>
    <t>금형원</t>
  </si>
  <si>
    <t>회계 사무원</t>
  </si>
  <si>
    <t>주조원</t>
  </si>
  <si>
    <t>펄프 및 종이 제조장치 조작원</t>
  </si>
  <si>
    <t>단조원</t>
  </si>
  <si>
    <t>제품 및 광고 영업원</t>
  </si>
  <si>
    <t>제관원</t>
  </si>
  <si>
    <t>미장공</t>
  </si>
  <si>
    <t>판금원</t>
  </si>
  <si>
    <t>농업용 및 기타 기계장비 설치 및 정비원</t>
  </si>
  <si>
    <t>낙농업관련 종사원</t>
  </si>
  <si>
    <t>정비원</t>
  </si>
  <si>
    <t>가축 사육 종사원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</si>
  <si>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</si>
  <si>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</si>
  <si>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</si>
  <si>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</si>
  <si>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</si>
  <si>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</si>
  <si>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</si>
  <si>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</si>
  <si>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</si>
  <si>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광원채석원 및 석재 절단원</t>
  </si>
  <si>
    <t>냉동•냉장</t>
  </si>
  <si>
    <t>•공조기</t>
  </si>
  <si>
    <t>보일러</t>
  </si>
  <si>
    <t>검표원</t>
  </si>
  <si>
    <t>광업기계</t>
  </si>
  <si>
    <t>주차 관리원 및 안내원</t>
  </si>
  <si>
    <t>농업용</t>
  </si>
  <si>
    <t>기계장비</t>
  </si>
  <si>
    <t>조림영림 및 벌목원</t>
  </si>
  <si>
    <t>PC</t>
  </si>
  <si>
    <t>사무기기</t>
  </si>
  <si>
    <t>임산물 채취 및 기타 임업관련 종사원</t>
  </si>
  <si>
    <t>가전제품</t>
  </si>
  <si>
    <t>자동차 조립원</t>
  </si>
  <si>
    <t>전기•전자기기</t>
  </si>
  <si>
    <t>자동차 부분품 조립원</t>
  </si>
  <si>
    <t>운송장비 조립원</t>
  </si>
  <si>
    <t>일반기계 조립원</t>
  </si>
  <si>
    <t>강구조물</t>
  </si>
  <si>
    <t>가공원</t>
  </si>
  <si>
    <t>건축 도장공</t>
  </si>
  <si>
    <t>경량</t>
  </si>
  <si>
    <t>철골공</t>
  </si>
  <si>
    <t>종이제품 생산기 조작원</t>
  </si>
  <si>
    <t>콘크리트공</t>
  </si>
  <si>
    <t>세탁원 및 다림질원</t>
  </si>
  <si>
    <t>건축</t>
  </si>
  <si>
    <t>석공</t>
  </si>
  <si>
    <t>유리제조 및 가공기 조작원</t>
  </si>
  <si>
    <t>목공</t>
  </si>
  <si>
    <t>점토제품 생산기 조작원</t>
  </si>
  <si>
    <t>조적공</t>
  </si>
  <si>
    <t>석재</t>
  </si>
  <si>
    <t>부설원</t>
  </si>
  <si>
    <t>기타 비금속제품관련 생산기 조작원</t>
  </si>
  <si>
    <t>건설관련</t>
  </si>
  <si>
    <t>기능</t>
  </si>
  <si>
    <t>안내접수 사무원 및 전화교환원</t>
  </si>
  <si>
    <t>가사 도우미</t>
  </si>
  <si>
    <t>방수공</t>
  </si>
  <si>
    <t>제분 및 도정 관련 기계조작원</t>
  </si>
  <si>
    <t>곡물가공제품 기계조작원</t>
  </si>
  <si>
    <t>바닥재</t>
  </si>
  <si>
    <t>시공원</t>
  </si>
  <si>
    <t>육류어패류 및 낙농품 가공 기계조작원</t>
  </si>
  <si>
    <t>도배공</t>
  </si>
  <si>
    <t>유리</t>
  </si>
  <si>
    <t>부착원</t>
  </si>
  <si>
    <t>과실 및 채소 관련 기계조작원</t>
  </si>
  <si>
    <t>도장공</t>
  </si>
  <si>
    <t>섀시</t>
  </si>
  <si>
    <t>조립</t>
  </si>
  <si>
    <t>건축마감관련</t>
  </si>
  <si>
    <t>광원•채석원</t>
  </si>
  <si>
    <t>목제품 제조관련 종사원</t>
  </si>
  <si>
    <t>철로</t>
  </si>
  <si>
    <t>보수원</t>
  </si>
  <si>
    <t>조적공 및 석재 부설원</t>
  </si>
  <si>
    <t>채굴</t>
  </si>
  <si>
    <t>토목</t>
  </si>
  <si>
    <t>바닥재 시공원</t>
  </si>
  <si>
    <t>타이어 및 고무제품 생산기 조작원</t>
  </si>
  <si>
    <t>통신•방송</t>
  </si>
  <si>
    <t>인쇄기 조작원</t>
  </si>
  <si>
    <t>석유 및 천연가스제조 관련 제어장치 조작원</t>
  </si>
  <si>
    <t>귀금속</t>
  </si>
  <si>
    <t>보석</t>
  </si>
  <si>
    <t>세공원</t>
  </si>
  <si>
    <t>한복 제조원</t>
  </si>
  <si>
    <t>양장 및 양복 제조원</t>
  </si>
  <si>
    <t>공업</t>
  </si>
  <si>
    <t>모피 및 가죽의복 제조원</t>
  </si>
  <si>
    <t>의복가죽 및 모피 수선원</t>
  </si>
  <si>
    <t>배관</t>
  </si>
  <si>
    <t>세정원</t>
  </si>
  <si>
    <t>방역원</t>
  </si>
  <si>
    <t>정육원 및 도축원</t>
  </si>
  <si>
    <t>기능관련</t>
  </si>
  <si>
    <t>기타 석유 및 화학물 가공장치 조작원</t>
  </si>
  <si>
    <t>제분</t>
  </si>
  <si>
    <t>도정</t>
  </si>
  <si>
    <t>화학제품 생산기 조작원</t>
  </si>
  <si>
    <t>곡물가공제품</t>
  </si>
  <si>
    <t>화학물 가공장치 조작원</t>
  </si>
  <si>
    <t>육류•어패류</t>
  </si>
  <si>
    <t>낙농품</t>
  </si>
  <si>
    <t>주방 보조원</t>
  </si>
  <si>
    <t>과실</t>
  </si>
  <si>
    <t>자재관리 사무원</t>
  </si>
  <si>
    <t>음료</t>
  </si>
  <si>
    <t>건축 석공</t>
  </si>
  <si>
    <t>목재가공관련 기계조작원</t>
  </si>
  <si>
    <t>섬유제조</t>
  </si>
  <si>
    <t>기계조작원</t>
  </si>
  <si>
    <t>우편물 집배원</t>
  </si>
  <si>
    <t>표백</t>
  </si>
  <si>
    <t>염색</t>
  </si>
  <si>
    <t>직조기</t>
  </si>
  <si>
    <t>편직기</t>
  </si>
  <si>
    <t>조작원</t>
  </si>
  <si>
    <t>신발제조기</t>
  </si>
  <si>
    <t>패스트푸드원</t>
  </si>
  <si>
    <t>직물</t>
  </si>
  <si>
    <t>신발</t>
  </si>
  <si>
    <t>세탁관련</t>
  </si>
  <si>
    <t>생산 및 품질 관리 사무원</t>
  </si>
  <si>
    <t>석유</t>
  </si>
  <si>
    <t>천연가스제조</t>
  </si>
  <si>
    <t>철로 설치 및 보수원</t>
  </si>
  <si>
    <t>화학물</t>
  </si>
  <si>
    <t>가공장치</t>
  </si>
  <si>
    <t>도장기 조작원</t>
  </si>
  <si>
    <t>도금 및 금속분무기 조작원</t>
  </si>
  <si>
    <t>화학제품</t>
  </si>
  <si>
    <t>생산기</t>
  </si>
  <si>
    <t>시멘트 및 광물제품 제조기 조작원</t>
  </si>
  <si>
    <t>타이어</t>
  </si>
  <si>
    <t>고무제품</t>
  </si>
  <si>
    <t>주조기 조작원</t>
  </si>
  <si>
    <t>플라스틱제품</t>
  </si>
  <si>
    <t>단조기 조작원</t>
  </si>
  <si>
    <t>고무</t>
  </si>
  <si>
    <t>플라스틱</t>
  </si>
  <si>
    <t>용접기 조작원</t>
  </si>
  <si>
    <t>주조기</t>
  </si>
  <si>
    <t>금속가공관련 제어장치 조작원</t>
  </si>
  <si>
    <t>단조기</t>
  </si>
  <si>
    <t>금속가공 기계조작원</t>
  </si>
  <si>
    <t>용접기</t>
  </si>
  <si>
    <t>제관기 조작원</t>
  </si>
  <si>
    <t>금속가공관련</t>
  </si>
  <si>
    <t>제어장치</t>
  </si>
  <si>
    <t>판금기 조작원</t>
  </si>
  <si>
    <t>금속가공</t>
  </si>
  <si>
    <t>제관기</t>
  </si>
  <si>
    <t>택배원</t>
  </si>
  <si>
    <t>판금기</t>
  </si>
  <si>
    <t>음식 배달원</t>
  </si>
  <si>
    <t>도장기</t>
  </si>
  <si>
    <t>기타 배달원</t>
  </si>
  <si>
    <t>도금</t>
  </si>
  <si>
    <t>금속분무기</t>
  </si>
  <si>
    <t>제빵원 및 제과원</t>
  </si>
  <si>
    <t>유리제조</t>
  </si>
  <si>
    <t>가공기</t>
  </si>
  <si>
    <t>점토제품</t>
  </si>
  <si>
    <t>기타 직물 및 신발 관련 기계조작원 및 조립원</t>
  </si>
  <si>
    <t>시멘트</t>
  </si>
  <si>
    <t>광물제품</t>
  </si>
  <si>
    <t>광석 및 석제품 가공기 조작원</t>
  </si>
  <si>
    <t>광석</t>
  </si>
  <si>
    <t>석제품</t>
  </si>
  <si>
    <t>비금속제품관련</t>
  </si>
  <si>
    <t>금속공작기계</t>
  </si>
  <si>
    <t>청원 경찰</t>
  </si>
  <si>
    <t>냉•난방</t>
  </si>
  <si>
    <t>설비</t>
  </si>
  <si>
    <t>무인 경비원</t>
  </si>
  <si>
    <t>자동조립라인</t>
  </si>
  <si>
    <t>산업용</t>
  </si>
  <si>
    <t>계기 검침원 및 가스 점검원</t>
  </si>
  <si>
    <t>조립원</t>
  </si>
  <si>
    <t>부분품</t>
  </si>
  <si>
    <t>기타 음식서비스 종사원</t>
  </si>
  <si>
    <t>일반기계</t>
  </si>
  <si>
    <t>매표원 및 복권 판매원</t>
  </si>
  <si>
    <t>금속기계부품</t>
  </si>
  <si>
    <t>인사 및 교육훈련 사무원</t>
  </si>
  <si>
    <t>발전</t>
  </si>
  <si>
    <t>배전장치</t>
  </si>
  <si>
    <t>전기</t>
  </si>
  <si>
    <t>전자</t>
  </si>
  <si>
    <t>플라스틱제품생산기 조작원</t>
  </si>
  <si>
    <t>부품</t>
  </si>
  <si>
    <t>제품제조</t>
  </si>
  <si>
    <t>고객 상담 및 모니터 요원</t>
  </si>
  <si>
    <t>매장계산원 및 요금정산원</t>
  </si>
  <si>
    <t>기관사</t>
  </si>
  <si>
    <t>가구 제조 및 수리원</t>
  </si>
  <si>
    <t>화물열차</t>
  </si>
  <si>
    <t>차장</t>
  </si>
  <si>
    <t>기획 및 마케팅 사무원</t>
  </si>
  <si>
    <t>택시</t>
  </si>
  <si>
    <t>운전원</t>
  </si>
  <si>
    <t>노점 및 이동 판매원</t>
  </si>
  <si>
    <t>버스</t>
  </si>
  <si>
    <t>화물차</t>
  </si>
  <si>
    <t>특수차</t>
  </si>
  <si>
    <t>수금원</t>
  </si>
  <si>
    <t>물품이동</t>
  </si>
  <si>
    <t>전기 부품 및 제품 제조 기계조작원</t>
  </si>
  <si>
    <t>전자 부품 및 제품 제조 기계조작원</t>
  </si>
  <si>
    <t>갑판승무원</t>
  </si>
  <si>
    <t>상•하수도</t>
  </si>
  <si>
    <t>처리장치</t>
  </si>
  <si>
    <t>병무행정 사무원</t>
  </si>
  <si>
    <t>재활용</t>
  </si>
  <si>
    <t>처리</t>
  </si>
  <si>
    <t>감사 사무원</t>
  </si>
  <si>
    <t>목재</t>
  </si>
  <si>
    <t>가공관련</t>
  </si>
  <si>
    <t>숙박시설 서비스원</t>
  </si>
  <si>
    <t>방문 판매원</t>
  </si>
  <si>
    <t>펄프</t>
  </si>
  <si>
    <t>종이</t>
  </si>
  <si>
    <t>제조장치</t>
  </si>
  <si>
    <t>종이제품</t>
  </si>
  <si>
    <t>조세행정 사무원</t>
  </si>
  <si>
    <t>신용 추심원</t>
  </si>
  <si>
    <t>인쇄기</t>
  </si>
  <si>
    <t>간판 제작 및 설치원</t>
  </si>
  <si>
    <t>사진인화</t>
  </si>
  <si>
    <t>현상기</t>
  </si>
  <si>
    <t>귀금속 및 보석 세공원</t>
  </si>
  <si>
    <t>단순</t>
  </si>
  <si>
    <t>하역</t>
  </si>
  <si>
    <t>적재</t>
  </si>
  <si>
    <t>감정평가 전문가</t>
  </si>
  <si>
    <t>우편물</t>
  </si>
  <si>
    <t>집배원</t>
  </si>
  <si>
    <t>음식</t>
  </si>
  <si>
    <t>미화원</t>
  </si>
  <si>
    <t>가사</t>
  </si>
  <si>
    <t>육아</t>
  </si>
  <si>
    <t>주방</t>
  </si>
  <si>
    <t>보조원</t>
  </si>
  <si>
    <t>판매관련</t>
  </si>
  <si>
    <t>계기</t>
  </si>
  <si>
    <t>검침원</t>
  </si>
  <si>
    <t>주차</t>
  </si>
  <si>
    <t>구두</t>
  </si>
  <si>
    <t>세탁원</t>
  </si>
  <si>
    <t>다림질원</t>
  </si>
  <si>
    <t>A1</t>
  </si>
  <si>
    <t>A11</t>
  </si>
  <si>
    <t>A111</t>
  </si>
  <si>
    <t>영관급 이상</t>
  </si>
  <si>
    <t>서비스관련</t>
  </si>
  <si>
    <t>A112</t>
  </si>
  <si>
    <t>위관급</t>
  </si>
  <si>
    <t>영관급</t>
  </si>
  <si>
    <t>이상</t>
  </si>
  <si>
    <t>A12</t>
  </si>
  <si>
    <t>A120</t>
  </si>
  <si>
    <t>장기 부사관 및 준위</t>
  </si>
  <si>
    <t>장기</t>
  </si>
  <si>
    <t>부사관</t>
  </si>
  <si>
    <t>준위</t>
  </si>
  <si>
    <t>-426개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</si>
</sst>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_-* #,##0.00_-;\-* #,##0.00_-;_-* &quot;-&quot;_-;_-@_-"/>
    <numFmt numFmtId="177" formatCode="0.0%"/>
    <numFmt numFmtId="178" formatCode="_ * #,##0_ ;_ * \-#,##0_ ;_ * &quot;-&quot;_ ;_ @_ "/>
    <numFmt numFmtId="179" formatCode="_ * #,##0.00_ ;_ * \-#,##0.00_ ;_ * &quot;-&quot;??_ ;_ @_ "/>
    <numFmt numFmtId="180" formatCode="0.00_);[Red]\(0.00\)"/>
    <numFmt numFmtId="181" formatCode="_-* #,##0.0000_-;\-* #,##0.0000_-;_-* &quot;-&quot;_-;_-@_-"/>
    <numFmt numFmtId="182" formatCode="_-* #,##0.000_-;\-* #,##0.00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8"/>
      <color theme="1"/>
      <name val="Segoe UI"/>
      <family val="2"/>
    </font>
    <font>
      <b/>
      <sz val="8"/>
      <color rgb="FF555555"/>
      <name val="Segoe UI"/>
      <family val="2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2"/>
      <name val="Arial"/>
      <family val="2"/>
    </font>
    <font>
      <sz val="12"/>
      <name val="바탕체"/>
      <family val="1"/>
      <charset val="129"/>
    </font>
    <font>
      <sz val="10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10"/>
      <name val="Arial"/>
      <family val="2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10"/>
      <name val="MS Sans Serif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2" fillId="0" borderId="21" applyNumberFormat="0" applyAlignment="0" applyProtection="0">
      <alignment horizontal="left" vertical="center"/>
    </xf>
    <xf numFmtId="0" fontId="32" fillId="0" borderId="22">
      <alignment horizontal="left" vertical="center"/>
    </xf>
    <xf numFmtId="41" fontId="24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39" fillId="0" borderId="0"/>
    <xf numFmtId="41" fontId="39" fillId="0" borderId="0" applyFont="0" applyFill="0" applyBorder="0" applyAlignment="0" applyProtection="0">
      <alignment vertical="center"/>
    </xf>
    <xf numFmtId="0" fontId="24" fillId="0" borderId="0"/>
    <xf numFmtId="9" fontId="39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</cellStyleXfs>
  <cellXfs count="14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1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0" fontId="21" fillId="0" borderId="0" xfId="0" applyFont="1">
      <alignment vertical="center"/>
    </xf>
    <xf numFmtId="41" fontId="21" fillId="0" borderId="0" xfId="0" applyNumberFormat="1" applyFont="1">
      <alignment vertical="center"/>
    </xf>
    <xf numFmtId="176" fontId="22" fillId="33" borderId="11" xfId="1" applyNumberFormat="1" applyFont="1" applyFill="1" applyBorder="1" applyAlignment="1">
      <alignment horizontal="right" vertical="center"/>
    </xf>
    <xf numFmtId="0" fontId="22" fillId="33" borderId="11" xfId="0" applyFont="1" applyFill="1" applyBorder="1">
      <alignment vertical="center"/>
    </xf>
    <xf numFmtId="176" fontId="22" fillId="34" borderId="11" xfId="1" applyNumberFormat="1" applyFont="1" applyFill="1" applyBorder="1" applyAlignment="1">
      <alignment horizontal="right" vertical="center"/>
    </xf>
    <xf numFmtId="0" fontId="22" fillId="34" borderId="11" xfId="0" applyFont="1" applyFill="1" applyBorder="1">
      <alignment vertical="center"/>
    </xf>
    <xf numFmtId="0" fontId="23" fillId="0" borderId="11" xfId="0" applyFont="1" applyBorder="1" applyAlignment="1">
      <alignment horizontal="left" vertical="center" wrapText="1"/>
    </xf>
    <xf numFmtId="176" fontId="0" fillId="0" borderId="0" xfId="1" applyNumberFormat="1" applyFont="1">
      <alignment vertical="center"/>
    </xf>
    <xf numFmtId="0" fontId="22" fillId="33" borderId="0" xfId="0" applyFont="1" applyFill="1" applyBorder="1">
      <alignment vertical="center"/>
    </xf>
    <xf numFmtId="176" fontId="22" fillId="33" borderId="0" xfId="1" applyNumberFormat="1" applyFont="1" applyFill="1" applyBorder="1" applyAlignment="1">
      <alignment horizontal="right" vertical="center"/>
    </xf>
    <xf numFmtId="0" fontId="19" fillId="0" borderId="10" xfId="44" applyFont="1" applyFill="1" applyBorder="1">
      <alignment vertical="center"/>
    </xf>
    <xf numFmtId="0" fontId="24" fillId="0" borderId="0" xfId="46">
      <alignment vertical="center"/>
    </xf>
    <xf numFmtId="0" fontId="28" fillId="35" borderId="13" xfId="45" applyFont="1" applyFill="1" applyBorder="1" applyAlignment="1">
      <alignment horizontal="center"/>
    </xf>
    <xf numFmtId="0" fontId="25" fillId="35" borderId="14" xfId="45" applyFont="1" applyFill="1" applyBorder="1" applyAlignment="1">
      <alignment horizontal="center" vertical="center"/>
    </xf>
    <xf numFmtId="0" fontId="29" fillId="35" borderId="15" xfId="45" applyFont="1" applyFill="1" applyBorder="1" applyAlignment="1">
      <alignment horizontal="center" vertical="center" wrapText="1"/>
    </xf>
    <xf numFmtId="49" fontId="19" fillId="0" borderId="16" xfId="45" quotePrefix="1" applyNumberFormat="1" applyFont="1" applyFill="1" applyBorder="1" applyAlignment="1">
      <alignment vertical="top" wrapText="1"/>
    </xf>
    <xf numFmtId="0" fontId="19" fillId="0" borderId="17" xfId="45" applyFont="1" applyBorder="1" applyAlignment="1">
      <alignment horizontal="center"/>
    </xf>
    <xf numFmtId="0" fontId="19" fillId="0" borderId="10" xfId="45" applyFont="1" applyFill="1" applyBorder="1" applyAlignment="1">
      <alignment vertical="top" wrapText="1"/>
    </xf>
    <xf numFmtId="0" fontId="30" fillId="0" borderId="0" xfId="46" applyFont="1">
      <alignment vertical="center"/>
    </xf>
    <xf numFmtId="49" fontId="25" fillId="0" borderId="16" xfId="45" quotePrefix="1" applyNumberFormat="1" applyFont="1" applyFill="1" applyBorder="1" applyAlignment="1">
      <alignment vertical="top" wrapText="1"/>
    </xf>
    <xf numFmtId="0" fontId="25" fillId="0" borderId="17" xfId="45" applyFont="1" applyBorder="1" applyAlignment="1">
      <alignment horizontal="center"/>
    </xf>
    <xf numFmtId="0" fontId="29" fillId="0" borderId="10" xfId="45" applyFont="1" applyFill="1" applyBorder="1" applyAlignment="1">
      <alignment vertical="top" wrapText="1"/>
    </xf>
    <xf numFmtId="0" fontId="31" fillId="0" borderId="10" xfId="45" applyFont="1" applyFill="1" applyBorder="1" applyAlignment="1">
      <alignment vertical="top" wrapText="1"/>
    </xf>
    <xf numFmtId="49" fontId="25" fillId="0" borderId="16" xfId="45" quotePrefix="1" applyNumberFormat="1" applyFont="1" applyFill="1" applyBorder="1" applyAlignment="1">
      <alignment vertical="top"/>
    </xf>
    <xf numFmtId="0" fontId="25" fillId="0" borderId="17" xfId="45" applyFont="1" applyFill="1" applyBorder="1" applyAlignment="1">
      <alignment horizontal="center"/>
    </xf>
    <xf numFmtId="49" fontId="19" fillId="0" borderId="16" xfId="45" quotePrefix="1" applyNumberFormat="1" applyFont="1" applyFill="1" applyBorder="1" applyAlignment="1">
      <alignment vertical="top"/>
    </xf>
    <xf numFmtId="49" fontId="25" fillId="0" borderId="16" xfId="45" quotePrefix="1" applyNumberFormat="1" applyFont="1" applyFill="1" applyBorder="1" applyAlignment="1">
      <alignment horizontal="left" vertical="top" wrapText="1"/>
    </xf>
    <xf numFmtId="49" fontId="25" fillId="0" borderId="16" xfId="45" quotePrefix="1" applyNumberFormat="1" applyFont="1" applyFill="1" applyBorder="1" applyAlignment="1">
      <alignment horizontal="left" vertical="top"/>
    </xf>
    <xf numFmtId="49" fontId="25" fillId="0" borderId="16" xfId="45" quotePrefix="1" applyNumberFormat="1" applyFont="1" applyFill="1" applyBorder="1" applyAlignment="1" applyProtection="1">
      <alignment horizontal="left" vertical="top" wrapText="1"/>
      <protection locked="0"/>
    </xf>
    <xf numFmtId="0" fontId="25" fillId="0" borderId="10" xfId="45" applyFont="1" applyFill="1" applyBorder="1" applyAlignment="1">
      <alignment vertical="top" wrapText="1"/>
    </xf>
    <xf numFmtId="0" fontId="24" fillId="0" borderId="0" xfId="46" applyFont="1">
      <alignment vertical="center"/>
    </xf>
    <xf numFmtId="49" fontId="25" fillId="0" borderId="16" xfId="45" applyNumberFormat="1" applyFont="1" applyFill="1" applyBorder="1" applyAlignment="1">
      <alignment vertical="top" wrapText="1"/>
    </xf>
    <xf numFmtId="0" fontId="25" fillId="0" borderId="16" xfId="45" quotePrefix="1" applyFont="1" applyFill="1" applyBorder="1" applyAlignment="1">
      <alignment vertical="top" wrapText="1"/>
    </xf>
    <xf numFmtId="0" fontId="25" fillId="0" borderId="18" xfId="45" quotePrefix="1" applyFont="1" applyFill="1" applyBorder="1" applyAlignment="1">
      <alignment vertical="top" wrapText="1"/>
    </xf>
    <xf numFmtId="0" fontId="25" fillId="0" borderId="19" xfId="45" applyFont="1" applyBorder="1" applyAlignment="1">
      <alignment horizontal="center"/>
    </xf>
    <xf numFmtId="0" fontId="31" fillId="0" borderId="20" xfId="45" applyFont="1" applyFill="1" applyBorder="1" applyAlignment="1">
      <alignment vertical="top" wrapText="1"/>
    </xf>
    <xf numFmtId="0" fontId="24" fillId="0" borderId="0" xfId="46" applyAlignment="1">
      <alignment horizontal="center" vertical="center"/>
    </xf>
    <xf numFmtId="0" fontId="24" fillId="0" borderId="0" xfId="44">
      <alignment vertical="center"/>
    </xf>
    <xf numFmtId="0" fontId="19" fillId="0" borderId="16" xfId="44" applyFont="1" applyBorder="1">
      <alignment vertical="center"/>
    </xf>
    <xf numFmtId="0" fontId="19" fillId="0" borderId="17" xfId="44" applyFont="1" applyBorder="1" applyAlignment="1">
      <alignment horizontal="center" vertical="center"/>
    </xf>
    <xf numFmtId="0" fontId="19" fillId="0" borderId="17" xfId="44" quotePrefix="1" applyFont="1" applyBorder="1" applyAlignment="1">
      <alignment horizontal="center" vertical="center"/>
    </xf>
    <xf numFmtId="0" fontId="30" fillId="0" borderId="0" xfId="44" applyFont="1">
      <alignment vertical="center"/>
    </xf>
    <xf numFmtId="0" fontId="25" fillId="0" borderId="16" xfId="44" applyFont="1" applyBorder="1">
      <alignment vertical="center"/>
    </xf>
    <xf numFmtId="0" fontId="25" fillId="0" borderId="17" xfId="44" applyFont="1" applyBorder="1" applyAlignment="1">
      <alignment horizontal="center" vertical="center"/>
    </xf>
    <xf numFmtId="0" fontId="25" fillId="0" borderId="17" xfId="44" quotePrefix="1" applyFont="1" applyBorder="1" applyAlignment="1">
      <alignment horizontal="center" vertical="center"/>
    </xf>
    <xf numFmtId="0" fontId="28" fillId="0" borderId="10" xfId="44" applyFont="1" applyFill="1" applyBorder="1">
      <alignment vertical="center"/>
    </xf>
    <xf numFmtId="0" fontId="25" fillId="0" borderId="10" xfId="44" applyFont="1" applyFill="1" applyBorder="1">
      <alignment vertical="center"/>
    </xf>
    <xf numFmtId="0" fontId="25" fillId="0" borderId="16" xfId="44" applyFont="1" applyFill="1" applyBorder="1">
      <alignment vertical="center"/>
    </xf>
    <xf numFmtId="0" fontId="25" fillId="0" borderId="17" xfId="44" applyFont="1" applyFill="1" applyBorder="1" applyAlignment="1">
      <alignment horizontal="center" vertical="center"/>
    </xf>
    <xf numFmtId="0" fontId="19" fillId="0" borderId="16" xfId="44" applyFont="1" applyFill="1" applyBorder="1">
      <alignment vertical="center"/>
    </xf>
    <xf numFmtId="0" fontId="19" fillId="0" borderId="17" xfId="44" applyFont="1" applyFill="1" applyBorder="1">
      <alignment vertical="center"/>
    </xf>
    <xf numFmtId="0" fontId="19" fillId="0" borderId="17" xfId="44" applyFont="1" applyBorder="1">
      <alignment vertical="center"/>
    </xf>
    <xf numFmtId="0" fontId="19" fillId="0" borderId="10" xfId="44" applyFont="1" applyBorder="1">
      <alignment vertical="center"/>
    </xf>
    <xf numFmtId="0" fontId="25" fillId="0" borderId="18" xfId="44" applyFont="1" applyFill="1" applyBorder="1">
      <alignment vertical="center"/>
    </xf>
    <xf numFmtId="0" fontId="25" fillId="0" borderId="19" xfId="44" applyFont="1" applyFill="1" applyBorder="1" applyAlignment="1">
      <alignment horizontal="center" vertical="center"/>
    </xf>
    <xf numFmtId="0" fontId="25" fillId="0" borderId="19" xfId="44" applyFont="1" applyBorder="1" applyAlignment="1">
      <alignment horizontal="center" vertical="center"/>
    </xf>
    <xf numFmtId="0" fontId="25" fillId="0" borderId="20" xfId="44" applyFont="1" applyFill="1" applyBorder="1">
      <alignment vertical="center"/>
    </xf>
    <xf numFmtId="0" fontId="25" fillId="0" borderId="0" xfId="44" applyFont="1">
      <alignment vertical="center"/>
    </xf>
    <xf numFmtId="0" fontId="24" fillId="0" borderId="0" xfId="44" applyAlignment="1">
      <alignment horizontal="center" vertical="center"/>
    </xf>
    <xf numFmtId="0" fontId="0" fillId="37" borderId="0" xfId="0" applyFill="1">
      <alignment vertical="center"/>
    </xf>
    <xf numFmtId="0" fontId="0" fillId="37" borderId="23" xfId="0" applyFill="1" applyBorder="1">
      <alignment vertical="center"/>
    </xf>
    <xf numFmtId="0" fontId="21" fillId="37" borderId="23" xfId="0" applyFont="1" applyFill="1" applyBorder="1">
      <alignment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37" borderId="23" xfId="0" applyFill="1" applyBorder="1" applyAlignment="1">
      <alignment horizontal="center" vertical="center"/>
    </xf>
    <xf numFmtId="0" fontId="19" fillId="0" borderId="24" xfId="44" applyFont="1" applyFill="1" applyBorder="1">
      <alignment vertical="center"/>
    </xf>
    <xf numFmtId="41" fontId="16" fillId="36" borderId="0" xfId="0" applyNumberFormat="1" applyFont="1" applyFill="1" applyBorder="1">
      <alignment vertical="center"/>
    </xf>
    <xf numFmtId="41" fontId="0" fillId="0" borderId="23" xfId="0" applyNumberFormat="1" applyBorder="1">
      <alignment vertical="center"/>
    </xf>
    <xf numFmtId="177" fontId="0" fillId="37" borderId="23" xfId="2" applyNumberFormat="1" applyFont="1" applyFill="1" applyBorder="1">
      <alignment vertical="center"/>
    </xf>
    <xf numFmtId="0" fontId="35" fillId="37" borderId="23" xfId="0" applyFont="1" applyFill="1" applyBorder="1">
      <alignment vertical="center"/>
    </xf>
    <xf numFmtId="0" fontId="36" fillId="38" borderId="25" xfId="0" applyFont="1" applyFill="1" applyBorder="1" applyAlignment="1">
      <alignment horizontal="right" vertical="center"/>
    </xf>
    <xf numFmtId="0" fontId="37" fillId="33" borderId="25" xfId="0" applyFont="1" applyFill="1" applyBorder="1">
      <alignment vertical="center"/>
    </xf>
    <xf numFmtId="0" fontId="37" fillId="33" borderId="25" xfId="0" applyFont="1" applyFill="1" applyBorder="1" applyAlignment="1">
      <alignment horizontal="right" vertical="center"/>
    </xf>
    <xf numFmtId="177" fontId="37" fillId="33" borderId="25" xfId="2" applyNumberFormat="1" applyFont="1" applyFill="1" applyBorder="1" applyAlignment="1">
      <alignment horizontal="right" vertical="center"/>
    </xf>
    <xf numFmtId="0" fontId="0" fillId="39" borderId="23" xfId="0" applyFill="1" applyBorder="1">
      <alignment vertical="center"/>
    </xf>
    <xf numFmtId="177" fontId="0" fillId="39" borderId="23" xfId="2" applyNumberFormat="1" applyFont="1" applyFill="1" applyBorder="1">
      <alignment vertical="center"/>
    </xf>
    <xf numFmtId="41" fontId="0" fillId="39" borderId="23" xfId="1" applyNumberFormat="1" applyFont="1" applyFill="1" applyBorder="1">
      <alignment vertical="center"/>
    </xf>
    <xf numFmtId="0" fontId="38" fillId="33" borderId="25" xfId="0" applyFont="1" applyFill="1" applyBorder="1">
      <alignment vertical="center"/>
    </xf>
    <xf numFmtId="0" fontId="38" fillId="33" borderId="25" xfId="0" applyFont="1" applyFill="1" applyBorder="1" applyAlignment="1">
      <alignment horizontal="right" vertical="center"/>
    </xf>
    <xf numFmtId="0" fontId="36" fillId="0" borderId="25" xfId="0" applyFont="1" applyBorder="1" applyAlignment="1">
      <alignment horizontal="left" vertical="center" wrapText="1"/>
    </xf>
    <xf numFmtId="0" fontId="36" fillId="0" borderId="26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25" xfId="0" applyFont="1" applyBorder="1" applyAlignment="1">
      <alignment horizontal="right" vertical="center"/>
    </xf>
    <xf numFmtId="0" fontId="38" fillId="0" borderId="25" xfId="0" applyFont="1" applyBorder="1">
      <alignment vertical="center"/>
    </xf>
    <xf numFmtId="0" fontId="38" fillId="0" borderId="25" xfId="0" applyFont="1" applyBorder="1" applyAlignment="1">
      <alignment horizontal="right" vertical="center"/>
    </xf>
    <xf numFmtId="177" fontId="22" fillId="33" borderId="11" xfId="2" applyNumberFormat="1" applyFont="1" applyFill="1" applyBorder="1">
      <alignment vertical="center"/>
    </xf>
    <xf numFmtId="0" fontId="25" fillId="37" borderId="23" xfId="0" applyFont="1" applyFill="1" applyBorder="1" applyAlignment="1">
      <alignment vertical="center"/>
    </xf>
    <xf numFmtId="41" fontId="0" fillId="37" borderId="23" xfId="1" applyFont="1" applyFill="1" applyBorder="1">
      <alignment vertical="center"/>
    </xf>
    <xf numFmtId="0" fontId="0" fillId="37" borderId="23" xfId="0" applyFill="1" applyBorder="1" applyAlignment="1">
      <alignment horizontal="left" vertical="center"/>
    </xf>
    <xf numFmtId="177" fontId="0" fillId="37" borderId="23" xfId="0" applyNumberFormat="1" applyFill="1" applyBorder="1" applyAlignment="1">
      <alignment horizontal="center" vertical="center"/>
    </xf>
    <xf numFmtId="41" fontId="0" fillId="37" borderId="0" xfId="0" applyNumberFormat="1" applyFill="1">
      <alignment vertical="center"/>
    </xf>
    <xf numFmtId="177" fontId="0" fillId="37" borderId="0" xfId="2" applyNumberFormat="1" applyFont="1" applyFill="1">
      <alignment vertical="center"/>
    </xf>
    <xf numFmtId="176" fontId="0" fillId="37" borderId="23" xfId="1" applyNumberFormat="1" applyFont="1" applyFill="1" applyBorder="1">
      <alignment vertical="center"/>
    </xf>
    <xf numFmtId="176" fontId="0" fillId="39" borderId="23" xfId="1" applyNumberFormat="1" applyFont="1" applyFill="1" applyBorder="1">
      <alignment vertical="center"/>
    </xf>
    <xf numFmtId="180" fontId="22" fillId="0" borderId="25" xfId="1" applyNumberFormat="1" applyFont="1" applyBorder="1" applyAlignment="1">
      <alignment horizontal="right" vertical="center"/>
    </xf>
    <xf numFmtId="180" fontId="0" fillId="37" borderId="23" xfId="0" applyNumberFormat="1" applyFill="1" applyBorder="1">
      <alignment vertical="center"/>
    </xf>
    <xf numFmtId="0" fontId="39" fillId="0" borderId="0" xfId="57"/>
    <xf numFmtId="182" fontId="0" fillId="0" borderId="0" xfId="58" applyNumberFormat="1" applyFont="1" applyAlignment="1"/>
    <xf numFmtId="176" fontId="39" fillId="0" borderId="0" xfId="57" applyNumberFormat="1"/>
    <xf numFmtId="0" fontId="25" fillId="0" borderId="0" xfId="57" applyFont="1"/>
    <xf numFmtId="182" fontId="25" fillId="0" borderId="0" xfId="58" applyNumberFormat="1" applyFont="1" applyAlignment="1"/>
    <xf numFmtId="41" fontId="39" fillId="0" borderId="0" xfId="57" applyNumberFormat="1"/>
    <xf numFmtId="41" fontId="0" fillId="0" borderId="0" xfId="58" applyFont="1" applyAlignment="1"/>
    <xf numFmtId="0" fontId="26" fillId="40" borderId="27" xfId="59" applyFont="1" applyFill="1" applyBorder="1" applyAlignment="1">
      <alignment vertical="center"/>
    </xf>
    <xf numFmtId="0" fontId="39" fillId="0" borderId="0" xfId="57" applyAlignment="1">
      <alignment horizontal="left"/>
    </xf>
    <xf numFmtId="182" fontId="39" fillId="0" borderId="0" xfId="57" applyNumberFormat="1"/>
    <xf numFmtId="0" fontId="39" fillId="0" borderId="0" xfId="57" applyNumberFormat="1"/>
    <xf numFmtId="177" fontId="0" fillId="0" borderId="0" xfId="60" applyNumberFormat="1" applyFont="1" applyAlignment="1"/>
    <xf numFmtId="0" fontId="39" fillId="41" borderId="0" xfId="57" applyFill="1"/>
    <xf numFmtId="182" fontId="25" fillId="41" borderId="0" xfId="58" applyNumberFormat="1" applyFont="1" applyFill="1" applyAlignment="1"/>
    <xf numFmtId="0" fontId="40" fillId="35" borderId="23" xfId="59" applyFont="1" applyFill="1" applyBorder="1" applyAlignment="1" applyProtection="1">
      <alignment horizontal="center" vertical="center"/>
      <protection locked="0"/>
    </xf>
    <xf numFmtId="0" fontId="39" fillId="41" borderId="0" xfId="57" applyNumberFormat="1" applyFill="1"/>
    <xf numFmtId="182" fontId="0" fillId="41" borderId="0" xfId="58" applyNumberFormat="1" applyFont="1" applyFill="1" applyAlignment="1"/>
    <xf numFmtId="0" fontId="41" fillId="0" borderId="23" xfId="59" applyFont="1" applyFill="1" applyBorder="1" applyAlignment="1" applyProtection="1">
      <alignment vertical="top" wrapText="1"/>
      <protection locked="0"/>
    </xf>
    <xf numFmtId="0" fontId="39" fillId="37" borderId="0" xfId="57" applyFill="1"/>
    <xf numFmtId="0" fontId="25" fillId="37" borderId="23" xfId="57" applyFont="1" applyFill="1" applyBorder="1" applyAlignment="1">
      <alignment horizontal="center"/>
    </xf>
    <xf numFmtId="182" fontId="0" fillId="37" borderId="23" xfId="58" applyNumberFormat="1" applyFont="1" applyFill="1" applyBorder="1" applyAlignment="1">
      <alignment horizontal="center"/>
    </xf>
    <xf numFmtId="0" fontId="39" fillId="37" borderId="23" xfId="57" applyFill="1" applyBorder="1"/>
    <xf numFmtId="182" fontId="0" fillId="37" borderId="23" xfId="58" applyNumberFormat="1" applyFont="1" applyFill="1" applyBorder="1" applyAlignment="1"/>
    <xf numFmtId="49" fontId="41" fillId="0" borderId="23" xfId="59" applyNumberFormat="1" applyFont="1" applyFill="1" applyBorder="1" applyAlignment="1" applyProtection="1">
      <alignment vertical="top" wrapText="1"/>
      <protection locked="0"/>
    </xf>
    <xf numFmtId="49" fontId="41" fillId="0" borderId="23" xfId="59" quotePrefix="1" applyNumberFormat="1" applyFont="1" applyFill="1" applyBorder="1" applyAlignment="1" applyProtection="1">
      <alignment vertical="top" wrapText="1"/>
      <protection locked="0"/>
    </xf>
    <xf numFmtId="49" fontId="20" fillId="0" borderId="23" xfId="59" applyNumberFormat="1" applyFont="1" applyFill="1" applyBorder="1" applyAlignment="1" applyProtection="1">
      <alignment vertical="top" wrapText="1"/>
      <protection locked="0"/>
    </xf>
    <xf numFmtId="0" fontId="41" fillId="0" borderId="23" xfId="59" applyFont="1" applyFill="1" applyBorder="1" applyAlignment="1" applyProtection="1">
      <alignment horizontal="left" vertical="top" wrapText="1"/>
      <protection locked="0"/>
    </xf>
    <xf numFmtId="176" fontId="0" fillId="0" borderId="0" xfId="58" applyNumberFormat="1" applyFont="1" applyAlignment="1"/>
    <xf numFmtId="0" fontId="42" fillId="0" borderId="23" xfId="59" applyFont="1" applyFill="1" applyBorder="1" applyAlignment="1">
      <alignment vertical="top" wrapText="1"/>
    </xf>
    <xf numFmtId="180" fontId="0" fillId="37" borderId="23" xfId="0" applyNumberFormat="1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39" fillId="37" borderId="0" xfId="57" applyFill="1" applyAlignment="1">
      <alignment horizontal="center"/>
    </xf>
    <xf numFmtId="0" fontId="39" fillId="0" borderId="0" xfId="57" applyAlignment="1">
      <alignment horizontal="center"/>
    </xf>
    <xf numFmtId="0" fontId="26" fillId="0" borderId="12" xfId="45" applyFont="1" applyBorder="1" applyAlignment="1">
      <alignment horizontal="center" vertical="center"/>
    </xf>
  </cellXfs>
  <cellStyles count="81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Header1" xfId="47"/>
    <cellStyle name="Header2" xfId="48"/>
    <cellStyle name="Normal 10" xfId="61"/>
    <cellStyle name="Normal 11" xfId="62"/>
    <cellStyle name="Normal 12" xfId="63"/>
    <cellStyle name="Normal 13" xfId="64"/>
    <cellStyle name="Normal 14" xfId="65"/>
    <cellStyle name="Normal 15" xfId="66"/>
    <cellStyle name="Normal 16" xfId="67"/>
    <cellStyle name="Normal 17" xfId="68"/>
    <cellStyle name="Normal 18" xfId="69"/>
    <cellStyle name="Normal 19" xfId="70"/>
    <cellStyle name="Normal 2" xfId="71"/>
    <cellStyle name="Normal 20" xfId="72"/>
    <cellStyle name="Normal 21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백분율 2" xfId="60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쉼표 [0] 2" xfId="49"/>
    <cellStyle name="쉼표 [0] 3" xfId="58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콤마 [0]_95" xfId="50"/>
    <cellStyle name="콤마_95" xfId="51"/>
    <cellStyle name="표준" xfId="0" builtinId="0"/>
    <cellStyle name="표준 2" xfId="45"/>
    <cellStyle name="표준 2 3" xfId="52"/>
    <cellStyle name="표준 3" xfId="53"/>
    <cellStyle name="표준 3 2" xfId="59"/>
    <cellStyle name="표준 4" xfId="54"/>
    <cellStyle name="표준 4 2" xfId="55"/>
    <cellStyle name="표준 5" xfId="56"/>
    <cellStyle name="표준 6" xfId="57"/>
    <cellStyle name="표준_직업분류_소분류_코드라벨_전산용" xfId="44"/>
    <cellStyle name="표준_직업분류_소분류_코드라벨_전산용_2008설계서및코드집(완성용)" xfId="46"/>
  </cellStyles>
  <dxfs count="15"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181" formatCode="_-* #,##0.0000_-;\-* #,##0.000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76" formatCode="_-* #,##0.00_-;\-* #,##0.00_-;_-* &quot;-&quot;_-;_-@_-"/>
    </dxf>
    <dxf>
      <numFmt numFmtId="176" formatCode="_-* #,##0.00_-;\-* #,##0.00_-;_-* &quot;-&quot;_-;_-@_-"/>
    </dxf>
    <dxf>
      <numFmt numFmtId="33" formatCode="_-* #,##0_-;\-* #,##0_-;_-* &quot;-&quot;_-;_-@_-"/>
    </dxf>
    <dxf>
      <numFmt numFmtId="182" formatCode="_-* #,##0.000_-;\-* #,##0.000_-;_-* &quot;-&quot;_-;_-@_-"/>
    </dxf>
    <dxf>
      <numFmt numFmtId="182" formatCode="_-* #,##0.000_-;\-* #,##0.00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resultIndustry!$O$32</c:f>
              <c:strCache>
                <c:ptCount val="1"/>
                <c:pt idx="0">
                  <c:v>고위험 인원</c:v>
                </c:pt>
              </c:strCache>
            </c:strRef>
          </c:tx>
          <c:invertIfNegative val="0"/>
          <c:cat>
            <c:strRef>
              <c:f>resultIndustry!$N$33:$N$52</c:f>
              <c:strCache>
                <c:ptCount val="20"/>
                <c:pt idx="0">
                  <c:v>도매 및 소매업(45~47)</c:v>
                </c:pt>
                <c:pt idx="1">
                  <c:v>제조업 (10 ~ 33)</c:v>
                </c:pt>
                <c:pt idx="2">
                  <c:v>숙박 및 음식점업 (55 ~ 56)</c:v>
                </c:pt>
                <c:pt idx="3">
                  <c:v>건설업 (41 ~ 42)</c:v>
                </c:pt>
                <c:pt idx="4">
                  <c:v>전문, 과학 및 기술 서비스업 (70 ~ 73)</c:v>
                </c:pt>
                <c:pt idx="5">
                  <c:v>운수업(49~52)</c:v>
                </c:pt>
                <c:pt idx="6">
                  <c:v>사업시설관리 및 사업지원 서비스업 (74 ~ 75)</c:v>
                </c:pt>
                <c:pt idx="7">
                  <c:v>협회 및 단체, 수리  및 기타 개인 서비스업(94~96)</c:v>
                </c:pt>
                <c:pt idx="8">
                  <c:v>부동산업 및 임대업 (68 ~ 69)</c:v>
                </c:pt>
                <c:pt idx="9">
                  <c:v>교육 서비스업(85)</c:v>
                </c:pt>
                <c:pt idx="10">
                  <c:v>출판, 영상, 방송통신 및 정보서비스업 (58 ~ 63)</c:v>
                </c:pt>
                <c:pt idx="11">
                  <c:v>보건업 및 사회복지 서비스업(86~87)</c:v>
                </c:pt>
                <c:pt idx="12">
                  <c:v>공공행정, 국방 및 사회보장 행정(84)</c:v>
                </c:pt>
                <c:pt idx="13">
                  <c:v>금융 및 보험업 (64 ~ 66)</c:v>
                </c:pt>
                <c:pt idx="14">
                  <c:v>예술, 스포츠 및 여가관련 서비스업(90~91)</c:v>
                </c:pt>
                <c:pt idx="15">
                  <c:v>농업, 임업 및 어업 (01 ~ 03)</c:v>
                </c:pt>
                <c:pt idx="16">
                  <c:v>전기, 가스, 증기 및 수도사업 (35 ~ 36)</c:v>
                </c:pt>
                <c:pt idx="17">
                  <c:v>하수 · 폐기물 처리, 원료재생 및 환경복원업 (37 ~ 39)</c:v>
                </c:pt>
                <c:pt idx="18">
                  <c:v>국제 및 외국기관(99)</c:v>
                </c:pt>
                <c:pt idx="19">
                  <c:v>광업 (05 ~ 08)</c:v>
                </c:pt>
              </c:strCache>
            </c:strRef>
          </c:cat>
          <c:val>
            <c:numRef>
              <c:f>resultIndustry!$O$33:$O$52</c:f>
              <c:numCache>
                <c:formatCode>_(* #,##0_);_(* \(#,##0\);_(* "-"_);_(@_)</c:formatCode>
                <c:ptCount val="20"/>
                <c:pt idx="0">
                  <c:v>2774356.2230000002</c:v>
                </c:pt>
                <c:pt idx="1">
                  <c:v>2745207.66</c:v>
                </c:pt>
                <c:pt idx="2">
                  <c:v>1295479.219</c:v>
                </c:pt>
                <c:pt idx="3">
                  <c:v>614855.50600000005</c:v>
                </c:pt>
                <c:pt idx="4">
                  <c:v>355841.25599999999</c:v>
                </c:pt>
                <c:pt idx="5">
                  <c:v>336413.73800000001</c:v>
                </c:pt>
                <c:pt idx="6">
                  <c:v>326627.15999999997</c:v>
                </c:pt>
                <c:pt idx="7">
                  <c:v>212869.481</c:v>
                </c:pt>
                <c:pt idx="8">
                  <c:v>206983.234</c:v>
                </c:pt>
                <c:pt idx="9">
                  <c:v>206439.94899999999</c:v>
                </c:pt>
                <c:pt idx="10">
                  <c:v>194327.88</c:v>
                </c:pt>
                <c:pt idx="11">
                  <c:v>168885.48</c:v>
                </c:pt>
                <c:pt idx="12">
                  <c:v>114206.397</c:v>
                </c:pt>
                <c:pt idx="13">
                  <c:v>107658.952</c:v>
                </c:pt>
                <c:pt idx="14">
                  <c:v>74208.452000000005</c:v>
                </c:pt>
                <c:pt idx="15">
                  <c:v>52955.881000000001</c:v>
                </c:pt>
                <c:pt idx="16">
                  <c:v>32142.697</c:v>
                </c:pt>
                <c:pt idx="17">
                  <c:v>27401.488000000001</c:v>
                </c:pt>
                <c:pt idx="18">
                  <c:v>4676.3270000000002</c:v>
                </c:pt>
                <c:pt idx="19">
                  <c:v>4108.1930000000002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29472"/>
        <c:axId val="219635008"/>
      </c:barChart>
      <c:catAx>
        <c:axId val="2811294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9635008"/>
        <c:crosses val="autoZero"/>
        <c:auto val="1"/>
        <c:lblAlgn val="ctr"/>
        <c:lblOffset val="100"/>
        <c:noMultiLvlLbl val="0"/>
      </c:catAx>
      <c:valAx>
        <c:axId val="21963500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2811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 w="31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</c:dPt>
          <c:dLbls>
            <c:dLbl>
              <c:idx val="0"/>
              <c:tx>
                <c:strRef>
                  <c:f>resultIndustry!$O$4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41833096692746E-2"/>
                  <c:y val="0"/>
                </c:manualLayout>
              </c:layout>
              <c:tx>
                <c:strRef>
                  <c:f>resultIndustry!$O$5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213374040036008E-2"/>
                  <c:y val="6.5273866393954383E-2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C(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제조업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646741421374412E-2"/>
                  <c:y val="-2.1881136840494784E-2"/>
                </c:manualLayout>
              </c:layout>
              <c:tx>
                <c:strRef>
                  <c:f>resultIndustry!$O$7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189473105446831E-2"/>
                  <c:y val="2.1881136840494864E-2"/>
                </c:manualLayout>
              </c:layout>
              <c:tx>
                <c:strRef>
                  <c:f>resultIndustry!$O$8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resultIndustry!$O$9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706569578334459"/>
                  <c:y val="-0.14157420564224474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G(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도매 및 소매업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resultIndustry!$O$11</c:f>
                  <c:strCache>
                    <c:ptCount val="1"/>
                    <c:pt idx="0">
                      <c:v>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5483106900704949"/>
                  <c:y val="5.8936426083832386E-2"/>
                </c:manualLayout>
              </c:layout>
              <c:tx>
                <c:rich>
                  <a:bodyPr/>
                  <a:lstStyle/>
                  <a:p>
                    <a:pPr lvl="1" algn="ctr" rtl="0"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맑은 고딕"/>
                        <a:ea typeface="+mn-ea"/>
                        <a:cs typeface="+mn-cs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I</a:t>
                    </a:r>
                    <a:br>
                      <a:rPr lang="en-US" altLang="en-US">
                        <a:solidFill>
                          <a:srgbClr val="FF0000"/>
                        </a:solidFill>
                      </a:rPr>
                    </a:br>
                    <a:r>
                      <a:rPr lang="en-US" altLang="en-US">
                        <a:solidFill>
                          <a:srgbClr val="FF0000"/>
                        </a:solidFill>
                      </a:rPr>
                      <a:t>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숙박 및 음식점업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resultIndustry!$O$13</c:f>
                  <c:strCache>
                    <c:ptCount val="1"/>
                    <c:pt idx="0">
                      <c:v>J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resultIndustry!$O$14</c:f>
                  <c:strCache>
                    <c:ptCount val="1"/>
                    <c:pt idx="0">
                      <c:v>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resultIndustry!$O$15</c:f>
                  <c:strCache>
                    <c:ptCount val="1"/>
                    <c:pt idx="0">
                      <c:v>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resultIndustry!$O$16</c:f>
                  <c:strCache>
                    <c:ptCount val="1"/>
                    <c:pt idx="0">
                      <c:v>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resultIndustry!$O$17</c:f>
                  <c:strCache>
                    <c:ptCount val="1"/>
                    <c:pt idx="0">
                      <c:v>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resultIndustry!$O$18</c:f>
                  <c:strCache>
                    <c:ptCount val="1"/>
                    <c:pt idx="0">
                      <c:v>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resultIndustry!$O$19</c:f>
                  <c:strCache>
                    <c:ptCount val="1"/>
                    <c:pt idx="0">
                      <c:v>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resultIndustry!$O$20</c:f>
                  <c:strCache>
                    <c:ptCount val="1"/>
                    <c:pt idx="0">
                      <c:v>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resultIndustry!$O$21</c:f>
                  <c:strCache>
                    <c:ptCount val="1"/>
                    <c:pt idx="0">
                      <c:v>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resultIndustry!$O$22</c:f>
                  <c:strCache>
                    <c:ptCount val="1"/>
                    <c:pt idx="0">
                      <c:v>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resultIndustry!$O$23</c:f>
                  <c:strCache>
                    <c:ptCount val="1"/>
                    <c:pt idx="0">
                      <c:v>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9.383284441986401E-3"/>
                  <c:y val="4.3762273680989566E-3"/>
                </c:manualLayout>
              </c:layout>
              <c:tx>
                <c:strRef>
                  <c:f>resultIndustry!$O$24</c:f>
                  <c:strCache>
                    <c:ptCount val="1"/>
                    <c:pt idx="0">
                      <c:v>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resultIndustry!$P$4:$P$27</c:f>
              <c:numCache>
                <c:formatCode>0.00_);[Red]\(0.00\)</c:formatCode>
                <c:ptCount val="24"/>
                <c:pt idx="0">
                  <c:v>0.38746799999999998</c:v>
                </c:pt>
                <c:pt idx="1">
                  <c:v>0.58634520000000001</c:v>
                </c:pt>
                <c:pt idx="2">
                  <c:v>0.70086179999999998</c:v>
                </c:pt>
                <c:pt idx="3">
                  <c:v>0.56781239999999999</c:v>
                </c:pt>
                <c:pt idx="4">
                  <c:v>0.62419190000000002</c:v>
                </c:pt>
                <c:pt idx="5">
                  <c:v>0.56934779999999996</c:v>
                </c:pt>
                <c:pt idx="6">
                  <c:v>0.73819520000000005</c:v>
                </c:pt>
                <c:pt idx="7">
                  <c:v>0.5877599</c:v>
                </c:pt>
                <c:pt idx="8">
                  <c:v>0.67987220000000004</c:v>
                </c:pt>
                <c:pt idx="9">
                  <c:v>0.3961847</c:v>
                </c:pt>
                <c:pt idx="10">
                  <c:v>0.57003079999999995</c:v>
                </c:pt>
                <c:pt idx="11">
                  <c:v>0.64443419999999996</c:v>
                </c:pt>
                <c:pt idx="12">
                  <c:v>0.43833610000000001</c:v>
                </c:pt>
                <c:pt idx="13">
                  <c:v>0.62403109999999995</c:v>
                </c:pt>
                <c:pt idx="14">
                  <c:v>0.53193060000000003</c:v>
                </c:pt>
                <c:pt idx="15">
                  <c:v>0.21550739999999999</c:v>
                </c:pt>
                <c:pt idx="16">
                  <c:v>0.31330069999999999</c:v>
                </c:pt>
                <c:pt idx="17">
                  <c:v>0.47548800000000002</c:v>
                </c:pt>
                <c:pt idx="18">
                  <c:v>0.46825169999999999</c:v>
                </c:pt>
                <c:pt idx="19">
                  <c:v>0.33512979999999998</c:v>
                </c:pt>
                <c:pt idx="20">
                  <c:v>0.64139310000000005</c:v>
                </c:pt>
                <c:pt idx="21">
                  <c:v>0.08</c:v>
                </c:pt>
                <c:pt idx="22">
                  <c:v>0.2</c:v>
                </c:pt>
                <c:pt idx="23">
                  <c:v>0.35</c:v>
                </c:pt>
              </c:numCache>
            </c:numRef>
          </c:xVal>
          <c:yVal>
            <c:numRef>
              <c:f>resultIndustry!$Q$4:$Q$27</c:f>
              <c:numCache>
                <c:formatCode>0%</c:formatCode>
                <c:ptCount val="24"/>
                <c:pt idx="0">
                  <c:v>3.9070523006584486E-2</c:v>
                </c:pt>
                <c:pt idx="1">
                  <c:v>0.19457249699191698</c:v>
                </c:pt>
                <c:pt idx="2">
                  <c:v>0.61808925339089626</c:v>
                </c:pt>
                <c:pt idx="3">
                  <c:v>0.38219793171454658</c:v>
                </c:pt>
                <c:pt idx="4">
                  <c:v>0.27256330866646661</c:v>
                </c:pt>
                <c:pt idx="5">
                  <c:v>0.31349807644585176</c:v>
                </c:pt>
                <c:pt idx="6">
                  <c:v>0.73538803903419458</c:v>
                </c:pt>
                <c:pt idx="7">
                  <c:v>0.24096899175615563</c:v>
                </c:pt>
                <c:pt idx="8">
                  <c:v>0.57169011567228945</c:v>
                </c:pt>
                <c:pt idx="9">
                  <c:v>0.24725767626751863</c:v>
                </c:pt>
                <c:pt idx="10">
                  <c:v>0.13977100511438978</c:v>
                </c:pt>
                <c:pt idx="11">
                  <c:v>0.33086427633531629</c:v>
                </c:pt>
                <c:pt idx="12">
                  <c:v>0.32448150149608157</c:v>
                </c:pt>
                <c:pt idx="13">
                  <c:v>0.2584952811289189</c:v>
                </c:pt>
                <c:pt idx="14">
                  <c:v>0.11063883729148535</c:v>
                </c:pt>
                <c:pt idx="15">
                  <c:v>0.10713574016313734</c:v>
                </c:pt>
                <c:pt idx="16">
                  <c:v>8.8344516750845925E-2</c:v>
                </c:pt>
                <c:pt idx="17">
                  <c:v>0.17869637416072717</c:v>
                </c:pt>
                <c:pt idx="18">
                  <c:v>0.16778136216226089</c:v>
                </c:pt>
                <c:pt idx="19">
                  <c:v>0</c:v>
                </c:pt>
                <c:pt idx="20">
                  <c:v>0.4284800367096317</c:v>
                </c:pt>
                <c:pt idx="21" formatCode="0.00_);[Red]\(0.00\)">
                  <c:v>0.7</c:v>
                </c:pt>
                <c:pt idx="22" formatCode="0.00_);[Red]\(0.00\)">
                  <c:v>0.7</c:v>
                </c:pt>
                <c:pt idx="23" formatCode="0.00_);[Red]\(0.00\)">
                  <c:v>0.7</c:v>
                </c:pt>
              </c:numCache>
            </c:numRef>
          </c:yVal>
          <c:bubbleSize>
            <c:numRef>
              <c:f>resultIndustry!$R$4:$R$27</c:f>
              <c:numCache>
                <c:formatCode>_(* #,##0_);_(* \(#,##0\);_(* "-"_);_(@_)</c:formatCode>
                <c:ptCount val="24"/>
                <c:pt idx="0">
                  <c:v>52955.881000000001</c:v>
                </c:pt>
                <c:pt idx="1">
                  <c:v>4108.1930000000002</c:v>
                </c:pt>
                <c:pt idx="2">
                  <c:v>2745207.66</c:v>
                </c:pt>
                <c:pt idx="3">
                  <c:v>32142.697</c:v>
                </c:pt>
                <c:pt idx="4">
                  <c:v>27401.488000000001</c:v>
                </c:pt>
                <c:pt idx="5">
                  <c:v>614855.50600000005</c:v>
                </c:pt>
                <c:pt idx="6">
                  <c:v>2774356.2230000002</c:v>
                </c:pt>
                <c:pt idx="7">
                  <c:v>336413.73800000001</c:v>
                </c:pt>
                <c:pt idx="8">
                  <c:v>1295479.219</c:v>
                </c:pt>
                <c:pt idx="9">
                  <c:v>194327.88</c:v>
                </c:pt>
                <c:pt idx="10">
                  <c:v>107658.952</c:v>
                </c:pt>
                <c:pt idx="11">
                  <c:v>206983.234</c:v>
                </c:pt>
                <c:pt idx="12">
                  <c:v>355841.25599999999</c:v>
                </c:pt>
                <c:pt idx="13">
                  <c:v>326627.15999999997</c:v>
                </c:pt>
                <c:pt idx="14">
                  <c:v>114206.397</c:v>
                </c:pt>
                <c:pt idx="15">
                  <c:v>206439.94899999999</c:v>
                </c:pt>
                <c:pt idx="16">
                  <c:v>168885.48</c:v>
                </c:pt>
                <c:pt idx="17">
                  <c:v>74208.452000000005</c:v>
                </c:pt>
                <c:pt idx="18">
                  <c:v>212869.481</c:v>
                </c:pt>
                <c:pt idx="19">
                  <c:v>0</c:v>
                </c:pt>
                <c:pt idx="20">
                  <c:v>4676.3270000000002</c:v>
                </c:pt>
                <c:pt idx="21">
                  <c:v>1000000</c:v>
                </c:pt>
                <c:pt idx="22">
                  <c:v>2000000</c:v>
                </c:pt>
                <c:pt idx="23">
                  <c:v>3000000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54943808"/>
        <c:axId val="254944384"/>
      </c:bubbleChart>
      <c:valAx>
        <c:axId val="254943808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산업별 컴퓨터화 확률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254944384"/>
        <c:crosses val="autoZero"/>
        <c:crossBetween val="midCat"/>
      </c:valAx>
      <c:valAx>
        <c:axId val="2549443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산업별 고위엄 취업자 비중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5494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295274</xdr:colOff>
      <xdr:row>41</xdr:row>
      <xdr:rowOff>38100</xdr:rowOff>
    </xdr:from>
    <xdr:to>
      <xdr:col>29</xdr:col>
      <xdr:colOff>133349</xdr:colOff>
      <xdr:row>82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560294</xdr:colOff>
      <xdr:row>1</xdr:row>
      <xdr:rowOff>188256</xdr:rowOff>
    </xdr:from>
    <xdr:to>
      <xdr:col>35</xdr:col>
      <xdr:colOff>605119</xdr:colOff>
      <xdr:row>24</xdr:row>
      <xdr:rowOff>156881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11206</xdr:colOff>
      <xdr:row>2</xdr:row>
      <xdr:rowOff>168087</xdr:rowOff>
    </xdr:from>
    <xdr:to>
      <xdr:col>31</xdr:col>
      <xdr:colOff>246528</xdr:colOff>
      <xdr:row>9</xdr:row>
      <xdr:rowOff>212911</xdr:rowOff>
    </xdr:to>
    <xdr:sp macro="" textlink="">
      <xdr:nvSpPr>
        <xdr:cNvPr id="4" name="직사각형 3"/>
        <xdr:cNvSpPr/>
      </xdr:nvSpPr>
      <xdr:spPr>
        <a:xfrm>
          <a:off x="27207882" y="593911"/>
          <a:ext cx="2969558" cy="16696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683557</xdr:colOff>
      <xdr:row>5</xdr:row>
      <xdr:rowOff>123262</xdr:rowOff>
    </xdr:from>
    <xdr:to>
      <xdr:col>28</xdr:col>
      <xdr:colOff>201704</xdr:colOff>
      <xdr:row>6</xdr:row>
      <xdr:rowOff>192178</xdr:rowOff>
    </xdr:to>
    <xdr:sp macro="" textlink="">
      <xdr:nvSpPr>
        <xdr:cNvPr id="5" name="TextBox 4"/>
        <xdr:cNvSpPr txBox="1"/>
      </xdr:nvSpPr>
      <xdr:spPr>
        <a:xfrm>
          <a:off x="27196675" y="1277468"/>
          <a:ext cx="885264" cy="293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100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28</xdr:col>
      <xdr:colOff>78441</xdr:colOff>
      <xdr:row>4</xdr:row>
      <xdr:rowOff>201704</xdr:rowOff>
    </xdr:from>
    <xdr:to>
      <xdr:col>29</xdr:col>
      <xdr:colOff>280146</xdr:colOff>
      <xdr:row>6</xdr:row>
      <xdr:rowOff>56027</xdr:rowOff>
    </xdr:to>
    <xdr:sp macro="" textlink="">
      <xdr:nvSpPr>
        <xdr:cNvPr id="7" name="TextBox 6"/>
        <xdr:cNvSpPr txBox="1"/>
      </xdr:nvSpPr>
      <xdr:spPr>
        <a:xfrm>
          <a:off x="27958676" y="1131792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29</xdr:col>
      <xdr:colOff>392205</xdr:colOff>
      <xdr:row>4</xdr:row>
      <xdr:rowOff>67233</xdr:rowOff>
    </xdr:from>
    <xdr:to>
      <xdr:col>30</xdr:col>
      <xdr:colOff>593910</xdr:colOff>
      <xdr:row>5</xdr:row>
      <xdr:rowOff>145674</xdr:rowOff>
    </xdr:to>
    <xdr:sp macro="" textlink="">
      <xdr:nvSpPr>
        <xdr:cNvPr id="8" name="TextBox 7"/>
        <xdr:cNvSpPr txBox="1"/>
      </xdr:nvSpPr>
      <xdr:spPr>
        <a:xfrm>
          <a:off x="28955999" y="997321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300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27</xdr:col>
      <xdr:colOff>403412</xdr:colOff>
      <xdr:row>2</xdr:row>
      <xdr:rowOff>235323</xdr:rowOff>
    </xdr:from>
    <xdr:to>
      <xdr:col>30</xdr:col>
      <xdr:colOff>470647</xdr:colOff>
      <xdr:row>4</xdr:row>
      <xdr:rowOff>0</xdr:rowOff>
    </xdr:to>
    <xdr:sp macro="" textlink="">
      <xdr:nvSpPr>
        <xdr:cNvPr id="6" name="TextBox 5"/>
        <xdr:cNvSpPr txBox="1"/>
      </xdr:nvSpPr>
      <xdr:spPr>
        <a:xfrm>
          <a:off x="27600088" y="661147"/>
          <a:ext cx="2117912" cy="2689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&lt;</a:t>
          </a:r>
          <a:r>
            <a:rPr lang="ko-KR" altLang="en-US" sz="1100"/>
            <a:t>범례</a:t>
          </a:r>
          <a:r>
            <a:rPr lang="en-US" altLang="ko-KR" sz="1100"/>
            <a:t>: </a:t>
          </a:r>
          <a:r>
            <a:rPr lang="ko-KR" altLang="en-US" sz="1100"/>
            <a:t>고위험 취업자수</a:t>
          </a:r>
          <a:r>
            <a:rPr lang="en-US" altLang="ko-KR" sz="1100"/>
            <a:t>&gt;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work/my_project/data/(20180401)%23%23%23Frey&amp;Osborne(2013)_The_Future_of_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설명&gt;"/>
      <sheetName val="(1)Frey(2013)"/>
      <sheetName val="(2)2010 SOC to ISCO-08"/>
      <sheetName val="(3)ISCO to KSCO to KSCO(소분류)"/>
      <sheetName val="&lt;참고&gt;6차"/>
      <sheetName val="&lt;참고&gt;국제분류연계표"/>
      <sheetName val="&lt;참고&gt;김세움(2015)"/>
      <sheetName val="Coverage"/>
      <sheetName val="(OLD)한국 직업소분류별"/>
      <sheetName val="TRIM(국제)"/>
      <sheetName val="Sheet1"/>
      <sheetName val="SOC to ISCO(정리)"/>
    </sheetNames>
    <sheetDataSet>
      <sheetData sheetId="0" refreshError="1"/>
      <sheetData sheetId="1" refreshError="1"/>
      <sheetData sheetId="2">
        <row r="3">
          <cell r="K3">
            <v>110</v>
          </cell>
          <cell r="L3" t="e">
            <v>#DIV/0!</v>
          </cell>
        </row>
        <row r="4">
          <cell r="K4">
            <v>210</v>
          </cell>
          <cell r="L4" t="e">
            <v>#DIV/0!</v>
          </cell>
        </row>
        <row r="5">
          <cell r="K5">
            <v>211</v>
          </cell>
          <cell r="L5">
            <v>0.43</v>
          </cell>
        </row>
        <row r="6">
          <cell r="K6">
            <v>310</v>
          </cell>
          <cell r="L6" t="e">
            <v>#DIV/0!</v>
          </cell>
        </row>
        <row r="7">
          <cell r="K7">
            <v>315</v>
          </cell>
          <cell r="L7">
            <v>0.71</v>
          </cell>
        </row>
        <row r="8">
          <cell r="K8">
            <v>1111</v>
          </cell>
          <cell r="L8" t="e">
            <v>#DIV/0!</v>
          </cell>
        </row>
        <row r="9">
          <cell r="K9">
            <v>1112</v>
          </cell>
          <cell r="L9">
            <v>5.9333333333333328E-2</v>
          </cell>
        </row>
        <row r="10">
          <cell r="K10">
            <v>1113</v>
          </cell>
          <cell r="L10">
            <v>1.4999999999999999E-2</v>
          </cell>
        </row>
        <row r="11">
          <cell r="K11">
            <v>1114</v>
          </cell>
          <cell r="L11">
            <v>0.14166666666666666</v>
          </cell>
        </row>
        <row r="12">
          <cell r="K12">
            <v>1120</v>
          </cell>
          <cell r="L12">
            <v>8.7499999999999994E-2</v>
          </cell>
        </row>
        <row r="13">
          <cell r="K13">
            <v>1211</v>
          </cell>
          <cell r="L13">
            <v>6.9000000000000006E-2</v>
          </cell>
        </row>
        <row r="14">
          <cell r="K14">
            <v>1212</v>
          </cell>
          <cell r="L14">
            <v>0.3239333333333333</v>
          </cell>
        </row>
        <row r="15">
          <cell r="K15">
            <v>1213</v>
          </cell>
          <cell r="L15">
            <v>0.25</v>
          </cell>
        </row>
        <row r="16">
          <cell r="K16">
            <v>1219</v>
          </cell>
          <cell r="L16">
            <v>0.35499999999999998</v>
          </cell>
        </row>
        <row r="17">
          <cell r="K17">
            <v>1221</v>
          </cell>
          <cell r="L17">
            <v>1.35E-2</v>
          </cell>
        </row>
        <row r="18">
          <cell r="K18">
            <v>1222</v>
          </cell>
          <cell r="L18">
            <v>2.7E-2</v>
          </cell>
        </row>
        <row r="19">
          <cell r="K19">
            <v>1223</v>
          </cell>
          <cell r="L19">
            <v>1.7500000000000002E-2</v>
          </cell>
        </row>
        <row r="20">
          <cell r="K20">
            <v>1311</v>
          </cell>
          <cell r="L20">
            <v>4.7E-2</v>
          </cell>
        </row>
        <row r="21">
          <cell r="K21">
            <v>1312</v>
          </cell>
          <cell r="L21">
            <v>4.7E-2</v>
          </cell>
        </row>
        <row r="22">
          <cell r="K22">
            <v>1321</v>
          </cell>
          <cell r="L22">
            <v>0.03</v>
          </cell>
        </row>
        <row r="23">
          <cell r="K23">
            <v>1322</v>
          </cell>
          <cell r="L23">
            <v>0.25</v>
          </cell>
        </row>
        <row r="24">
          <cell r="K24">
            <v>1323</v>
          </cell>
          <cell r="L24">
            <v>7.0999999999999994E-2</v>
          </cell>
        </row>
        <row r="25">
          <cell r="K25">
            <v>1324</v>
          </cell>
          <cell r="L25">
            <v>0.59</v>
          </cell>
        </row>
        <row r="26">
          <cell r="K26">
            <v>1330</v>
          </cell>
          <cell r="L26">
            <v>3.5000000000000003E-2</v>
          </cell>
        </row>
        <row r="27">
          <cell r="K27">
            <v>1341</v>
          </cell>
          <cell r="L27">
            <v>1.4999999999999999E-2</v>
          </cell>
        </row>
        <row r="28">
          <cell r="K28">
            <v>1342</v>
          </cell>
          <cell r="L28">
            <v>7.3000000000000001E-3</v>
          </cell>
        </row>
        <row r="29">
          <cell r="K29">
            <v>1343</v>
          </cell>
          <cell r="L29">
            <v>8.3650000000000002E-2</v>
          </cell>
        </row>
        <row r="30">
          <cell r="K30">
            <v>1344</v>
          </cell>
          <cell r="L30">
            <v>6.7000000000000002E-3</v>
          </cell>
        </row>
        <row r="31">
          <cell r="K31">
            <v>1345</v>
          </cell>
          <cell r="L31">
            <v>7.3000000000000001E-3</v>
          </cell>
        </row>
        <row r="32">
          <cell r="K32">
            <v>1346</v>
          </cell>
          <cell r="L32">
            <v>0.1145</v>
          </cell>
        </row>
        <row r="33">
          <cell r="K33">
            <v>1349</v>
          </cell>
          <cell r="L33">
            <v>0.25</v>
          </cell>
        </row>
        <row r="34">
          <cell r="K34">
            <v>1411</v>
          </cell>
          <cell r="L34">
            <v>3.8999999999999998E-3</v>
          </cell>
        </row>
        <row r="35">
          <cell r="K35">
            <v>1412</v>
          </cell>
          <cell r="L35">
            <v>8.3000000000000004E-2</v>
          </cell>
        </row>
        <row r="36">
          <cell r="K36">
            <v>1420</v>
          </cell>
          <cell r="L36">
            <v>0.16</v>
          </cell>
        </row>
        <row r="37">
          <cell r="K37">
            <v>1431</v>
          </cell>
          <cell r="L37">
            <v>0.17049999999999998</v>
          </cell>
        </row>
        <row r="38">
          <cell r="K38">
            <v>1439</v>
          </cell>
          <cell r="L38">
            <v>0.25</v>
          </cell>
        </row>
        <row r="39">
          <cell r="K39">
            <v>2111</v>
          </cell>
          <cell r="L39">
            <v>7.0500000000000007E-2</v>
          </cell>
        </row>
        <row r="40">
          <cell r="K40">
            <v>2112</v>
          </cell>
          <cell r="L40">
            <v>0.67</v>
          </cell>
        </row>
        <row r="41">
          <cell r="K41">
            <v>2113</v>
          </cell>
          <cell r="L41">
            <v>6.0500000000000005E-2</v>
          </cell>
        </row>
        <row r="42">
          <cell r="K42">
            <v>2114</v>
          </cell>
          <cell r="L42">
            <v>0.32200000000000001</v>
          </cell>
        </row>
        <row r="43">
          <cell r="K43">
            <v>2120</v>
          </cell>
          <cell r="L43">
            <v>0.1484</v>
          </cell>
        </row>
        <row r="44">
          <cell r="K44">
            <v>2131</v>
          </cell>
          <cell r="L44">
            <v>7.9722222222222222E-2</v>
          </cell>
        </row>
        <row r="45">
          <cell r="K45">
            <v>2132</v>
          </cell>
          <cell r="L45">
            <v>1.2200000000000001E-2</v>
          </cell>
        </row>
        <row r="46">
          <cell r="K46">
            <v>2133</v>
          </cell>
          <cell r="L46">
            <v>2.4500000000000001E-2</v>
          </cell>
        </row>
        <row r="47">
          <cell r="K47">
            <v>2141</v>
          </cell>
          <cell r="L47">
            <v>2.9000000000000001E-2</v>
          </cell>
        </row>
        <row r="48">
          <cell r="K48">
            <v>2142</v>
          </cell>
          <cell r="L48">
            <v>1.9E-2</v>
          </cell>
        </row>
        <row r="49">
          <cell r="K49">
            <v>2143</v>
          </cell>
          <cell r="L49">
            <v>1.7999999999999999E-2</v>
          </cell>
        </row>
        <row r="50">
          <cell r="K50">
            <v>2144</v>
          </cell>
          <cell r="L50">
            <v>0.13200000000000001</v>
          </cell>
        </row>
        <row r="51">
          <cell r="K51">
            <v>2145</v>
          </cell>
          <cell r="L51">
            <v>1.7000000000000001E-2</v>
          </cell>
        </row>
        <row r="52">
          <cell r="K52">
            <v>2146</v>
          </cell>
          <cell r="L52">
            <v>8.5500000000000007E-2</v>
          </cell>
        </row>
        <row r="53">
          <cell r="K53">
            <v>2149</v>
          </cell>
          <cell r="L53">
            <v>3.4000000000000009E-2</v>
          </cell>
        </row>
        <row r="54">
          <cell r="K54">
            <v>2151</v>
          </cell>
          <cell r="L54">
            <v>0.1</v>
          </cell>
        </row>
        <row r="55">
          <cell r="K55">
            <v>2152</v>
          </cell>
          <cell r="L55">
            <v>0.1225</v>
          </cell>
        </row>
        <row r="56">
          <cell r="K56">
            <v>2153</v>
          </cell>
          <cell r="L56">
            <v>2.5000000000000001E-2</v>
          </cell>
        </row>
        <row r="57">
          <cell r="K57">
            <v>2161</v>
          </cell>
          <cell r="L57">
            <v>1.7999999999999999E-2</v>
          </cell>
        </row>
        <row r="58">
          <cell r="K58">
            <v>2162</v>
          </cell>
          <cell r="L58">
            <v>4.4999999999999998E-2</v>
          </cell>
        </row>
        <row r="59">
          <cell r="K59">
            <v>2163</v>
          </cell>
          <cell r="L59">
            <v>2.8999999999999998E-2</v>
          </cell>
        </row>
        <row r="60">
          <cell r="K60">
            <v>2164</v>
          </cell>
          <cell r="L60">
            <v>0.13</v>
          </cell>
        </row>
        <row r="61">
          <cell r="K61">
            <v>2165</v>
          </cell>
          <cell r="L61">
            <v>0.63</v>
          </cell>
        </row>
        <row r="62">
          <cell r="K62">
            <v>2166</v>
          </cell>
          <cell r="L62">
            <v>4.8500000000000001E-2</v>
          </cell>
        </row>
        <row r="63">
          <cell r="K63">
            <v>2211</v>
          </cell>
          <cell r="L63" t="e">
            <v>#DIV/0!</v>
          </cell>
        </row>
        <row r="64">
          <cell r="K64">
            <v>2212</v>
          </cell>
          <cell r="L64" t="e">
            <v>#DIV/0!</v>
          </cell>
        </row>
        <row r="65">
          <cell r="K65">
            <v>2221</v>
          </cell>
          <cell r="L65">
            <v>8.9999999999999993E-3</v>
          </cell>
        </row>
        <row r="66">
          <cell r="K66">
            <v>2222</v>
          </cell>
          <cell r="L66" t="e">
            <v>#DIV/0!</v>
          </cell>
        </row>
        <row r="67">
          <cell r="K67">
            <v>2230</v>
          </cell>
          <cell r="L67">
            <v>0.02</v>
          </cell>
        </row>
        <row r="68">
          <cell r="K68">
            <v>2240</v>
          </cell>
          <cell r="L68">
            <v>0.14000000000000001</v>
          </cell>
        </row>
        <row r="69">
          <cell r="K69">
            <v>2250</v>
          </cell>
          <cell r="L69">
            <v>3.7999999999999999E-2</v>
          </cell>
        </row>
        <row r="70">
          <cell r="K70">
            <v>2261</v>
          </cell>
          <cell r="L70">
            <v>2.1499999999999998E-2</v>
          </cell>
        </row>
        <row r="71">
          <cell r="K71">
            <v>2262</v>
          </cell>
          <cell r="L71">
            <v>1.2E-2</v>
          </cell>
        </row>
        <row r="72">
          <cell r="K72">
            <v>2263</v>
          </cell>
          <cell r="L72">
            <v>0.10750000000000001</v>
          </cell>
        </row>
        <row r="73">
          <cell r="K73">
            <v>2264</v>
          </cell>
          <cell r="L73">
            <v>2.1000000000000001E-2</v>
          </cell>
        </row>
        <row r="74">
          <cell r="K74">
            <v>2265</v>
          </cell>
          <cell r="L74">
            <v>3.8999999999999998E-3</v>
          </cell>
        </row>
        <row r="75">
          <cell r="K75">
            <v>2266</v>
          </cell>
          <cell r="L75">
            <v>4.8500000000000001E-3</v>
          </cell>
        </row>
        <row r="76">
          <cell r="K76">
            <v>2267</v>
          </cell>
          <cell r="L76">
            <v>0.14000000000000001</v>
          </cell>
        </row>
        <row r="77">
          <cell r="K77">
            <v>2269</v>
          </cell>
          <cell r="L77">
            <v>1.1580000000000002E-2</v>
          </cell>
        </row>
        <row r="78">
          <cell r="K78">
            <v>2310</v>
          </cell>
          <cell r="L78" t="e">
            <v>#DIV/0!</v>
          </cell>
        </row>
        <row r="79">
          <cell r="K79">
            <v>2320</v>
          </cell>
          <cell r="L79">
            <v>0.13439999999999999</v>
          </cell>
        </row>
        <row r="80">
          <cell r="K80">
            <v>2330</v>
          </cell>
          <cell r="L80">
            <v>7.7999999999999996E-3</v>
          </cell>
        </row>
        <row r="81">
          <cell r="K81">
            <v>2341</v>
          </cell>
          <cell r="L81">
            <v>8.72E-2</v>
          </cell>
        </row>
        <row r="82">
          <cell r="K82">
            <v>2342</v>
          </cell>
          <cell r="L82">
            <v>7.8699999999999992E-2</v>
          </cell>
        </row>
        <row r="83">
          <cell r="K83">
            <v>2351</v>
          </cell>
          <cell r="L83">
            <v>4.1999999999999997E-3</v>
          </cell>
        </row>
        <row r="84">
          <cell r="K84">
            <v>2352</v>
          </cell>
          <cell r="L84">
            <v>1.1849999999999999E-2</v>
          </cell>
        </row>
        <row r="85">
          <cell r="K85">
            <v>2353</v>
          </cell>
          <cell r="L85">
            <v>0.10983333333333334</v>
          </cell>
        </row>
        <row r="86">
          <cell r="K86">
            <v>2354</v>
          </cell>
          <cell r="L86">
            <v>0.13</v>
          </cell>
        </row>
        <row r="87">
          <cell r="K87">
            <v>2355</v>
          </cell>
          <cell r="L87">
            <v>6.9750000000000006E-2</v>
          </cell>
        </row>
        <row r="88">
          <cell r="K88">
            <v>2356</v>
          </cell>
          <cell r="L88">
            <v>1.4E-2</v>
          </cell>
        </row>
        <row r="89">
          <cell r="K89">
            <v>2359</v>
          </cell>
          <cell r="L89">
            <v>9.0000000000000011E-3</v>
          </cell>
        </row>
        <row r="90">
          <cell r="K90">
            <v>2411</v>
          </cell>
          <cell r="L90">
            <v>0.95666666666666667</v>
          </cell>
        </row>
        <row r="91">
          <cell r="K91">
            <v>2412</v>
          </cell>
          <cell r="L91">
            <v>0.40499999999999997</v>
          </cell>
        </row>
        <row r="92">
          <cell r="K92">
            <v>2413</v>
          </cell>
          <cell r="L92">
            <v>0.45999999999999996</v>
          </cell>
        </row>
        <row r="93">
          <cell r="K93">
            <v>2421</v>
          </cell>
          <cell r="L93">
            <v>7.1000000000000008E-2</v>
          </cell>
        </row>
        <row r="94">
          <cell r="K94">
            <v>2422</v>
          </cell>
          <cell r="L94">
            <v>0.23</v>
          </cell>
        </row>
        <row r="95">
          <cell r="K95">
            <v>2423</v>
          </cell>
          <cell r="L95">
            <v>0.23924999999999999</v>
          </cell>
        </row>
        <row r="96">
          <cell r="K96">
            <v>2424</v>
          </cell>
          <cell r="L96">
            <v>1.4E-2</v>
          </cell>
        </row>
        <row r="97">
          <cell r="K97">
            <v>2431</v>
          </cell>
          <cell r="L97">
            <v>0.32400000000000001</v>
          </cell>
        </row>
        <row r="98">
          <cell r="K98">
            <v>2432</v>
          </cell>
          <cell r="L98">
            <v>0.18</v>
          </cell>
        </row>
        <row r="99">
          <cell r="K99">
            <v>2433</v>
          </cell>
          <cell r="L99">
            <v>0.16250000000000001</v>
          </cell>
        </row>
        <row r="100">
          <cell r="K100">
            <v>2434</v>
          </cell>
          <cell r="L100">
            <v>0.10970000000000001</v>
          </cell>
        </row>
        <row r="101">
          <cell r="K101">
            <v>2511</v>
          </cell>
          <cell r="L101">
            <v>1.0749999999999999E-2</v>
          </cell>
        </row>
        <row r="102">
          <cell r="K102">
            <v>2512</v>
          </cell>
          <cell r="L102">
            <v>8.6000000000000007E-2</v>
          </cell>
        </row>
        <row r="103">
          <cell r="K103">
            <v>2513</v>
          </cell>
          <cell r="L103" t="e">
            <v>#DIV/0!</v>
          </cell>
        </row>
        <row r="104">
          <cell r="K104">
            <v>2514</v>
          </cell>
          <cell r="L104">
            <v>0.48</v>
          </cell>
        </row>
        <row r="105">
          <cell r="K105">
            <v>2519</v>
          </cell>
          <cell r="L105">
            <v>0.22</v>
          </cell>
        </row>
        <row r="106">
          <cell r="K106">
            <v>2521</v>
          </cell>
          <cell r="L106">
            <v>0.03</v>
          </cell>
        </row>
        <row r="107">
          <cell r="K107">
            <v>2522</v>
          </cell>
          <cell r="L107">
            <v>0.03</v>
          </cell>
        </row>
        <row r="108">
          <cell r="K108">
            <v>2523</v>
          </cell>
          <cell r="L108" t="e">
            <v>#DIV/0!</v>
          </cell>
        </row>
        <row r="109">
          <cell r="K109">
            <v>2529</v>
          </cell>
          <cell r="L109">
            <v>0.22</v>
          </cell>
        </row>
        <row r="110">
          <cell r="K110">
            <v>2611</v>
          </cell>
          <cell r="L110">
            <v>3.5000000000000003E-2</v>
          </cell>
        </row>
        <row r="111">
          <cell r="K111">
            <v>2612</v>
          </cell>
          <cell r="L111">
            <v>0.52</v>
          </cell>
        </row>
        <row r="112">
          <cell r="K112">
            <v>2619</v>
          </cell>
          <cell r="L112">
            <v>0.06</v>
          </cell>
        </row>
        <row r="113">
          <cell r="K113">
            <v>2621</v>
          </cell>
          <cell r="L113">
            <v>0.38340000000000002</v>
          </cell>
        </row>
        <row r="114">
          <cell r="K114">
            <v>2622</v>
          </cell>
          <cell r="L114">
            <v>0.52</v>
          </cell>
        </row>
        <row r="115">
          <cell r="K115">
            <v>2631</v>
          </cell>
          <cell r="L115">
            <v>0.43</v>
          </cell>
        </row>
        <row r="116">
          <cell r="K116">
            <v>2632</v>
          </cell>
          <cell r="L116">
            <v>0.10556666666666666</v>
          </cell>
        </row>
        <row r="117">
          <cell r="K117">
            <v>2633</v>
          </cell>
          <cell r="L117">
            <v>0.17300000000000001</v>
          </cell>
        </row>
        <row r="118">
          <cell r="K118">
            <v>2634</v>
          </cell>
          <cell r="L118">
            <v>6.9999999999999993E-3</v>
          </cell>
        </row>
        <row r="119">
          <cell r="K119">
            <v>2635</v>
          </cell>
          <cell r="L119">
            <v>4.3225E-2</v>
          </cell>
        </row>
        <row r="120">
          <cell r="K120">
            <v>2636</v>
          </cell>
          <cell r="L120">
            <v>1.6550000000000002E-2</v>
          </cell>
        </row>
        <row r="121">
          <cell r="K121">
            <v>2641</v>
          </cell>
          <cell r="L121">
            <v>0.32766666666666672</v>
          </cell>
        </row>
        <row r="122">
          <cell r="K122">
            <v>2642</v>
          </cell>
          <cell r="L122">
            <v>8.2500000000000004E-2</v>
          </cell>
        </row>
        <row r="123">
          <cell r="K123">
            <v>2643</v>
          </cell>
          <cell r="L123">
            <v>0.21</v>
          </cell>
        </row>
        <row r="124">
          <cell r="K124">
            <v>2651</v>
          </cell>
          <cell r="L124">
            <v>3.8500000000000006E-2</v>
          </cell>
        </row>
        <row r="125">
          <cell r="K125">
            <v>2652</v>
          </cell>
          <cell r="L125">
            <v>4.4499999999999998E-2</v>
          </cell>
        </row>
        <row r="126">
          <cell r="K126">
            <v>2653</v>
          </cell>
          <cell r="L126">
            <v>6.7000000000000004E-2</v>
          </cell>
        </row>
        <row r="127">
          <cell r="K127">
            <v>2654</v>
          </cell>
          <cell r="L127">
            <v>0.11833333333333333</v>
          </cell>
        </row>
        <row r="128">
          <cell r="K128">
            <v>2655</v>
          </cell>
          <cell r="L128">
            <v>0.37</v>
          </cell>
        </row>
        <row r="129">
          <cell r="K129">
            <v>2656</v>
          </cell>
          <cell r="L129">
            <v>0.29566666666666669</v>
          </cell>
        </row>
        <row r="130">
          <cell r="K130">
            <v>2659</v>
          </cell>
          <cell r="L130" t="e">
            <v>#DIV/0!</v>
          </cell>
        </row>
        <row r="131">
          <cell r="K131">
            <v>3111</v>
          </cell>
          <cell r="L131">
            <v>0.69666666666666666</v>
          </cell>
        </row>
        <row r="132">
          <cell r="K132">
            <v>3112</v>
          </cell>
          <cell r="L132">
            <v>0.56472</v>
          </cell>
        </row>
        <row r="133">
          <cell r="K133">
            <v>3113</v>
          </cell>
          <cell r="L133">
            <v>0.82499999999999996</v>
          </cell>
        </row>
        <row r="134">
          <cell r="K134">
            <v>3114</v>
          </cell>
          <cell r="L134">
            <v>0.84</v>
          </cell>
        </row>
        <row r="135">
          <cell r="K135">
            <v>3115</v>
          </cell>
          <cell r="L135">
            <v>0.47749999999999998</v>
          </cell>
        </row>
        <row r="136">
          <cell r="K136">
            <v>3116</v>
          </cell>
          <cell r="L136">
            <v>0.24</v>
          </cell>
        </row>
        <row r="137">
          <cell r="K137">
            <v>3117</v>
          </cell>
          <cell r="L137">
            <v>0.57499999999999996</v>
          </cell>
        </row>
        <row r="138">
          <cell r="K138">
            <v>3118</v>
          </cell>
          <cell r="L138">
            <v>0.51300000000000001</v>
          </cell>
        </row>
        <row r="139">
          <cell r="K139">
            <v>3119</v>
          </cell>
          <cell r="L139">
            <v>0.34211000000000003</v>
          </cell>
        </row>
        <row r="140">
          <cell r="K140">
            <v>3121</v>
          </cell>
          <cell r="L140">
            <v>0.17</v>
          </cell>
        </row>
        <row r="141">
          <cell r="K141">
            <v>3122</v>
          </cell>
          <cell r="L141">
            <v>1.6E-2</v>
          </cell>
        </row>
        <row r="142">
          <cell r="K142">
            <v>3123</v>
          </cell>
          <cell r="L142">
            <v>0.17</v>
          </cell>
        </row>
        <row r="143">
          <cell r="K143">
            <v>3131</v>
          </cell>
          <cell r="L143">
            <v>0.61399999999999999</v>
          </cell>
        </row>
        <row r="144">
          <cell r="K144">
            <v>3132</v>
          </cell>
          <cell r="L144">
            <v>0.59650000000000003</v>
          </cell>
        </row>
        <row r="145">
          <cell r="K145">
            <v>3133</v>
          </cell>
          <cell r="L145">
            <v>0.85</v>
          </cell>
        </row>
        <row r="146">
          <cell r="K146">
            <v>3134</v>
          </cell>
          <cell r="L146">
            <v>0.82499999999999996</v>
          </cell>
        </row>
        <row r="147">
          <cell r="K147">
            <v>3135</v>
          </cell>
          <cell r="L147">
            <v>0.88</v>
          </cell>
        </row>
        <row r="148">
          <cell r="K148">
            <v>3139</v>
          </cell>
          <cell r="L148">
            <v>0.36</v>
          </cell>
        </row>
        <row r="149">
          <cell r="K149">
            <v>3141</v>
          </cell>
          <cell r="L149">
            <v>0.53500000000000003</v>
          </cell>
        </row>
        <row r="150">
          <cell r="K150">
            <v>3142</v>
          </cell>
          <cell r="L150">
            <v>0.97</v>
          </cell>
        </row>
        <row r="151">
          <cell r="K151">
            <v>3143</v>
          </cell>
          <cell r="L151">
            <v>0.42</v>
          </cell>
        </row>
        <row r="152">
          <cell r="K152">
            <v>3151</v>
          </cell>
          <cell r="L152">
            <v>3.5000000000000003E-2</v>
          </cell>
        </row>
        <row r="153">
          <cell r="K153">
            <v>3152</v>
          </cell>
          <cell r="L153">
            <v>0.14950000000000002</v>
          </cell>
        </row>
        <row r="154">
          <cell r="K154">
            <v>3153</v>
          </cell>
          <cell r="L154">
            <v>0.253</v>
          </cell>
        </row>
        <row r="155">
          <cell r="K155">
            <v>3154</v>
          </cell>
          <cell r="L155">
            <v>6.9500000000000006E-2</v>
          </cell>
        </row>
        <row r="156">
          <cell r="K156">
            <v>3155</v>
          </cell>
          <cell r="L156">
            <v>0.84</v>
          </cell>
        </row>
        <row r="157">
          <cell r="K157">
            <v>3211</v>
          </cell>
          <cell r="L157">
            <v>0.27333333333333332</v>
          </cell>
        </row>
        <row r="158">
          <cell r="K158">
            <v>3212</v>
          </cell>
          <cell r="L158">
            <v>0.68500000000000005</v>
          </cell>
        </row>
        <row r="159">
          <cell r="K159">
            <v>3213</v>
          </cell>
          <cell r="L159">
            <v>0.92</v>
          </cell>
        </row>
        <row r="160">
          <cell r="K160">
            <v>3214</v>
          </cell>
          <cell r="L160">
            <v>0.47449999999999998</v>
          </cell>
        </row>
        <row r="161">
          <cell r="K161">
            <v>3221</v>
          </cell>
          <cell r="L161">
            <v>5.8000000000000003E-2</v>
          </cell>
        </row>
        <row r="162">
          <cell r="K162">
            <v>3222</v>
          </cell>
          <cell r="L162">
            <v>5.5E-2</v>
          </cell>
        </row>
        <row r="163">
          <cell r="K163">
            <v>3230</v>
          </cell>
          <cell r="L163">
            <v>5.5E-2</v>
          </cell>
        </row>
        <row r="164">
          <cell r="K164">
            <v>3240</v>
          </cell>
          <cell r="L164">
            <v>0.44450000000000001</v>
          </cell>
        </row>
        <row r="165">
          <cell r="K165">
            <v>3251</v>
          </cell>
          <cell r="L165">
            <v>0.59499999999999997</v>
          </cell>
        </row>
        <row r="166">
          <cell r="K166">
            <v>3252</v>
          </cell>
          <cell r="L166">
            <v>0.91</v>
          </cell>
        </row>
        <row r="167">
          <cell r="K167">
            <v>3253</v>
          </cell>
          <cell r="L167" t="e">
            <v>#DIV/0!</v>
          </cell>
        </row>
        <row r="168">
          <cell r="K168">
            <v>3254</v>
          </cell>
          <cell r="L168">
            <v>0.71</v>
          </cell>
        </row>
        <row r="169">
          <cell r="K169">
            <v>3255</v>
          </cell>
          <cell r="L169">
            <v>0.19266666666666668</v>
          </cell>
        </row>
        <row r="170">
          <cell r="K170">
            <v>3256</v>
          </cell>
          <cell r="L170">
            <v>0.3</v>
          </cell>
        </row>
        <row r="171">
          <cell r="K171">
            <v>3257</v>
          </cell>
          <cell r="L171">
            <v>0.52974999999999994</v>
          </cell>
        </row>
        <row r="172">
          <cell r="K172">
            <v>3258</v>
          </cell>
          <cell r="L172">
            <v>4.9000000000000002E-2</v>
          </cell>
        </row>
        <row r="173">
          <cell r="K173">
            <v>3259</v>
          </cell>
          <cell r="L173">
            <v>0.20220000000000002</v>
          </cell>
        </row>
        <row r="174">
          <cell r="K174">
            <v>3311</v>
          </cell>
          <cell r="L174">
            <v>4.5499999999999999E-2</v>
          </cell>
        </row>
        <row r="175">
          <cell r="K175">
            <v>3312</v>
          </cell>
          <cell r="L175">
            <v>0.51</v>
          </cell>
        </row>
        <row r="176">
          <cell r="K176">
            <v>3313</v>
          </cell>
          <cell r="L176">
            <v>0.98</v>
          </cell>
        </row>
        <row r="177">
          <cell r="K177">
            <v>3314</v>
          </cell>
          <cell r="L177">
            <v>0.76666666666666672</v>
          </cell>
        </row>
        <row r="178">
          <cell r="K178">
            <v>3315</v>
          </cell>
          <cell r="L178">
            <v>0.95333333333333325</v>
          </cell>
        </row>
        <row r="179">
          <cell r="K179">
            <v>3321</v>
          </cell>
          <cell r="L179">
            <v>0.66166666666666663</v>
          </cell>
        </row>
        <row r="180">
          <cell r="K180">
            <v>3322</v>
          </cell>
          <cell r="L180">
            <v>0.39166666666666666</v>
          </cell>
        </row>
        <row r="181">
          <cell r="K181">
            <v>3323</v>
          </cell>
          <cell r="L181">
            <v>0.64333333333333331</v>
          </cell>
        </row>
        <row r="182">
          <cell r="K182">
            <v>3324</v>
          </cell>
          <cell r="L182">
            <v>0.36033333333333334</v>
          </cell>
        </row>
        <row r="183">
          <cell r="K183">
            <v>3331</v>
          </cell>
          <cell r="L183">
            <v>0.98499999999999999</v>
          </cell>
        </row>
        <row r="184">
          <cell r="K184">
            <v>3332</v>
          </cell>
          <cell r="L184">
            <v>3.6999999999999998E-2</v>
          </cell>
        </row>
        <row r="185">
          <cell r="K185">
            <v>3333</v>
          </cell>
          <cell r="L185">
            <v>0.97</v>
          </cell>
        </row>
        <row r="186">
          <cell r="K186">
            <v>3334</v>
          </cell>
          <cell r="L186">
            <v>0.67874999999999996</v>
          </cell>
        </row>
        <row r="187">
          <cell r="K187">
            <v>3339</v>
          </cell>
          <cell r="L187">
            <v>0.29771428571428571</v>
          </cell>
        </row>
        <row r="188">
          <cell r="K188">
            <v>3341</v>
          </cell>
          <cell r="L188">
            <v>1.4E-2</v>
          </cell>
        </row>
        <row r="189">
          <cell r="K189">
            <v>3342</v>
          </cell>
          <cell r="L189">
            <v>0.98</v>
          </cell>
        </row>
        <row r="190">
          <cell r="K190">
            <v>3343</v>
          </cell>
          <cell r="L190">
            <v>0.67999999999999994</v>
          </cell>
        </row>
        <row r="191">
          <cell r="K191">
            <v>3344</v>
          </cell>
          <cell r="L191">
            <v>0.85000000000000009</v>
          </cell>
        </row>
        <row r="192">
          <cell r="K192">
            <v>3351</v>
          </cell>
          <cell r="L192">
            <v>6.08E-2</v>
          </cell>
        </row>
        <row r="193">
          <cell r="K193">
            <v>3352</v>
          </cell>
          <cell r="L193">
            <v>0.93</v>
          </cell>
        </row>
        <row r="194">
          <cell r="K194">
            <v>3353</v>
          </cell>
          <cell r="L194">
            <v>0.38999999999999996</v>
          </cell>
        </row>
        <row r="195">
          <cell r="K195">
            <v>3354</v>
          </cell>
          <cell r="L195">
            <v>0.27</v>
          </cell>
        </row>
        <row r="196">
          <cell r="K196">
            <v>3355</v>
          </cell>
          <cell r="L196">
            <v>0.17220000000000002</v>
          </cell>
        </row>
        <row r="197">
          <cell r="K197">
            <v>3359</v>
          </cell>
          <cell r="L197">
            <v>0.94</v>
          </cell>
        </row>
        <row r="198">
          <cell r="K198">
            <v>3411</v>
          </cell>
          <cell r="L198">
            <v>0.66</v>
          </cell>
        </row>
        <row r="199">
          <cell r="K199">
            <v>3412</v>
          </cell>
          <cell r="L199">
            <v>0.13</v>
          </cell>
        </row>
        <row r="200">
          <cell r="K200">
            <v>3413</v>
          </cell>
          <cell r="L200" t="e">
            <v>#DIV/0!</v>
          </cell>
        </row>
        <row r="201">
          <cell r="K201">
            <v>3421</v>
          </cell>
          <cell r="L201">
            <v>0.28000000000000003</v>
          </cell>
        </row>
        <row r="202">
          <cell r="K202">
            <v>3422</v>
          </cell>
          <cell r="L202">
            <v>0.37433333333333335</v>
          </cell>
        </row>
        <row r="203">
          <cell r="K203">
            <v>3423</v>
          </cell>
          <cell r="L203">
            <v>7.4525000000000008E-2</v>
          </cell>
        </row>
        <row r="204">
          <cell r="K204">
            <v>3431</v>
          </cell>
          <cell r="L204">
            <v>2.1000000000000001E-2</v>
          </cell>
        </row>
        <row r="205">
          <cell r="K205">
            <v>3432</v>
          </cell>
          <cell r="L205">
            <v>0.16916666666666666</v>
          </cell>
        </row>
        <row r="206">
          <cell r="K206">
            <v>3433</v>
          </cell>
          <cell r="L206">
            <v>0.53833333333333333</v>
          </cell>
        </row>
        <row r="207">
          <cell r="K207">
            <v>3434</v>
          </cell>
          <cell r="L207">
            <v>0.36499999999999999</v>
          </cell>
        </row>
        <row r="208">
          <cell r="K208">
            <v>3435</v>
          </cell>
          <cell r="L208">
            <v>0.61</v>
          </cell>
        </row>
        <row r="209">
          <cell r="K209">
            <v>3511</v>
          </cell>
          <cell r="L209">
            <v>0.78</v>
          </cell>
        </row>
        <row r="210">
          <cell r="K210">
            <v>3512</v>
          </cell>
          <cell r="L210" t="e">
            <v>#DIV/0!</v>
          </cell>
        </row>
        <row r="211">
          <cell r="K211">
            <v>3513</v>
          </cell>
          <cell r="L211" t="e">
            <v>#DIV/0!</v>
          </cell>
        </row>
        <row r="212">
          <cell r="K212">
            <v>3514</v>
          </cell>
          <cell r="L212">
            <v>0.03</v>
          </cell>
        </row>
        <row r="213">
          <cell r="K213">
            <v>3521</v>
          </cell>
          <cell r="L213">
            <v>0.6</v>
          </cell>
        </row>
        <row r="214">
          <cell r="K214">
            <v>3522</v>
          </cell>
          <cell r="L214">
            <v>0.84</v>
          </cell>
        </row>
        <row r="215">
          <cell r="K215">
            <v>4110</v>
          </cell>
          <cell r="L215">
            <v>0.97</v>
          </cell>
        </row>
        <row r="216">
          <cell r="K216">
            <v>4120</v>
          </cell>
          <cell r="L216">
            <v>0.96</v>
          </cell>
        </row>
        <row r="217">
          <cell r="K217">
            <v>4131</v>
          </cell>
          <cell r="L217">
            <v>0.81</v>
          </cell>
        </row>
        <row r="218">
          <cell r="K218">
            <v>4132</v>
          </cell>
          <cell r="L218">
            <v>0.99</v>
          </cell>
        </row>
        <row r="219">
          <cell r="K219">
            <v>4211</v>
          </cell>
          <cell r="L219">
            <v>0.96499999999999997</v>
          </cell>
        </row>
        <row r="220">
          <cell r="K220">
            <v>4212</v>
          </cell>
          <cell r="L220">
            <v>0.61599999999999999</v>
          </cell>
        </row>
        <row r="221">
          <cell r="K221">
            <v>4213</v>
          </cell>
          <cell r="L221" t="e">
            <v>#DIV/0!</v>
          </cell>
        </row>
        <row r="222">
          <cell r="K222">
            <v>4214</v>
          </cell>
          <cell r="L222">
            <v>0.95</v>
          </cell>
        </row>
        <row r="223">
          <cell r="K223">
            <v>4221</v>
          </cell>
          <cell r="L223">
            <v>0.26133333333333336</v>
          </cell>
        </row>
        <row r="224">
          <cell r="K224">
            <v>4222</v>
          </cell>
          <cell r="L224">
            <v>0.755</v>
          </cell>
        </row>
        <row r="225">
          <cell r="K225">
            <v>4223</v>
          </cell>
          <cell r="L225">
            <v>0.96499999999999997</v>
          </cell>
        </row>
        <row r="226">
          <cell r="K226">
            <v>4224</v>
          </cell>
          <cell r="L226">
            <v>0.57499999999999996</v>
          </cell>
        </row>
        <row r="227">
          <cell r="K227">
            <v>4225</v>
          </cell>
          <cell r="L227">
            <v>0.90999999999999992</v>
          </cell>
        </row>
        <row r="228">
          <cell r="K228">
            <v>4226</v>
          </cell>
          <cell r="L228">
            <v>0.96</v>
          </cell>
        </row>
        <row r="229">
          <cell r="K229">
            <v>4227</v>
          </cell>
          <cell r="L229">
            <v>0.94</v>
          </cell>
        </row>
        <row r="230">
          <cell r="K230">
            <v>4229</v>
          </cell>
          <cell r="L230">
            <v>0.7</v>
          </cell>
        </row>
        <row r="231">
          <cell r="K231">
            <v>4311</v>
          </cell>
          <cell r="L231">
            <v>0.97</v>
          </cell>
        </row>
        <row r="232">
          <cell r="K232">
            <v>4312</v>
          </cell>
          <cell r="L232">
            <v>0.96799999999999997</v>
          </cell>
        </row>
        <row r="233">
          <cell r="K233">
            <v>4313</v>
          </cell>
          <cell r="L233">
            <v>0.97</v>
          </cell>
        </row>
        <row r="234">
          <cell r="K234">
            <v>4321</v>
          </cell>
          <cell r="L234">
            <v>0.8566666666666668</v>
          </cell>
        </row>
        <row r="235">
          <cell r="K235">
            <v>4322</v>
          </cell>
          <cell r="L235">
            <v>0.88</v>
          </cell>
        </row>
        <row r="236">
          <cell r="K236">
            <v>4323</v>
          </cell>
          <cell r="L236">
            <v>0.96</v>
          </cell>
        </row>
        <row r="237">
          <cell r="K237">
            <v>4411</v>
          </cell>
          <cell r="L237">
            <v>0.97</v>
          </cell>
        </row>
        <row r="238">
          <cell r="K238">
            <v>4412</v>
          </cell>
          <cell r="L238">
            <v>0.86</v>
          </cell>
        </row>
        <row r="239">
          <cell r="K239">
            <v>4413</v>
          </cell>
          <cell r="L239">
            <v>0.84</v>
          </cell>
        </row>
        <row r="240">
          <cell r="K240">
            <v>4414</v>
          </cell>
          <cell r="L240">
            <v>0.40799999999999997</v>
          </cell>
        </row>
        <row r="241">
          <cell r="K241">
            <v>4415</v>
          </cell>
          <cell r="L241">
            <v>0.94500000000000006</v>
          </cell>
        </row>
        <row r="242">
          <cell r="K242">
            <v>4416</v>
          </cell>
          <cell r="L242">
            <v>0.9</v>
          </cell>
        </row>
        <row r="243">
          <cell r="K243">
            <v>4419</v>
          </cell>
          <cell r="L243">
            <v>0.91999999999999993</v>
          </cell>
        </row>
        <row r="244">
          <cell r="K244">
            <v>5111</v>
          </cell>
          <cell r="L244">
            <v>0.37633333333333335</v>
          </cell>
        </row>
        <row r="245">
          <cell r="K245">
            <v>5112</v>
          </cell>
          <cell r="L245">
            <v>0.38950000000000001</v>
          </cell>
        </row>
        <row r="246">
          <cell r="K246">
            <v>5113</v>
          </cell>
          <cell r="L246">
            <v>0.34766666666666662</v>
          </cell>
        </row>
        <row r="247">
          <cell r="K247">
            <v>5120</v>
          </cell>
          <cell r="L247">
            <v>0.73199999999999998</v>
          </cell>
        </row>
        <row r="248">
          <cell r="K248">
            <v>5131</v>
          </cell>
          <cell r="L248">
            <v>0.89999999999999991</v>
          </cell>
        </row>
        <row r="249">
          <cell r="K249">
            <v>5132</v>
          </cell>
          <cell r="L249">
            <v>0.77</v>
          </cell>
        </row>
        <row r="250">
          <cell r="K250">
            <v>5141</v>
          </cell>
          <cell r="L250">
            <v>0.32866666666666666</v>
          </cell>
        </row>
        <row r="251">
          <cell r="K251">
            <v>5142</v>
          </cell>
          <cell r="L251">
            <v>0.371</v>
          </cell>
        </row>
        <row r="252">
          <cell r="K252">
            <v>5151</v>
          </cell>
          <cell r="L252">
            <v>0.94</v>
          </cell>
        </row>
        <row r="253">
          <cell r="K253">
            <v>5152</v>
          </cell>
          <cell r="L253">
            <v>0.94</v>
          </cell>
        </row>
        <row r="254">
          <cell r="K254">
            <v>5153</v>
          </cell>
          <cell r="L254">
            <v>0.66</v>
          </cell>
        </row>
        <row r="255">
          <cell r="K255">
            <v>5161</v>
          </cell>
          <cell r="L255" t="e">
            <v>#DIV/0!</v>
          </cell>
        </row>
        <row r="256">
          <cell r="K256">
            <v>5162</v>
          </cell>
          <cell r="L256">
            <v>0.40799999999999997</v>
          </cell>
        </row>
        <row r="257">
          <cell r="K257">
            <v>5163</v>
          </cell>
          <cell r="L257">
            <v>0.45500000000000002</v>
          </cell>
        </row>
        <row r="258">
          <cell r="K258">
            <v>5164</v>
          </cell>
          <cell r="L258">
            <v>0.46399999999999997</v>
          </cell>
        </row>
        <row r="259">
          <cell r="K259">
            <v>5165</v>
          </cell>
          <cell r="L259">
            <v>0.13</v>
          </cell>
        </row>
        <row r="260">
          <cell r="K260">
            <v>5169</v>
          </cell>
          <cell r="L260">
            <v>0.27902500000000002</v>
          </cell>
        </row>
        <row r="261">
          <cell r="K261">
            <v>5211</v>
          </cell>
          <cell r="L261">
            <v>0.94</v>
          </cell>
        </row>
        <row r="262">
          <cell r="K262">
            <v>5212</v>
          </cell>
          <cell r="L262">
            <v>0.89999999999999991</v>
          </cell>
        </row>
        <row r="263">
          <cell r="K263">
            <v>5221</v>
          </cell>
          <cell r="L263">
            <v>0.16</v>
          </cell>
        </row>
        <row r="264">
          <cell r="K264">
            <v>5222</v>
          </cell>
          <cell r="L264">
            <v>0.28000000000000003</v>
          </cell>
        </row>
        <row r="265">
          <cell r="K265">
            <v>5223</v>
          </cell>
          <cell r="L265">
            <v>0.95</v>
          </cell>
        </row>
        <row r="266">
          <cell r="K266">
            <v>5230</v>
          </cell>
          <cell r="L266">
            <v>0.89999999999999991</v>
          </cell>
        </row>
        <row r="267">
          <cell r="K267">
            <v>5241</v>
          </cell>
          <cell r="L267">
            <v>0.98</v>
          </cell>
        </row>
        <row r="268">
          <cell r="K268">
            <v>5242</v>
          </cell>
          <cell r="L268">
            <v>0.51</v>
          </cell>
        </row>
        <row r="269">
          <cell r="K269">
            <v>5243</v>
          </cell>
          <cell r="L269">
            <v>0.94</v>
          </cell>
        </row>
        <row r="270">
          <cell r="K270">
            <v>5244</v>
          </cell>
          <cell r="L270">
            <v>0.99</v>
          </cell>
        </row>
        <row r="271">
          <cell r="K271">
            <v>5245</v>
          </cell>
          <cell r="L271">
            <v>0.42949999999999999</v>
          </cell>
        </row>
        <row r="272">
          <cell r="K272">
            <v>5246</v>
          </cell>
          <cell r="L272">
            <v>0.93</v>
          </cell>
        </row>
        <row r="273">
          <cell r="K273">
            <v>5249</v>
          </cell>
          <cell r="L273">
            <v>0.97</v>
          </cell>
        </row>
        <row r="274">
          <cell r="K274">
            <v>5311</v>
          </cell>
          <cell r="L274">
            <v>0.08</v>
          </cell>
        </row>
        <row r="275">
          <cell r="K275">
            <v>5312</v>
          </cell>
          <cell r="L275">
            <v>0.56000000000000005</v>
          </cell>
        </row>
        <row r="276">
          <cell r="K276">
            <v>5321</v>
          </cell>
          <cell r="L276">
            <v>0.47</v>
          </cell>
        </row>
        <row r="277">
          <cell r="K277">
            <v>5322</v>
          </cell>
          <cell r="L277">
            <v>0.40199999999999997</v>
          </cell>
        </row>
        <row r="278">
          <cell r="K278">
            <v>5329</v>
          </cell>
          <cell r="L278">
            <v>0.58666666666666656</v>
          </cell>
        </row>
        <row r="279">
          <cell r="K279">
            <v>5411</v>
          </cell>
          <cell r="L279">
            <v>8.6800000000000002E-2</v>
          </cell>
        </row>
        <row r="280">
          <cell r="K280">
            <v>5412</v>
          </cell>
          <cell r="L280">
            <v>0.22413333333333332</v>
          </cell>
        </row>
        <row r="281">
          <cell r="K281">
            <v>5413</v>
          </cell>
          <cell r="L281">
            <v>0.3125</v>
          </cell>
        </row>
        <row r="282">
          <cell r="K282">
            <v>5414</v>
          </cell>
          <cell r="L282">
            <v>0.89500000000000002</v>
          </cell>
        </row>
        <row r="283">
          <cell r="K283">
            <v>5419</v>
          </cell>
          <cell r="L283">
            <v>0.46333333333333337</v>
          </cell>
        </row>
        <row r="284">
          <cell r="K284">
            <v>6111</v>
          </cell>
          <cell r="L284">
            <v>0.56999999999999995</v>
          </cell>
        </row>
        <row r="285">
          <cell r="K285">
            <v>6112</v>
          </cell>
          <cell r="L285">
            <v>0.56999999999999995</v>
          </cell>
        </row>
        <row r="286">
          <cell r="K286">
            <v>6113</v>
          </cell>
          <cell r="L286">
            <v>0.66999999999999993</v>
          </cell>
        </row>
        <row r="287">
          <cell r="K287">
            <v>6114</v>
          </cell>
          <cell r="L287">
            <v>0.56999999999999995</v>
          </cell>
        </row>
        <row r="288">
          <cell r="K288">
            <v>6121</v>
          </cell>
          <cell r="L288">
            <v>0.76</v>
          </cell>
        </row>
        <row r="289">
          <cell r="K289">
            <v>6122</v>
          </cell>
          <cell r="L289">
            <v>0.76</v>
          </cell>
        </row>
        <row r="290">
          <cell r="K290">
            <v>6123</v>
          </cell>
          <cell r="L290">
            <v>0.76</v>
          </cell>
        </row>
        <row r="291">
          <cell r="K291">
            <v>6129</v>
          </cell>
          <cell r="L291">
            <v>0.76</v>
          </cell>
        </row>
        <row r="292">
          <cell r="K292">
            <v>6130</v>
          </cell>
          <cell r="L292">
            <v>0.76</v>
          </cell>
        </row>
        <row r="293">
          <cell r="K293">
            <v>6210</v>
          </cell>
          <cell r="L293">
            <v>0.79200000000000004</v>
          </cell>
        </row>
        <row r="294">
          <cell r="K294">
            <v>6221</v>
          </cell>
          <cell r="L294">
            <v>0.76</v>
          </cell>
        </row>
        <row r="295">
          <cell r="K295">
            <v>6222</v>
          </cell>
          <cell r="L295">
            <v>0.7</v>
          </cell>
        </row>
        <row r="296">
          <cell r="K296">
            <v>6223</v>
          </cell>
          <cell r="L296">
            <v>0.7</v>
          </cell>
        </row>
        <row r="297">
          <cell r="K297">
            <v>6224</v>
          </cell>
          <cell r="L297">
            <v>0.66999999999999993</v>
          </cell>
        </row>
        <row r="298">
          <cell r="K298">
            <v>6310</v>
          </cell>
          <cell r="L298" t="e">
            <v>#DIV/0!</v>
          </cell>
        </row>
        <row r="299">
          <cell r="K299">
            <v>6320</v>
          </cell>
          <cell r="L299" t="e">
            <v>#DIV/0!</v>
          </cell>
        </row>
        <row r="300">
          <cell r="K300">
            <v>6330</v>
          </cell>
          <cell r="L300" t="e">
            <v>#DIV/0!</v>
          </cell>
        </row>
        <row r="301">
          <cell r="K301">
            <v>6340</v>
          </cell>
          <cell r="L301">
            <v>0.8</v>
          </cell>
        </row>
        <row r="302">
          <cell r="K302">
            <v>7111</v>
          </cell>
          <cell r="L302">
            <v>7.0999999999999994E-2</v>
          </cell>
        </row>
        <row r="303">
          <cell r="K303">
            <v>7112</v>
          </cell>
          <cell r="L303">
            <v>0.82</v>
          </cell>
        </row>
        <row r="304">
          <cell r="K304">
            <v>7113</v>
          </cell>
          <cell r="L304">
            <v>0.86</v>
          </cell>
        </row>
        <row r="305">
          <cell r="K305">
            <v>7114</v>
          </cell>
          <cell r="L305">
            <v>0.8833333333333333</v>
          </cell>
        </row>
        <row r="306">
          <cell r="K306">
            <v>7115</v>
          </cell>
          <cell r="L306">
            <v>0.72</v>
          </cell>
        </row>
        <row r="307">
          <cell r="K307">
            <v>7119</v>
          </cell>
          <cell r="L307">
            <v>0.58500000000000008</v>
          </cell>
        </row>
        <row r="308">
          <cell r="K308">
            <v>7121</v>
          </cell>
          <cell r="L308">
            <v>0.9</v>
          </cell>
        </row>
        <row r="309">
          <cell r="K309">
            <v>7122</v>
          </cell>
          <cell r="L309">
            <v>0.82000000000000006</v>
          </cell>
        </row>
        <row r="310">
          <cell r="K310">
            <v>7123</v>
          </cell>
          <cell r="L310">
            <v>0.75</v>
          </cell>
        </row>
        <row r="311">
          <cell r="K311">
            <v>7124</v>
          </cell>
          <cell r="L311">
            <v>0.73499999999999999</v>
          </cell>
        </row>
        <row r="312">
          <cell r="K312">
            <v>7125</v>
          </cell>
          <cell r="L312">
            <v>0.73</v>
          </cell>
        </row>
        <row r="313">
          <cell r="K313">
            <v>7126</v>
          </cell>
          <cell r="L313">
            <v>0.48499999999999999</v>
          </cell>
        </row>
        <row r="314">
          <cell r="K314">
            <v>7127</v>
          </cell>
          <cell r="L314">
            <v>0.32650000000000001</v>
          </cell>
        </row>
        <row r="315">
          <cell r="K315">
            <v>7131</v>
          </cell>
          <cell r="L315">
            <v>0.81</v>
          </cell>
        </row>
        <row r="316">
          <cell r="K316">
            <v>7132</v>
          </cell>
          <cell r="L316">
            <v>0.8</v>
          </cell>
        </row>
        <row r="317">
          <cell r="K317">
            <v>7133</v>
          </cell>
          <cell r="L317" t="e">
            <v>#DIV/0!</v>
          </cell>
        </row>
        <row r="318">
          <cell r="K318">
            <v>7211</v>
          </cell>
          <cell r="L318">
            <v>0.81</v>
          </cell>
        </row>
        <row r="319">
          <cell r="K319">
            <v>7212</v>
          </cell>
          <cell r="L319">
            <v>0.77499999999999991</v>
          </cell>
        </row>
        <row r="320">
          <cell r="K320">
            <v>7213</v>
          </cell>
          <cell r="L320">
            <v>0.77999999999999992</v>
          </cell>
        </row>
        <row r="321">
          <cell r="K321">
            <v>7214</v>
          </cell>
          <cell r="L321">
            <v>0.71333333333333337</v>
          </cell>
        </row>
        <row r="322">
          <cell r="K322">
            <v>7215</v>
          </cell>
          <cell r="L322">
            <v>0.89</v>
          </cell>
        </row>
        <row r="323">
          <cell r="K323">
            <v>7221</v>
          </cell>
          <cell r="L323">
            <v>0.93</v>
          </cell>
        </row>
        <row r="324">
          <cell r="K324">
            <v>7222</v>
          </cell>
          <cell r="L324">
            <v>0.77333333333333332</v>
          </cell>
        </row>
        <row r="325">
          <cell r="K325">
            <v>7223</v>
          </cell>
          <cell r="L325">
            <v>0.87090909090909097</v>
          </cell>
        </row>
        <row r="326">
          <cell r="K326">
            <v>7224</v>
          </cell>
          <cell r="L326">
            <v>0.92500000000000004</v>
          </cell>
        </row>
        <row r="327">
          <cell r="K327">
            <v>7231</v>
          </cell>
          <cell r="L327">
            <v>0.64529999999999998</v>
          </cell>
        </row>
        <row r="328">
          <cell r="K328">
            <v>7232</v>
          </cell>
          <cell r="L328">
            <v>0.35649999999999998</v>
          </cell>
        </row>
        <row r="329">
          <cell r="K329">
            <v>7233</v>
          </cell>
          <cell r="L329">
            <v>0.62162499999999998</v>
          </cell>
        </row>
        <row r="330">
          <cell r="K330">
            <v>7234</v>
          </cell>
          <cell r="L330">
            <v>0.47149999999999997</v>
          </cell>
        </row>
        <row r="331">
          <cell r="K331">
            <v>7311</v>
          </cell>
          <cell r="L331">
            <v>0.55824999999999991</v>
          </cell>
        </row>
        <row r="332">
          <cell r="K332">
            <v>7312</v>
          </cell>
          <cell r="L332">
            <v>0.45650000000000002</v>
          </cell>
        </row>
        <row r="333">
          <cell r="K333">
            <v>7313</v>
          </cell>
          <cell r="L333">
            <v>0.95</v>
          </cell>
        </row>
        <row r="334">
          <cell r="K334">
            <v>7314</v>
          </cell>
          <cell r="L334">
            <v>0.46750000000000003</v>
          </cell>
        </row>
        <row r="335">
          <cell r="K335">
            <v>7315</v>
          </cell>
          <cell r="L335">
            <v>0.83666666666666656</v>
          </cell>
        </row>
        <row r="336">
          <cell r="K336">
            <v>7316</v>
          </cell>
          <cell r="L336">
            <v>0.95</v>
          </cell>
        </row>
        <row r="337">
          <cell r="K337">
            <v>7317</v>
          </cell>
          <cell r="L337">
            <v>3.5000000000000003E-2</v>
          </cell>
        </row>
        <row r="338">
          <cell r="K338">
            <v>7318</v>
          </cell>
          <cell r="L338">
            <v>0.52</v>
          </cell>
        </row>
        <row r="339">
          <cell r="K339">
            <v>7319</v>
          </cell>
          <cell r="L339">
            <v>3.5000000000000003E-2</v>
          </cell>
        </row>
        <row r="340">
          <cell r="K340">
            <v>7321</v>
          </cell>
          <cell r="L340">
            <v>0.56499999999999995</v>
          </cell>
        </row>
        <row r="341">
          <cell r="K341">
            <v>7322</v>
          </cell>
          <cell r="L341">
            <v>0.83</v>
          </cell>
        </row>
        <row r="342">
          <cell r="K342">
            <v>7323</v>
          </cell>
          <cell r="L342">
            <v>0.95</v>
          </cell>
        </row>
        <row r="343">
          <cell r="K343">
            <v>7411</v>
          </cell>
          <cell r="L343">
            <v>0.15</v>
          </cell>
        </row>
        <row r="344">
          <cell r="K344">
            <v>7412</v>
          </cell>
          <cell r="L344">
            <v>0.64407692307692299</v>
          </cell>
        </row>
        <row r="345">
          <cell r="K345">
            <v>7413</v>
          </cell>
          <cell r="L345">
            <v>0.05</v>
          </cell>
        </row>
        <row r="346">
          <cell r="K346">
            <v>7421</v>
          </cell>
          <cell r="L346">
            <v>0.53614285714285714</v>
          </cell>
        </row>
        <row r="347">
          <cell r="K347">
            <v>7422</v>
          </cell>
          <cell r="L347">
            <v>0.5832857142857143</v>
          </cell>
        </row>
        <row r="348">
          <cell r="K348">
            <v>7511</v>
          </cell>
          <cell r="L348">
            <v>0.84500000000000008</v>
          </cell>
        </row>
        <row r="349">
          <cell r="K349">
            <v>7512</v>
          </cell>
          <cell r="L349">
            <v>0.89</v>
          </cell>
        </row>
        <row r="350">
          <cell r="K350">
            <v>7513</v>
          </cell>
          <cell r="L350">
            <v>0.79</v>
          </cell>
        </row>
        <row r="351">
          <cell r="K351">
            <v>7514</v>
          </cell>
          <cell r="L351">
            <v>0.61</v>
          </cell>
        </row>
        <row r="352">
          <cell r="K352">
            <v>7515</v>
          </cell>
          <cell r="L352">
            <v>0.67499999999999993</v>
          </cell>
        </row>
        <row r="353">
          <cell r="K353">
            <v>7516</v>
          </cell>
          <cell r="L353">
            <v>0.7466666666666667</v>
          </cell>
        </row>
        <row r="354">
          <cell r="K354">
            <v>7521</v>
          </cell>
          <cell r="L354">
            <v>0.65999999999999992</v>
          </cell>
        </row>
        <row r="355">
          <cell r="K355">
            <v>7522</v>
          </cell>
          <cell r="L355">
            <v>0.91500000000000004</v>
          </cell>
        </row>
        <row r="356">
          <cell r="K356">
            <v>7523</v>
          </cell>
          <cell r="L356">
            <v>0.97</v>
          </cell>
        </row>
        <row r="357">
          <cell r="K357">
            <v>7531</v>
          </cell>
          <cell r="L357">
            <v>0.84</v>
          </cell>
        </row>
        <row r="358">
          <cell r="K358">
            <v>7532</v>
          </cell>
          <cell r="L358">
            <v>0.53163333333333329</v>
          </cell>
        </row>
        <row r="359">
          <cell r="K359">
            <v>7533</v>
          </cell>
          <cell r="L359">
            <v>0.82333333333333325</v>
          </cell>
        </row>
        <row r="360">
          <cell r="K360">
            <v>7534</v>
          </cell>
          <cell r="L360">
            <v>0.39</v>
          </cell>
        </row>
        <row r="361">
          <cell r="K361">
            <v>7535</v>
          </cell>
          <cell r="L361">
            <v>0.41</v>
          </cell>
        </row>
        <row r="362">
          <cell r="K362">
            <v>7536</v>
          </cell>
          <cell r="L362">
            <v>0.52</v>
          </cell>
        </row>
        <row r="363">
          <cell r="K363">
            <v>7541</v>
          </cell>
          <cell r="L363">
            <v>0.18</v>
          </cell>
        </row>
        <row r="364">
          <cell r="K364">
            <v>7542</v>
          </cell>
          <cell r="L364">
            <v>0.48</v>
          </cell>
        </row>
        <row r="365">
          <cell r="K365">
            <v>7543</v>
          </cell>
          <cell r="L365">
            <v>0.98</v>
          </cell>
        </row>
        <row r="366">
          <cell r="K366">
            <v>7544</v>
          </cell>
          <cell r="L366">
            <v>0.73333333333333339</v>
          </cell>
        </row>
        <row r="367">
          <cell r="K367">
            <v>7549</v>
          </cell>
          <cell r="L367">
            <v>0.50849999999999995</v>
          </cell>
        </row>
        <row r="368">
          <cell r="K368">
            <v>8111</v>
          </cell>
          <cell r="L368">
            <v>0.69571428571428562</v>
          </cell>
        </row>
        <row r="369">
          <cell r="K369">
            <v>8112</v>
          </cell>
          <cell r="L369">
            <v>0.89</v>
          </cell>
        </row>
        <row r="370">
          <cell r="K370">
            <v>8113</v>
          </cell>
          <cell r="L370">
            <v>0.77166666666666683</v>
          </cell>
        </row>
        <row r="371">
          <cell r="K371">
            <v>8114</v>
          </cell>
          <cell r="L371">
            <v>0.88</v>
          </cell>
        </row>
        <row r="372">
          <cell r="K372">
            <v>8121</v>
          </cell>
          <cell r="L372">
            <v>0.88000000000000012</v>
          </cell>
        </row>
        <row r="373">
          <cell r="K373">
            <v>8122</v>
          </cell>
          <cell r="L373">
            <v>0.88</v>
          </cell>
        </row>
        <row r="374">
          <cell r="K374">
            <v>8131</v>
          </cell>
          <cell r="L374">
            <v>0.84666666666666668</v>
          </cell>
        </row>
        <row r="375">
          <cell r="K375">
            <v>8132</v>
          </cell>
          <cell r="L375">
            <v>0.99</v>
          </cell>
        </row>
        <row r="376">
          <cell r="K376">
            <v>8141</v>
          </cell>
          <cell r="L376">
            <v>0.82199999999999984</v>
          </cell>
        </row>
        <row r="377">
          <cell r="K377">
            <v>8142</v>
          </cell>
          <cell r="L377">
            <v>0.90583333333333327</v>
          </cell>
        </row>
        <row r="378">
          <cell r="K378">
            <v>8143</v>
          </cell>
          <cell r="L378">
            <v>0.81</v>
          </cell>
        </row>
        <row r="379">
          <cell r="K379">
            <v>8151</v>
          </cell>
          <cell r="L379">
            <v>0.96</v>
          </cell>
        </row>
        <row r="380">
          <cell r="K380">
            <v>8152</v>
          </cell>
          <cell r="L380">
            <v>0.73</v>
          </cell>
        </row>
        <row r="381">
          <cell r="K381">
            <v>8153</v>
          </cell>
          <cell r="L381">
            <v>0.89</v>
          </cell>
        </row>
        <row r="382">
          <cell r="K382">
            <v>8154</v>
          </cell>
          <cell r="L382">
            <v>0.97</v>
          </cell>
        </row>
        <row r="383">
          <cell r="K383">
            <v>8155</v>
          </cell>
          <cell r="L383" t="e">
            <v>#DIV/0!</v>
          </cell>
        </row>
        <row r="384">
          <cell r="K384">
            <v>8156</v>
          </cell>
          <cell r="L384">
            <v>0.97</v>
          </cell>
        </row>
        <row r="385">
          <cell r="K385">
            <v>8157</v>
          </cell>
          <cell r="L385">
            <v>0.71</v>
          </cell>
        </row>
        <row r="386">
          <cell r="K386">
            <v>8159</v>
          </cell>
          <cell r="L386" t="e">
            <v>#DIV/0!</v>
          </cell>
        </row>
        <row r="387">
          <cell r="K387">
            <v>8160</v>
          </cell>
          <cell r="L387">
            <v>0.81600000000000006</v>
          </cell>
        </row>
        <row r="388">
          <cell r="K388">
            <v>8171</v>
          </cell>
          <cell r="L388">
            <v>0.74</v>
          </cell>
        </row>
        <row r="389">
          <cell r="K389">
            <v>8172</v>
          </cell>
          <cell r="L389">
            <v>0.86</v>
          </cell>
        </row>
        <row r="390">
          <cell r="K390">
            <v>8181</v>
          </cell>
          <cell r="L390">
            <v>0.81333333333333346</v>
          </cell>
        </row>
        <row r="391">
          <cell r="K391">
            <v>8182</v>
          </cell>
          <cell r="L391">
            <v>0.89</v>
          </cell>
        </row>
        <row r="392">
          <cell r="K392">
            <v>8183</v>
          </cell>
          <cell r="L392">
            <v>0.98</v>
          </cell>
        </row>
        <row r="393">
          <cell r="K393">
            <v>8189</v>
          </cell>
          <cell r="L393">
            <v>0.9225000000000001</v>
          </cell>
        </row>
        <row r="394">
          <cell r="K394">
            <v>8211</v>
          </cell>
          <cell r="L394">
            <v>0.80499999999999994</v>
          </cell>
        </row>
        <row r="395">
          <cell r="K395">
            <v>8212</v>
          </cell>
          <cell r="L395">
            <v>0.92199999999999993</v>
          </cell>
        </row>
        <row r="396">
          <cell r="K396">
            <v>8219</v>
          </cell>
          <cell r="L396">
            <v>0.97</v>
          </cell>
        </row>
        <row r="397">
          <cell r="K397">
            <v>8311</v>
          </cell>
          <cell r="L397">
            <v>0.67649999999999999</v>
          </cell>
        </row>
        <row r="398">
          <cell r="K398">
            <v>8312</v>
          </cell>
          <cell r="L398">
            <v>0.56300000000000006</v>
          </cell>
        </row>
        <row r="399">
          <cell r="K399">
            <v>8321</v>
          </cell>
          <cell r="L399">
            <v>0.48449999999999999</v>
          </cell>
        </row>
        <row r="400">
          <cell r="K400">
            <v>8322</v>
          </cell>
          <cell r="L400">
            <v>0.56779999999999997</v>
          </cell>
        </row>
        <row r="401">
          <cell r="K401">
            <v>8331</v>
          </cell>
          <cell r="L401">
            <v>0.61224999999999996</v>
          </cell>
        </row>
        <row r="402">
          <cell r="K402">
            <v>8332</v>
          </cell>
          <cell r="L402">
            <v>0.40950000000000003</v>
          </cell>
        </row>
        <row r="403">
          <cell r="K403">
            <v>8341</v>
          </cell>
          <cell r="L403">
            <v>0.79</v>
          </cell>
        </row>
        <row r="404">
          <cell r="K404">
            <v>8342</v>
          </cell>
          <cell r="L404">
            <v>0.89199999999999979</v>
          </cell>
        </row>
        <row r="405">
          <cell r="K405">
            <v>8343</v>
          </cell>
          <cell r="L405">
            <v>0.65379999999999994</v>
          </cell>
        </row>
        <row r="406">
          <cell r="K406">
            <v>8344</v>
          </cell>
          <cell r="L406">
            <v>0.47950000000000004</v>
          </cell>
        </row>
        <row r="407">
          <cell r="K407">
            <v>8350</v>
          </cell>
          <cell r="L407">
            <v>0.72499999999999998</v>
          </cell>
        </row>
        <row r="408">
          <cell r="K408">
            <v>9111</v>
          </cell>
          <cell r="L408">
            <v>0.69</v>
          </cell>
        </row>
        <row r="409">
          <cell r="K409">
            <v>9112</v>
          </cell>
          <cell r="L409">
            <v>0.57333333333333336</v>
          </cell>
        </row>
        <row r="410">
          <cell r="K410">
            <v>9121</v>
          </cell>
          <cell r="L410">
            <v>0.81</v>
          </cell>
        </row>
        <row r="411">
          <cell r="K411">
            <v>9122</v>
          </cell>
          <cell r="L411">
            <v>0.37</v>
          </cell>
        </row>
        <row r="412">
          <cell r="K412">
            <v>9123</v>
          </cell>
          <cell r="L412">
            <v>0.66</v>
          </cell>
        </row>
        <row r="413">
          <cell r="K413">
            <v>9129</v>
          </cell>
          <cell r="L413">
            <v>0.83</v>
          </cell>
        </row>
        <row r="414">
          <cell r="K414">
            <v>9211</v>
          </cell>
          <cell r="L414" t="e">
            <v>#DIV/0!</v>
          </cell>
        </row>
        <row r="415">
          <cell r="K415">
            <v>9212</v>
          </cell>
          <cell r="L415" t="e">
            <v>#DIV/0!</v>
          </cell>
        </row>
        <row r="416">
          <cell r="K416">
            <v>9213</v>
          </cell>
          <cell r="L416" t="e">
            <v>#DIV/0!</v>
          </cell>
        </row>
        <row r="417">
          <cell r="K417">
            <v>9214</v>
          </cell>
          <cell r="L417">
            <v>0.95</v>
          </cell>
        </row>
        <row r="418">
          <cell r="K418">
            <v>9215</v>
          </cell>
          <cell r="L418">
            <v>0.87</v>
          </cell>
        </row>
        <row r="419">
          <cell r="K419">
            <v>9216</v>
          </cell>
          <cell r="L419">
            <v>0.83</v>
          </cell>
        </row>
        <row r="420">
          <cell r="K420">
            <v>9311</v>
          </cell>
          <cell r="L420">
            <v>0.37</v>
          </cell>
        </row>
        <row r="421">
          <cell r="K421">
            <v>9312</v>
          </cell>
          <cell r="L421">
            <v>0.88</v>
          </cell>
        </row>
        <row r="422">
          <cell r="K422">
            <v>9313</v>
          </cell>
          <cell r="L422">
            <v>0.8</v>
          </cell>
        </row>
        <row r="423">
          <cell r="K423">
            <v>9321</v>
          </cell>
          <cell r="L423">
            <v>0.38</v>
          </cell>
        </row>
        <row r="424">
          <cell r="K424">
            <v>9329</v>
          </cell>
          <cell r="L424">
            <v>0.84000000000000008</v>
          </cell>
        </row>
        <row r="425">
          <cell r="K425">
            <v>9331</v>
          </cell>
          <cell r="L425">
            <v>0.94</v>
          </cell>
        </row>
        <row r="426">
          <cell r="K426">
            <v>9332</v>
          </cell>
          <cell r="L426" t="e">
            <v>#DIV/0!</v>
          </cell>
        </row>
        <row r="427">
          <cell r="K427">
            <v>9333</v>
          </cell>
          <cell r="L427">
            <v>0.51400000000000001</v>
          </cell>
        </row>
        <row r="428">
          <cell r="K428">
            <v>9334</v>
          </cell>
          <cell r="L428">
            <v>0.64</v>
          </cell>
        </row>
        <row r="429">
          <cell r="K429">
            <v>9411</v>
          </cell>
          <cell r="L429">
            <v>0.875</v>
          </cell>
        </row>
        <row r="430">
          <cell r="K430">
            <v>9412</v>
          </cell>
          <cell r="L430">
            <v>0.85</v>
          </cell>
        </row>
        <row r="431">
          <cell r="K431">
            <v>9510</v>
          </cell>
          <cell r="L431" t="e">
            <v>#DIV/0!</v>
          </cell>
        </row>
        <row r="432">
          <cell r="K432">
            <v>9520</v>
          </cell>
          <cell r="L432">
            <v>0.94</v>
          </cell>
        </row>
        <row r="433">
          <cell r="K433">
            <v>9611</v>
          </cell>
          <cell r="L433">
            <v>0.47950000000000004</v>
          </cell>
        </row>
        <row r="434">
          <cell r="K434">
            <v>9612</v>
          </cell>
          <cell r="L434">
            <v>0.93</v>
          </cell>
        </row>
        <row r="435">
          <cell r="K435">
            <v>9613</v>
          </cell>
          <cell r="L435" t="e">
            <v>#DIV/0!</v>
          </cell>
        </row>
        <row r="436">
          <cell r="K436">
            <v>9621</v>
          </cell>
          <cell r="L436">
            <v>0.88500000000000001</v>
          </cell>
        </row>
        <row r="437">
          <cell r="K437">
            <v>9622</v>
          </cell>
          <cell r="L437">
            <v>0.64333333333333342</v>
          </cell>
        </row>
        <row r="438">
          <cell r="K438">
            <v>9623</v>
          </cell>
          <cell r="L438">
            <v>0.89500000000000002</v>
          </cell>
        </row>
        <row r="439">
          <cell r="K439">
            <v>9624</v>
          </cell>
          <cell r="L439">
            <v>0.85</v>
          </cell>
        </row>
        <row r="440">
          <cell r="K440">
            <v>9629</v>
          </cell>
          <cell r="L440">
            <v>0.79</v>
          </cell>
        </row>
      </sheetData>
      <sheetData sheetId="3" refreshError="1"/>
      <sheetData sheetId="4">
        <row r="2">
          <cell r="A2">
            <v>1</v>
          </cell>
          <cell r="B2" t="str">
            <v>관리자</v>
          </cell>
          <cell r="C2" t="str">
            <v>Managers</v>
          </cell>
        </row>
        <row r="3">
          <cell r="A3">
            <v>11</v>
          </cell>
          <cell r="B3" t="str">
            <v>공공 및 기업 고위직</v>
          </cell>
          <cell r="C3" t="str">
            <v>Public and Enterprise Senior Officials</v>
          </cell>
        </row>
        <row r="4">
          <cell r="A4">
            <v>111</v>
          </cell>
          <cell r="B4" t="str">
            <v>의회의원고위공무원 및 공공단체임원</v>
          </cell>
          <cell r="C4" t="str">
            <v>Legislators, Senior Government Officials and Senior Officials of Public Organization</v>
          </cell>
        </row>
        <row r="5">
          <cell r="A5">
            <v>1110</v>
          </cell>
          <cell r="B5" t="str">
            <v>의회의원고위공무원 및 공공단체임원</v>
          </cell>
          <cell r="C5" t="str">
            <v>Legislators, Senior Government Officials and Senior Officials of Public Organization</v>
          </cell>
        </row>
        <row r="6">
          <cell r="A6">
            <v>11101</v>
          </cell>
          <cell r="B6" t="str">
            <v>국회의원</v>
          </cell>
          <cell r="C6" t="str">
            <v>Central Government Legislators</v>
          </cell>
        </row>
        <row r="7">
          <cell r="A7">
            <v>11102</v>
          </cell>
          <cell r="B7" t="str">
            <v>지방의회의원 및 교육위원</v>
          </cell>
          <cell r="C7" t="str">
            <v>Local Government Legislators and Members of Board of Education</v>
          </cell>
        </row>
        <row r="8">
          <cell r="A8">
            <v>11103</v>
          </cell>
          <cell r="B8" t="str">
            <v>중앙정부 고위공무원</v>
          </cell>
          <cell r="C8" t="str">
            <v>Senior Government Officials in Central Government Affairs</v>
          </cell>
        </row>
        <row r="9">
          <cell r="A9">
            <v>11104</v>
          </cell>
          <cell r="B9" t="str">
            <v>지방정부 고위공무원</v>
          </cell>
          <cell r="C9" t="str">
            <v>Senior Government Officials in Local Government Affairs</v>
          </cell>
        </row>
        <row r="10">
          <cell r="A10">
            <v>11105</v>
          </cell>
          <cell r="B10" t="str">
            <v>공공기관 임원</v>
          </cell>
          <cell r="C10" t="str">
            <v>Public Institution Officials</v>
          </cell>
        </row>
        <row r="11">
          <cell r="A11">
            <v>11106</v>
          </cell>
          <cell r="B11" t="str">
            <v>정당 및 특수단체 임원</v>
          </cell>
          <cell r="C11" t="str">
            <v>Political-Party and Special Organizations Officials</v>
          </cell>
        </row>
        <row r="12">
          <cell r="A12">
            <v>112</v>
          </cell>
          <cell r="B12" t="str">
            <v>기업고위임원</v>
          </cell>
          <cell r="C12" t="str">
            <v>Senior Corporate Officials</v>
          </cell>
        </row>
        <row r="13">
          <cell r="A13">
            <v>1120</v>
          </cell>
          <cell r="B13" t="str">
            <v>기업고위임원</v>
          </cell>
          <cell r="C13" t="str">
            <v>Senior Corporate Officials</v>
          </cell>
        </row>
        <row r="14">
          <cell r="A14">
            <v>11201</v>
          </cell>
          <cell r="B14" t="str">
            <v>기업 대표이사</v>
          </cell>
          <cell r="C14" t="str">
            <v>Chief Executive Officer</v>
          </cell>
        </row>
        <row r="15">
          <cell r="A15">
            <v>11202</v>
          </cell>
          <cell r="B15" t="str">
            <v>기업 고위임원</v>
          </cell>
          <cell r="C15" t="str">
            <v>Senior Corporate Officials</v>
          </cell>
        </row>
        <row r="16">
          <cell r="A16">
            <v>12</v>
          </cell>
          <cell r="B16" t="str">
            <v>행정 및 경영지원 관리직</v>
          </cell>
          <cell r="C16" t="str">
            <v>Administrative and Business Support Management Occupations</v>
          </cell>
        </row>
        <row r="17">
          <cell r="A17">
            <v>120</v>
          </cell>
          <cell r="B17" t="str">
            <v>행정 및 경영지원 관리자</v>
          </cell>
          <cell r="C17" t="str">
            <v>Administrative and Business Support Managers</v>
          </cell>
        </row>
        <row r="18">
          <cell r="A18">
            <v>1201</v>
          </cell>
          <cell r="B18" t="str">
            <v>정부행정 관리자</v>
          </cell>
          <cell r="C18" t="str">
            <v>Managers of Government Administration</v>
          </cell>
        </row>
        <row r="19">
          <cell r="A19">
            <v>12010</v>
          </cell>
          <cell r="B19" t="str">
            <v>정부행정 관리자</v>
          </cell>
          <cell r="C19" t="str">
            <v>Managers in Government Agencies</v>
          </cell>
        </row>
        <row r="20">
          <cell r="A20">
            <v>1202</v>
          </cell>
          <cell r="B20" t="str">
            <v>경영지원 관리자</v>
          </cell>
          <cell r="C20" t="str">
            <v>Business Support Managers</v>
          </cell>
        </row>
        <row r="21">
          <cell r="A21">
            <v>12021</v>
          </cell>
          <cell r="B21" t="str">
            <v>총무 및 인사 관리자</v>
          </cell>
          <cell r="C21" t="str">
            <v>General and Human Resources Managers</v>
          </cell>
        </row>
        <row r="22">
          <cell r="A22">
            <v>12022</v>
          </cell>
          <cell r="B22" t="str">
            <v>기획홍보 및 광고 관리자</v>
          </cell>
          <cell r="C22" t="str">
            <v>Planning, Public Relations and Advertising Managers</v>
          </cell>
        </row>
        <row r="23">
          <cell r="A23">
            <v>12023</v>
          </cell>
          <cell r="B23" t="str">
            <v>재무 관리자</v>
          </cell>
          <cell r="C23" t="str">
            <v>Financial Managers</v>
          </cell>
        </row>
        <row r="24">
          <cell r="A24">
            <v>12024</v>
          </cell>
          <cell r="B24" t="str">
            <v>자재 및 구매 관리자</v>
          </cell>
          <cell r="C24" t="str">
            <v>Stock, Supply and Distribution Managers</v>
          </cell>
        </row>
        <row r="25">
          <cell r="A25">
            <v>12029</v>
          </cell>
          <cell r="B25" t="str">
            <v>그 외 경영지원 관리자</v>
          </cell>
          <cell r="C25" t="str">
            <v>Business Support Managers n.e.c.</v>
          </cell>
        </row>
        <row r="26">
          <cell r="A26">
            <v>1209</v>
          </cell>
          <cell r="B26" t="str">
            <v>기타 행정 및 경영지원 관리자</v>
          </cell>
          <cell r="C26" t="str">
            <v>Other Administration and Business Support Managers</v>
          </cell>
        </row>
        <row r="27">
          <cell r="A27">
            <v>12090</v>
          </cell>
          <cell r="B27" t="str">
            <v>그 외 행정 및 경영지원 관리자</v>
          </cell>
          <cell r="C27" t="str">
            <v>Administration and Business Support Managers n.e.c.</v>
          </cell>
        </row>
        <row r="28">
          <cell r="A28">
            <v>13</v>
          </cell>
          <cell r="B28" t="str">
            <v>전문서비스 관리직</v>
          </cell>
          <cell r="C28" t="str">
            <v>Professional Services Management Occupations</v>
          </cell>
        </row>
        <row r="29">
          <cell r="A29">
            <v>131</v>
          </cell>
          <cell r="B29" t="str">
            <v>연구교육 및 법률 관련관리자</v>
          </cell>
          <cell r="C29" t="str">
            <v>Research, Education and Legal Related Managers</v>
          </cell>
        </row>
        <row r="30">
          <cell r="A30">
            <v>1311</v>
          </cell>
          <cell r="B30" t="str">
            <v>연구 관리자</v>
          </cell>
          <cell r="C30" t="str">
            <v xml:space="preserve">Research Manager </v>
          </cell>
        </row>
        <row r="31">
          <cell r="A31">
            <v>13111</v>
          </cell>
          <cell r="B31" t="str">
            <v>인문과학 연구 관리자</v>
          </cell>
          <cell r="C31" t="str">
            <v>Liberal Arts Research Managers</v>
          </cell>
        </row>
        <row r="32">
          <cell r="A32">
            <v>13112</v>
          </cell>
          <cell r="B32" t="str">
            <v>사회과학 연구 관리자</v>
          </cell>
          <cell r="C32" t="str">
            <v>Social Science Research Managers</v>
          </cell>
        </row>
        <row r="33">
          <cell r="A33">
            <v>13113</v>
          </cell>
          <cell r="B33" t="str">
            <v>생명 및 자연과학 연구 관리자</v>
          </cell>
          <cell r="C33" t="str">
            <v>Life and Natural Science Research Managers</v>
          </cell>
        </row>
        <row r="34">
          <cell r="A34">
            <v>13114</v>
          </cell>
          <cell r="B34" t="str">
            <v>공학연구 관리자</v>
          </cell>
          <cell r="C34" t="str">
            <v>Engineering Research Managers</v>
          </cell>
        </row>
        <row r="35">
          <cell r="A35">
            <v>13119</v>
          </cell>
          <cell r="B35" t="str">
            <v>그 외 연구 관리자</v>
          </cell>
          <cell r="C35" t="str">
            <v>Research Managers n.e.c.</v>
          </cell>
        </row>
        <row r="36">
          <cell r="A36">
            <v>1312</v>
          </cell>
          <cell r="B36" t="str">
            <v>교육 관리자</v>
          </cell>
          <cell r="C36" t="str">
            <v>Education Managers</v>
          </cell>
        </row>
        <row r="37">
          <cell r="A37">
            <v>13121</v>
          </cell>
          <cell r="B37" t="str">
            <v>대학교 총장 및 대학 학장</v>
          </cell>
          <cell r="C37" t="str">
            <v>University Presidents and Deans</v>
          </cell>
        </row>
        <row r="38">
          <cell r="A38">
            <v>13122</v>
          </cell>
          <cell r="B38" t="str">
            <v>중고등학교 교장 및 교감</v>
          </cell>
          <cell r="C38" t="str">
            <v>Middle School and High School Principals and Assistant Principals</v>
          </cell>
        </row>
        <row r="39">
          <cell r="A39">
            <v>13123</v>
          </cell>
          <cell r="B39" t="str">
            <v>초등학교 교장 및 교감</v>
          </cell>
          <cell r="C39" t="str">
            <v>Elementary School Principals and Assistant Principals</v>
          </cell>
        </row>
        <row r="40">
          <cell r="A40">
            <v>13124</v>
          </cell>
          <cell r="B40" t="str">
            <v>유치원 원장</v>
          </cell>
          <cell r="C40" t="str">
            <v>Kindergarten Principals</v>
          </cell>
        </row>
        <row r="41">
          <cell r="A41">
            <v>13129</v>
          </cell>
          <cell r="B41" t="str">
            <v>그 외 교육관련 관리자</v>
          </cell>
          <cell r="C41" t="str">
            <v>Education Related Managers n.e.c.</v>
          </cell>
        </row>
        <row r="42">
          <cell r="A42">
            <v>1313</v>
          </cell>
          <cell r="B42" t="str">
            <v>법률경찰소방 및 교도 관리자</v>
          </cell>
          <cell r="C42" t="str">
            <v>Legal, Police, Fire fighting, and Prison Guarding Service Managers</v>
          </cell>
        </row>
        <row r="43">
          <cell r="A43">
            <v>13131</v>
          </cell>
          <cell r="B43" t="str">
            <v>법률 관리자</v>
          </cell>
          <cell r="C43" t="str">
            <v>Legal Managers</v>
          </cell>
        </row>
        <row r="44">
          <cell r="A44">
            <v>13132</v>
          </cell>
          <cell r="B44" t="str">
            <v>경찰 관리자</v>
          </cell>
          <cell r="C44" t="str">
            <v>Police Managers</v>
          </cell>
        </row>
        <row r="45">
          <cell r="A45">
            <v>13133</v>
          </cell>
          <cell r="B45" t="str">
            <v>소방 관리자</v>
          </cell>
          <cell r="C45" t="str">
            <v>Fire Managers</v>
          </cell>
        </row>
        <row r="46">
          <cell r="A46">
            <v>13134</v>
          </cell>
          <cell r="B46" t="str">
            <v>교도 관리자</v>
          </cell>
          <cell r="C46" t="str">
            <v>Prison Guards</v>
          </cell>
        </row>
        <row r="47">
          <cell r="A47">
            <v>132</v>
          </cell>
          <cell r="B47" t="str">
            <v>보험 및 금융 관리자</v>
          </cell>
          <cell r="C47" t="str">
            <v>Insurance and Finance Managers</v>
          </cell>
        </row>
        <row r="48">
          <cell r="A48">
            <v>1320</v>
          </cell>
          <cell r="B48" t="str">
            <v>보험 및 금융 관리자</v>
          </cell>
          <cell r="C48" t="str">
            <v>Insurance and Finance Managers</v>
          </cell>
        </row>
        <row r="49">
          <cell r="A49">
            <v>13201</v>
          </cell>
          <cell r="B49" t="str">
            <v>보험 관리자</v>
          </cell>
          <cell r="C49" t="str">
            <v>Insurance Managers</v>
          </cell>
        </row>
        <row r="50">
          <cell r="A50">
            <v>13202</v>
          </cell>
          <cell r="B50" t="str">
            <v>금융 관리자</v>
          </cell>
          <cell r="C50" t="str">
            <v>Finance Managers</v>
          </cell>
        </row>
        <row r="51">
          <cell r="A51">
            <v>133</v>
          </cell>
          <cell r="B51" t="str">
            <v>보건 및 사회복지 관련 관리자</v>
          </cell>
          <cell r="C51" t="str">
            <v>Health and Social Service Related Managers</v>
          </cell>
        </row>
        <row r="52">
          <cell r="A52">
            <v>1331</v>
          </cell>
          <cell r="B52" t="str">
            <v>보건의료관련 관리자</v>
          </cell>
          <cell r="C52" t="str">
            <v xml:space="preserve">Health and Medical Services Managers </v>
          </cell>
        </row>
        <row r="53">
          <cell r="A53">
            <v>13310</v>
          </cell>
          <cell r="B53" t="str">
            <v>보건의료관련 관리자</v>
          </cell>
          <cell r="C53" t="str">
            <v xml:space="preserve">Health and Medical Services Managers </v>
          </cell>
        </row>
        <row r="54">
          <cell r="A54">
            <v>1332</v>
          </cell>
          <cell r="B54" t="str">
            <v>사회복지관련 관리자</v>
          </cell>
          <cell r="C54" t="str">
            <v>Social Welfare Service Managers</v>
          </cell>
        </row>
        <row r="55">
          <cell r="A55">
            <v>13320</v>
          </cell>
          <cell r="B55" t="str">
            <v>사회복지관련 관리자</v>
          </cell>
          <cell r="C55" t="str">
            <v>Social Welfare Service Managers</v>
          </cell>
        </row>
        <row r="56">
          <cell r="A56">
            <v>134</v>
          </cell>
          <cell r="B56" t="str">
            <v>문화예술디자인 및 영상 관련 관리자</v>
          </cell>
          <cell r="C56" t="str">
            <v>Culture, Art, Design and Moving Image Related Managers</v>
          </cell>
        </row>
        <row r="57">
          <cell r="A57">
            <v>1340</v>
          </cell>
          <cell r="B57" t="str">
            <v>문화예술디자인 및 영상 관련 관리자</v>
          </cell>
          <cell r="C57" t="str">
            <v>Culture, Art, Design and Moving Image Related Managers</v>
          </cell>
        </row>
        <row r="58">
          <cell r="A58">
            <v>13401</v>
          </cell>
          <cell r="B58" t="str">
            <v>문화 및 예술 관련 관리자</v>
          </cell>
          <cell r="C58" t="str">
            <v>Culture, Arts Related Managers</v>
          </cell>
        </row>
        <row r="59">
          <cell r="A59">
            <v>13402</v>
          </cell>
          <cell r="B59" t="str">
            <v>디자인관련 관리자</v>
          </cell>
          <cell r="C59" t="str">
            <v>Design Related Managers</v>
          </cell>
        </row>
        <row r="60">
          <cell r="A60">
            <v>13403</v>
          </cell>
          <cell r="B60" t="str">
            <v>영상관련 관리자</v>
          </cell>
          <cell r="C60" t="str">
            <v>Moving Image Related Managers</v>
          </cell>
        </row>
        <row r="61">
          <cell r="A61">
            <v>135</v>
          </cell>
          <cell r="B61" t="str">
            <v>정보통신관련 관리자</v>
          </cell>
          <cell r="C61" t="str">
            <v>Information and Communications Related Managers</v>
          </cell>
        </row>
        <row r="62">
          <cell r="A62">
            <v>1350</v>
          </cell>
          <cell r="B62" t="str">
            <v>정보통신관련 관리자</v>
          </cell>
          <cell r="C62" t="str">
            <v>Information and Communications Related Managers</v>
          </cell>
        </row>
        <row r="63">
          <cell r="A63">
            <v>13501</v>
          </cell>
          <cell r="B63" t="str">
            <v>컴퓨터 하드웨어개발 관리자</v>
          </cell>
          <cell r="C63" t="str">
            <v>Computer Hardware Development Managers</v>
          </cell>
        </row>
        <row r="64">
          <cell r="A64">
            <v>13502</v>
          </cell>
          <cell r="B64" t="str">
            <v>컴퓨터 소프트웨어개발 관리자</v>
          </cell>
          <cell r="C64" t="str">
            <v>Computer Software Development Managers</v>
          </cell>
        </row>
        <row r="65">
          <cell r="A65">
            <v>13503</v>
          </cell>
          <cell r="B65" t="str">
            <v>컴퓨터 운영 관리자</v>
          </cell>
          <cell r="C65" t="str">
            <v>Computer Operate Administrators</v>
          </cell>
        </row>
        <row r="66">
          <cell r="A66">
            <v>13504</v>
          </cell>
          <cell r="B66" t="str">
            <v>통신 관리자</v>
          </cell>
          <cell r="C66" t="str">
            <v>Telecommunications Managers</v>
          </cell>
        </row>
        <row r="67">
          <cell r="A67">
            <v>13509</v>
          </cell>
          <cell r="B67" t="str">
            <v>그 외 정보통신관련 관리자</v>
          </cell>
          <cell r="C67" t="str">
            <v>Information and Communications Related Managers n.e.c.</v>
          </cell>
        </row>
        <row r="68">
          <cell r="A68">
            <v>139</v>
          </cell>
          <cell r="B68" t="str">
            <v>기타 전문서비스 관리자</v>
          </cell>
          <cell r="C68" t="str">
            <v>Other Professional Services Managers</v>
          </cell>
        </row>
        <row r="69">
          <cell r="A69">
            <v>1390</v>
          </cell>
          <cell r="B69" t="str">
            <v>기타 전문서비스 관리자</v>
          </cell>
          <cell r="C69" t="str">
            <v>Other Professional Services Managers</v>
          </cell>
        </row>
        <row r="70">
          <cell r="A70">
            <v>13901</v>
          </cell>
          <cell r="B70" t="str">
            <v>시장 및 여론 조사 관리자</v>
          </cell>
          <cell r="C70" t="str">
            <v>Market and Public Opinion Survey Managers</v>
          </cell>
        </row>
        <row r="71">
          <cell r="A71">
            <v>13902</v>
          </cell>
          <cell r="B71" t="str">
            <v>부동산 및 임대업 관리자</v>
          </cell>
          <cell r="C71" t="str">
            <v>Real Estate, Rental and Leasing Managers</v>
          </cell>
        </row>
        <row r="72">
          <cell r="A72">
            <v>13903</v>
          </cell>
          <cell r="B72" t="str">
            <v>인력공급 및 알선 서비스 관리자</v>
          </cell>
          <cell r="C72" t="str">
            <v>Labor Supply and Mediation Service Managers</v>
          </cell>
        </row>
        <row r="73">
          <cell r="A73">
            <v>13909</v>
          </cell>
          <cell r="B73" t="str">
            <v>그 외 전문서비스 관리자</v>
          </cell>
          <cell r="C73" t="str">
            <v>Professional Services Managers n.e.c.</v>
          </cell>
        </row>
        <row r="74">
          <cell r="A74">
            <v>14</v>
          </cell>
          <cell r="B74" t="str">
            <v>건설전기 및 생산 관련 관리직</v>
          </cell>
          <cell r="C74" t="str">
            <v>Construction, Electricity and Production Related Managers</v>
          </cell>
        </row>
        <row r="75">
          <cell r="A75">
            <v>141</v>
          </cell>
          <cell r="B75" t="str">
            <v>건설전기 및 생산 관련 관리자</v>
          </cell>
          <cell r="C75" t="str">
            <v>Construction, Electricity and Production Related Managers</v>
          </cell>
        </row>
        <row r="76">
          <cell r="A76">
            <v>1411</v>
          </cell>
          <cell r="B76" t="str">
            <v>건설 및 광업 관련 관리자</v>
          </cell>
          <cell r="C76" t="str">
            <v>Construction and Mining Related Managers</v>
          </cell>
        </row>
        <row r="77">
          <cell r="A77">
            <v>14111</v>
          </cell>
          <cell r="B77" t="str">
            <v>건설관련 관리자</v>
          </cell>
          <cell r="C77" t="str">
            <v>Construction Managers</v>
          </cell>
        </row>
        <row r="78">
          <cell r="A78">
            <v>14112</v>
          </cell>
          <cell r="B78" t="str">
            <v>광업관련 관리자</v>
          </cell>
          <cell r="C78" t="str">
            <v xml:space="preserve">Mining Managers </v>
          </cell>
        </row>
        <row r="79">
          <cell r="A79">
            <v>1412</v>
          </cell>
          <cell r="B79" t="str">
            <v>전기가스 및 수도 관련 관리자</v>
          </cell>
          <cell r="C79" t="str">
            <v>Electricity, Gas and Water Supply Related Managers</v>
          </cell>
        </row>
        <row r="80">
          <cell r="A80">
            <v>14121</v>
          </cell>
          <cell r="B80" t="str">
            <v>전기관련 관리자</v>
          </cell>
          <cell r="C80" t="str">
            <v>Electricity Related Managers</v>
          </cell>
        </row>
        <row r="81">
          <cell r="A81">
            <v>14122</v>
          </cell>
          <cell r="B81" t="str">
            <v>가스관련 관리자</v>
          </cell>
          <cell r="C81" t="str">
            <v>Gas Related Managers</v>
          </cell>
        </row>
        <row r="82">
          <cell r="A82">
            <v>14123</v>
          </cell>
          <cell r="B82" t="str">
            <v>수도관련 관리자</v>
          </cell>
          <cell r="C82" t="str">
            <v>Water Supply Related Managers</v>
          </cell>
        </row>
        <row r="83">
          <cell r="A83">
            <v>14124</v>
          </cell>
          <cell r="B83" t="str">
            <v>증기 및 온수 관련 관리자</v>
          </cell>
          <cell r="C83" t="str">
            <v>Steam and Hot Water Related Managers</v>
          </cell>
        </row>
        <row r="84">
          <cell r="A84">
            <v>1413</v>
          </cell>
          <cell r="B84" t="str">
            <v>제품 생산관련 관리자</v>
          </cell>
          <cell r="C84" t="str">
            <v>Production Related Managers</v>
          </cell>
        </row>
        <row r="85">
          <cell r="A85">
            <v>14131</v>
          </cell>
          <cell r="B85" t="str">
            <v>식품생산 관리자</v>
          </cell>
          <cell r="C85" t="str">
            <v>Food Production Managers</v>
          </cell>
        </row>
        <row r="86">
          <cell r="A86">
            <v>14132</v>
          </cell>
          <cell r="B86" t="str">
            <v>섬유 및 의복 제품생산 관리자</v>
          </cell>
          <cell r="C86" t="str">
            <v>Textile, Garment Production Managers</v>
          </cell>
        </row>
        <row r="87">
          <cell r="A87">
            <v>14133</v>
          </cell>
          <cell r="B87" t="str">
            <v>화학제품생산 관리자</v>
          </cell>
          <cell r="C87" t="str">
            <v>Chemical Products Production Managers</v>
          </cell>
        </row>
        <row r="88">
          <cell r="A88">
            <v>14134</v>
          </cell>
          <cell r="B88" t="str">
            <v>금속제품생산 관리자</v>
          </cell>
          <cell r="C88" t="str">
            <v>Metal Products Production Managers</v>
          </cell>
        </row>
        <row r="89">
          <cell r="A89">
            <v>14135</v>
          </cell>
          <cell r="B89" t="str">
            <v>기계제품생산 관리자</v>
          </cell>
          <cell r="C89" t="str">
            <v xml:space="preserve">Machinery Products Production Managers </v>
          </cell>
        </row>
        <row r="90">
          <cell r="A90">
            <v>14136</v>
          </cell>
          <cell r="B90" t="str">
            <v>전기전자 제품생산 관리자</v>
          </cell>
          <cell r="C90" t="str">
            <v xml:space="preserve">Electrical and Electronic Products Production Managers </v>
          </cell>
        </row>
        <row r="91">
          <cell r="A91">
            <v>14139</v>
          </cell>
          <cell r="B91" t="str">
            <v>그 외 제품생산관련 관리자</v>
          </cell>
          <cell r="C91" t="str">
            <v>Products Production Managers n.e.c.</v>
          </cell>
        </row>
        <row r="92">
          <cell r="A92">
            <v>149</v>
          </cell>
          <cell r="B92" t="str">
            <v>기타 건설전기 및 생산 관련 관리자</v>
          </cell>
          <cell r="C92" t="str">
            <v>Other Construction, Electricity and Production Related Managers</v>
          </cell>
        </row>
        <row r="93">
          <cell r="A93">
            <v>1490</v>
          </cell>
          <cell r="B93" t="str">
            <v>기타 건설전기 및 생산 관련 관리자</v>
          </cell>
          <cell r="C93" t="str">
            <v>Other Construction, Electricity and Production Related Managers</v>
          </cell>
        </row>
        <row r="94">
          <cell r="A94">
            <v>14901</v>
          </cell>
          <cell r="B94" t="str">
            <v>농림어업관련 관리자</v>
          </cell>
          <cell r="C94" t="str">
            <v>Agricultue, Forest, Fishery Related Managers</v>
          </cell>
        </row>
        <row r="95">
          <cell r="A95">
            <v>14902</v>
          </cell>
          <cell r="B95" t="str">
            <v>수리 및 정비 관련 관리자</v>
          </cell>
          <cell r="C95" t="str">
            <v>Repairing Related Managers</v>
          </cell>
        </row>
        <row r="96">
          <cell r="A96">
            <v>14909</v>
          </cell>
          <cell r="B96" t="str">
            <v>그 외 건설전기 및 생산 관련 관리자</v>
          </cell>
          <cell r="C96" t="str">
            <v>Construction, Electricity and Production Related Managers n.e.c.</v>
          </cell>
        </row>
        <row r="97">
          <cell r="A97">
            <v>15</v>
          </cell>
          <cell r="B97" t="str">
            <v>판매 및 고객서비스 관리직</v>
          </cell>
          <cell r="C97" t="str">
            <v>Sales and Customer Service Managers</v>
          </cell>
        </row>
        <row r="98">
          <cell r="A98">
            <v>151</v>
          </cell>
          <cell r="B98" t="str">
            <v>판매 및 운송 관리자</v>
          </cell>
          <cell r="C98" t="str">
            <v>Sales and Transport Managers</v>
          </cell>
        </row>
        <row r="99">
          <cell r="A99">
            <v>1511</v>
          </cell>
          <cell r="B99" t="str">
            <v>영업 및 판매 관련 관리자</v>
          </cell>
          <cell r="C99" t="str">
            <v>Business and Sales Related Managers</v>
          </cell>
        </row>
        <row r="100">
          <cell r="A100">
            <v>15111</v>
          </cell>
          <cell r="B100" t="str">
            <v>영업관련 관리자</v>
          </cell>
          <cell r="C100" t="str">
            <v>Business Sales Related Managers</v>
          </cell>
        </row>
        <row r="101">
          <cell r="A101">
            <v>15112</v>
          </cell>
          <cell r="B101" t="str">
            <v>판매관련 관리자</v>
          </cell>
          <cell r="C101" t="str">
            <v xml:space="preserve">Sales Related Managers </v>
          </cell>
        </row>
        <row r="102">
          <cell r="A102">
            <v>15113</v>
          </cell>
          <cell r="B102" t="str">
            <v>무역관련 관리자</v>
          </cell>
          <cell r="C102" t="str">
            <v>Trade Related Managers</v>
          </cell>
        </row>
        <row r="103">
          <cell r="A103">
            <v>1512</v>
          </cell>
          <cell r="B103" t="str">
            <v>운송관련 관리자</v>
          </cell>
          <cell r="C103" t="str">
            <v>Transport Related Managers</v>
          </cell>
        </row>
        <row r="104">
          <cell r="A104">
            <v>15121</v>
          </cell>
          <cell r="B104" t="str">
            <v>육상운송 관리자</v>
          </cell>
          <cell r="C104" t="str">
            <v>Land Transport Managers</v>
          </cell>
        </row>
        <row r="105">
          <cell r="A105">
            <v>15122</v>
          </cell>
          <cell r="B105" t="str">
            <v>해상운송 관리자</v>
          </cell>
          <cell r="C105" t="str">
            <v>Water Transport Managers</v>
          </cell>
        </row>
        <row r="106">
          <cell r="A106">
            <v>15123</v>
          </cell>
          <cell r="B106" t="str">
            <v>항공운송관련 관리자</v>
          </cell>
          <cell r="C106" t="str">
            <v>Air Transport Related Mangers</v>
          </cell>
        </row>
        <row r="107">
          <cell r="A107">
            <v>152</v>
          </cell>
          <cell r="B107" t="str">
            <v>고객서비스 관리자</v>
          </cell>
          <cell r="C107" t="str">
            <v>Customer Service Managers</v>
          </cell>
        </row>
        <row r="108">
          <cell r="A108">
            <v>1521</v>
          </cell>
          <cell r="B108" t="str">
            <v>숙박여행오락 및 스포츠 관련 관리자</v>
          </cell>
          <cell r="C108" t="str">
            <v>Managers in Lodging, Tourism, Entertainment and Sports</v>
          </cell>
        </row>
        <row r="109">
          <cell r="A109">
            <v>15211</v>
          </cell>
          <cell r="B109" t="str">
            <v>숙박관련 관리자</v>
          </cell>
          <cell r="C109" t="str">
            <v>Lodging Related Managers</v>
          </cell>
        </row>
        <row r="110">
          <cell r="A110">
            <v>15212</v>
          </cell>
          <cell r="B110" t="str">
            <v>여행관련 관리자</v>
          </cell>
          <cell r="C110" t="str">
            <v>Tourism Related Managers</v>
          </cell>
        </row>
        <row r="111">
          <cell r="A111">
            <v>15213</v>
          </cell>
          <cell r="B111" t="str">
            <v>오락 및 스포츠 관련 관리자</v>
          </cell>
          <cell r="C111" t="str">
            <v>Managers in Entertainment and Sports</v>
          </cell>
        </row>
        <row r="112">
          <cell r="A112">
            <v>15219</v>
          </cell>
          <cell r="B112" t="str">
            <v>그 외 숙박여행오락 및 스포츠 관련 관리자</v>
          </cell>
          <cell r="C112" t="str">
            <v>Managers in Lodging, Tourism, Entertainment and Sports n.e.c.</v>
          </cell>
        </row>
        <row r="113">
          <cell r="A113">
            <v>1522</v>
          </cell>
          <cell r="B113" t="str">
            <v>음식서비스관련 관리자</v>
          </cell>
          <cell r="C113" t="str">
            <v xml:space="preserve">Catering Service Related Managers </v>
          </cell>
        </row>
        <row r="114">
          <cell r="A114">
            <v>15220</v>
          </cell>
          <cell r="B114" t="str">
            <v>음식서비스관련 관리자</v>
          </cell>
          <cell r="C114" t="str">
            <v>Catering Service Related Managers</v>
          </cell>
        </row>
        <row r="115">
          <cell r="A115">
            <v>153</v>
          </cell>
          <cell r="B115" t="str">
            <v>환경청소 및 경비 관련 관리자</v>
          </cell>
          <cell r="C115" t="str">
            <v>Environment and Cleaning, and Protective Service Related Managers</v>
          </cell>
        </row>
        <row r="116">
          <cell r="A116">
            <v>1530</v>
          </cell>
          <cell r="B116" t="str">
            <v>환경청소 및 경비 관련 관리자</v>
          </cell>
          <cell r="C116" t="str">
            <v>Environment and Cleaning, and Protective Service Related Managers</v>
          </cell>
        </row>
        <row r="117">
          <cell r="A117">
            <v>15301</v>
          </cell>
          <cell r="B117" t="str">
            <v>환경관련 관리자</v>
          </cell>
          <cell r="C117" t="str">
            <v xml:space="preserve">Environment Related Managers </v>
          </cell>
        </row>
        <row r="118">
          <cell r="A118">
            <v>15302</v>
          </cell>
          <cell r="B118" t="str">
            <v>청소관련 관리자</v>
          </cell>
          <cell r="C118" t="str">
            <v xml:space="preserve">Cleaning Related Managers </v>
          </cell>
        </row>
        <row r="119">
          <cell r="A119">
            <v>15303</v>
          </cell>
          <cell r="B119" t="str">
            <v>경비관련 관리자</v>
          </cell>
          <cell r="C119" t="str">
            <v xml:space="preserve">Protective Service Related Managers </v>
          </cell>
        </row>
        <row r="120">
          <cell r="A120">
            <v>159</v>
          </cell>
          <cell r="B120" t="str">
            <v>기타 판매 및 고객 서비스 관리자</v>
          </cell>
          <cell r="C120" t="str">
            <v>Other Sales and Customer Service Managers</v>
          </cell>
        </row>
        <row r="121">
          <cell r="A121">
            <v>1590</v>
          </cell>
          <cell r="B121" t="str">
            <v>기타 판매 및 고객 서비스 관리자</v>
          </cell>
          <cell r="C121" t="str">
            <v>Other Sales and Customer Service Managers</v>
          </cell>
        </row>
        <row r="122">
          <cell r="A122">
            <v>15901</v>
          </cell>
          <cell r="B122" t="str">
            <v>회원단체관련 관리자</v>
          </cell>
          <cell r="C122" t="str">
            <v xml:space="preserve">Membership Organizations Related Managers </v>
          </cell>
        </row>
        <row r="123">
          <cell r="A123">
            <v>15909</v>
          </cell>
          <cell r="B123" t="str">
            <v>그 외 판매 및 고객 서비스 관리자</v>
          </cell>
          <cell r="C123" t="str">
            <v>Sales and Customer Service Managers n.e.c</v>
          </cell>
        </row>
        <row r="124">
          <cell r="A124">
            <v>2</v>
          </cell>
          <cell r="B124" t="str">
            <v>전문가 및 관련 종사자</v>
          </cell>
          <cell r="C124" t="str">
            <v xml:space="preserve">Professionals and Related Workers </v>
          </cell>
        </row>
        <row r="125">
          <cell r="A125">
            <v>21</v>
          </cell>
          <cell r="B125" t="str">
            <v>과학 전문가 및 관련직</v>
          </cell>
          <cell r="C125" t="str">
            <v>Science Professionals and Related Occupations</v>
          </cell>
        </row>
        <row r="126">
          <cell r="A126">
            <v>211</v>
          </cell>
          <cell r="B126" t="str">
            <v>생명 및 자연 과학 관련 전문가</v>
          </cell>
          <cell r="C126" t="str">
            <v>Biological and Natural Science Related Professionals</v>
          </cell>
        </row>
        <row r="127">
          <cell r="A127">
            <v>2111</v>
          </cell>
          <cell r="B127" t="str">
            <v>생명과학 연구원</v>
          </cell>
          <cell r="C127" t="str">
            <v>Biological Science Researchers</v>
          </cell>
        </row>
        <row r="128">
          <cell r="A128">
            <v>21111</v>
          </cell>
          <cell r="B128" t="str">
            <v>생물학 연구원</v>
          </cell>
          <cell r="C128" t="str">
            <v>Biology Researchers</v>
          </cell>
        </row>
        <row r="129">
          <cell r="A129">
            <v>21112</v>
          </cell>
          <cell r="B129" t="str">
            <v>의학 연구원</v>
          </cell>
          <cell r="C129" t="str">
            <v>Medical Science Researchers</v>
          </cell>
        </row>
        <row r="130">
          <cell r="A130">
            <v>21113</v>
          </cell>
          <cell r="B130" t="str">
            <v>약학 연구원</v>
          </cell>
          <cell r="C130" t="str">
            <v>Pharmacy Researchers</v>
          </cell>
        </row>
        <row r="131">
          <cell r="A131">
            <v>21114</v>
          </cell>
          <cell r="B131" t="str">
            <v>농학 연구원</v>
          </cell>
          <cell r="C131" t="str">
            <v>Agriculture Researchers</v>
          </cell>
        </row>
        <row r="132">
          <cell r="A132">
            <v>21115</v>
          </cell>
          <cell r="B132" t="str">
            <v>임학 연구원</v>
          </cell>
          <cell r="C132" t="str">
            <v>Forestry Researchers</v>
          </cell>
        </row>
        <row r="133">
          <cell r="A133">
            <v>21116</v>
          </cell>
          <cell r="B133" t="str">
            <v>수산학 연구원</v>
          </cell>
          <cell r="C133" t="str">
            <v>Fishery Researchers</v>
          </cell>
        </row>
        <row r="134">
          <cell r="A134">
            <v>21117</v>
          </cell>
          <cell r="B134" t="str">
            <v>식품학 연구원</v>
          </cell>
          <cell r="C134" t="str">
            <v>Food Science Researchers</v>
          </cell>
        </row>
        <row r="135">
          <cell r="A135">
            <v>21118</v>
          </cell>
          <cell r="B135" t="str">
            <v>축산 및 수의학 연구원</v>
          </cell>
          <cell r="C135" t="str">
            <v>Livestock and Veterinary Science Researchers</v>
          </cell>
        </row>
        <row r="136">
          <cell r="A136">
            <v>21119</v>
          </cell>
          <cell r="B136" t="str">
            <v>그 외 생명과학 연구원</v>
          </cell>
          <cell r="C136" t="str">
            <v>Life Science Researchers n.e.c.</v>
          </cell>
        </row>
        <row r="137">
          <cell r="A137">
            <v>2112</v>
          </cell>
          <cell r="B137" t="str">
            <v>자연과학 연구원</v>
          </cell>
          <cell r="C137" t="str">
            <v>Natural Science Researchers</v>
          </cell>
        </row>
        <row r="138">
          <cell r="A138">
            <v>21121</v>
          </cell>
          <cell r="B138" t="str">
            <v>물리학 연구원</v>
          </cell>
          <cell r="C138" t="str">
            <v>Physics Researchers</v>
          </cell>
        </row>
        <row r="139">
          <cell r="A139">
            <v>21122</v>
          </cell>
          <cell r="B139" t="str">
            <v>화학 연구원</v>
          </cell>
          <cell r="C139" t="str">
            <v>Chemistry Researchers</v>
          </cell>
        </row>
        <row r="140">
          <cell r="A140">
            <v>21123</v>
          </cell>
          <cell r="B140" t="str">
            <v>천문 및 기상학 연구원</v>
          </cell>
          <cell r="C140" t="str">
            <v>Astronomy and Meteorology Researchers</v>
          </cell>
        </row>
        <row r="141">
          <cell r="A141">
            <v>21124</v>
          </cell>
          <cell r="B141" t="str">
            <v>수학 및 통계학 연구원</v>
          </cell>
          <cell r="C141" t="str">
            <v>Mathematics and Statistics Researchers</v>
          </cell>
        </row>
        <row r="142">
          <cell r="A142">
            <v>21125</v>
          </cell>
          <cell r="B142" t="str">
            <v>환경 및 해양과학 연구원</v>
          </cell>
          <cell r="C142" t="str">
            <v xml:space="preserve">Environment and Marine Science Researchers </v>
          </cell>
        </row>
        <row r="143">
          <cell r="A143">
            <v>21129</v>
          </cell>
          <cell r="B143" t="str">
            <v>그 외 자연과학 연구원</v>
          </cell>
          <cell r="C143" t="str">
            <v>Natural Science Researchers n.e.c.</v>
          </cell>
        </row>
        <row r="144">
          <cell r="A144">
            <v>212</v>
          </cell>
          <cell r="B144" t="str">
            <v>인문 및 사회과학 전문가</v>
          </cell>
          <cell r="C144" t="str">
            <v xml:space="preserve">Liberal Arts and Social Science Professionals </v>
          </cell>
        </row>
        <row r="145">
          <cell r="A145">
            <v>2121</v>
          </cell>
          <cell r="B145" t="str">
            <v>인문과학 연구원</v>
          </cell>
          <cell r="C145" t="str">
            <v>Liberal Arts Researchers</v>
          </cell>
        </row>
        <row r="146">
          <cell r="A146">
            <v>21211</v>
          </cell>
          <cell r="B146" t="str">
            <v>철학 연구원</v>
          </cell>
          <cell r="C146" t="str">
            <v>Philosophy Researchers</v>
          </cell>
        </row>
        <row r="147">
          <cell r="A147">
            <v>21212</v>
          </cell>
          <cell r="B147" t="str">
            <v>역사학 연구원</v>
          </cell>
          <cell r="C147" t="str">
            <v>History Researchers</v>
          </cell>
        </row>
        <row r="148">
          <cell r="A148">
            <v>21213</v>
          </cell>
          <cell r="B148" t="str">
            <v>언어학 및 문학 연구원</v>
          </cell>
          <cell r="C148" t="str">
            <v>Linguistics and Literature Researchers</v>
          </cell>
        </row>
        <row r="149">
          <cell r="A149">
            <v>21214</v>
          </cell>
          <cell r="B149" t="str">
            <v>인류학 연구원</v>
          </cell>
          <cell r="C149" t="str">
            <v>Anthropology Researchers</v>
          </cell>
        </row>
        <row r="150">
          <cell r="A150">
            <v>21215</v>
          </cell>
          <cell r="B150" t="str">
            <v>교육학 연구원</v>
          </cell>
          <cell r="C150" t="str">
            <v>Education Researchers</v>
          </cell>
        </row>
        <row r="151">
          <cell r="A151">
            <v>21216</v>
          </cell>
          <cell r="B151" t="str">
            <v>심리학 연구원</v>
          </cell>
          <cell r="C151" t="str">
            <v>Psychology Researchers</v>
          </cell>
        </row>
        <row r="152">
          <cell r="A152">
            <v>21219</v>
          </cell>
          <cell r="B152" t="str">
            <v>그 외 인문과학 연구원</v>
          </cell>
          <cell r="C152" t="str">
            <v>Cultural Sciences Researchers n.e.c.</v>
          </cell>
        </row>
        <row r="153">
          <cell r="A153">
            <v>2122</v>
          </cell>
          <cell r="B153" t="str">
            <v>사회과학 연구원</v>
          </cell>
          <cell r="C153" t="str">
            <v>Social Science Researchers</v>
          </cell>
        </row>
        <row r="154">
          <cell r="A154">
            <v>21221</v>
          </cell>
          <cell r="B154" t="str">
            <v>정치학 연구원</v>
          </cell>
          <cell r="C154" t="str">
            <v>Politics Researchers</v>
          </cell>
        </row>
        <row r="155">
          <cell r="A155">
            <v>21222</v>
          </cell>
          <cell r="B155" t="str">
            <v>경제학 연구원</v>
          </cell>
          <cell r="C155" t="str">
            <v>Economics Researchers</v>
          </cell>
        </row>
        <row r="156">
          <cell r="A156">
            <v>21223</v>
          </cell>
          <cell r="B156" t="str">
            <v>경영학 연구원</v>
          </cell>
          <cell r="C156" t="str">
            <v>Business Administration Researchers</v>
          </cell>
        </row>
        <row r="157">
          <cell r="A157">
            <v>21224</v>
          </cell>
          <cell r="B157" t="str">
            <v>사회학 연구원</v>
          </cell>
          <cell r="C157" t="str">
            <v>Sociology Researchers</v>
          </cell>
        </row>
        <row r="158">
          <cell r="A158">
            <v>21225</v>
          </cell>
          <cell r="B158" t="str">
            <v>사회복지학 연구원</v>
          </cell>
          <cell r="C158" t="str">
            <v>Social Welfare Researchers</v>
          </cell>
        </row>
        <row r="159">
          <cell r="A159">
            <v>21226</v>
          </cell>
          <cell r="B159" t="str">
            <v>언론학 연구원</v>
          </cell>
          <cell r="C159" t="str">
            <v>Media Researchers</v>
          </cell>
        </row>
        <row r="160">
          <cell r="A160">
            <v>21229</v>
          </cell>
          <cell r="B160" t="str">
            <v>그 외 사회과학 연구원</v>
          </cell>
          <cell r="C160" t="str">
            <v>Social Science Researchers n.e.c.</v>
          </cell>
        </row>
        <row r="161">
          <cell r="A161">
            <v>213</v>
          </cell>
          <cell r="B161" t="str">
            <v>생명 및 자연 과학 관련 시험원</v>
          </cell>
          <cell r="C161" t="str">
            <v>Biological and Natural Science Related Technicians</v>
          </cell>
        </row>
        <row r="162">
          <cell r="A162">
            <v>2131</v>
          </cell>
          <cell r="B162" t="str">
            <v>생명과학 시험원</v>
          </cell>
          <cell r="C162" t="str">
            <v>Biological Science Technicians</v>
          </cell>
        </row>
        <row r="163">
          <cell r="A163">
            <v>21311</v>
          </cell>
          <cell r="B163" t="str">
            <v>생물학 시험원</v>
          </cell>
          <cell r="C163" t="str">
            <v>Biology Technician</v>
          </cell>
        </row>
        <row r="164">
          <cell r="A164">
            <v>21312</v>
          </cell>
          <cell r="B164" t="str">
            <v>의료과학 시험원</v>
          </cell>
          <cell r="C164" t="str">
            <v>Medical Science Technicians</v>
          </cell>
        </row>
        <row r="165">
          <cell r="A165">
            <v>21319</v>
          </cell>
          <cell r="B165" t="str">
            <v>그 외 생명과학 시험원</v>
          </cell>
          <cell r="C165" t="str">
            <v>Biological Science Technician n.e.c.</v>
          </cell>
        </row>
        <row r="166">
          <cell r="A166">
            <v>2132</v>
          </cell>
          <cell r="B166" t="str">
            <v>농림어업관련 시험원</v>
          </cell>
          <cell r="C166" t="str">
            <v>Agriculture, Forestry and Fishery Related Technicians</v>
          </cell>
        </row>
        <row r="167">
          <cell r="A167">
            <v>21321</v>
          </cell>
          <cell r="B167" t="str">
            <v>농업 시험원</v>
          </cell>
          <cell r="C167" t="str">
            <v>Agriculture Technicians</v>
          </cell>
        </row>
        <row r="168">
          <cell r="A168">
            <v>21322</v>
          </cell>
          <cell r="B168" t="str">
            <v>임업 시험원</v>
          </cell>
          <cell r="C168" t="str">
            <v>Forest Technicians</v>
          </cell>
        </row>
        <row r="169">
          <cell r="A169">
            <v>21323</v>
          </cell>
          <cell r="B169" t="str">
            <v>어업 시험원</v>
          </cell>
          <cell r="C169" t="str">
            <v>Fishery Technicians</v>
          </cell>
        </row>
        <row r="170">
          <cell r="A170">
            <v>2133</v>
          </cell>
          <cell r="B170" t="str">
            <v>자연과학 시험원</v>
          </cell>
          <cell r="C170" t="str">
            <v>Natural Science Technicians</v>
          </cell>
        </row>
        <row r="171">
          <cell r="A171">
            <v>21331</v>
          </cell>
          <cell r="B171" t="str">
            <v>물리학 시험원</v>
          </cell>
          <cell r="C171" t="str">
            <v>Physics Technician</v>
          </cell>
        </row>
        <row r="172">
          <cell r="A172">
            <v>21332</v>
          </cell>
          <cell r="B172" t="str">
            <v>화학 시험원</v>
          </cell>
          <cell r="C172" t="str">
            <v>Chemistry Technician</v>
          </cell>
        </row>
        <row r="173">
          <cell r="A173">
            <v>21333</v>
          </cell>
          <cell r="B173" t="str">
            <v>천문 및 기상학 시험원</v>
          </cell>
          <cell r="C173" t="str">
            <v>Astronomy and Meteorology Technician</v>
          </cell>
        </row>
        <row r="174">
          <cell r="A174">
            <v>21334</v>
          </cell>
          <cell r="B174" t="str">
            <v>환경 및 해양과학 시험원</v>
          </cell>
          <cell r="C174" t="str">
            <v>Environment and Marine Science Technician</v>
          </cell>
        </row>
        <row r="175">
          <cell r="A175">
            <v>21339</v>
          </cell>
          <cell r="B175" t="str">
            <v>그 외 자연과학 시험원</v>
          </cell>
          <cell r="C175" t="str">
            <v>Natural Science Technician n.e.c.</v>
          </cell>
        </row>
        <row r="176">
          <cell r="A176">
            <v>22</v>
          </cell>
          <cell r="B176" t="str">
            <v>정보통신 전문가 및 기술직</v>
          </cell>
          <cell r="C176" t="str">
            <v>Information and Communication Professionals and Technical Occupations</v>
          </cell>
        </row>
        <row r="177">
          <cell r="A177">
            <v>221</v>
          </cell>
          <cell r="B177" t="str">
            <v>컴퓨터 하드웨어 및 통신공학 전문가</v>
          </cell>
          <cell r="C177" t="str">
            <v>Computer Hardware and Telecommunication Engineering Researchers</v>
          </cell>
        </row>
        <row r="178">
          <cell r="A178">
            <v>2211</v>
          </cell>
          <cell r="B178" t="str">
            <v>컴퓨터 하드웨어 기술자 및 연구원</v>
          </cell>
          <cell r="C178" t="str">
            <v>Computer Hardware Researchers and Engineers</v>
          </cell>
        </row>
        <row r="179">
          <cell r="A179">
            <v>22110</v>
          </cell>
          <cell r="B179" t="str">
            <v>컴퓨터 하드웨어 기술자 및 연구원</v>
          </cell>
          <cell r="C179" t="str">
            <v>Computer Hardware Researchers and Engineers</v>
          </cell>
        </row>
        <row r="180">
          <cell r="A180">
            <v>2212</v>
          </cell>
          <cell r="B180" t="str">
            <v>통신공학 기술자 및 연구원</v>
          </cell>
          <cell r="C180" t="str">
            <v>Telecommunication Engineering Researchers and Engineers</v>
          </cell>
        </row>
        <row r="181">
          <cell r="A181">
            <v>22121</v>
          </cell>
          <cell r="B181" t="str">
            <v>통신기기 기술자 및 연구원</v>
          </cell>
          <cell r="C181" t="str">
            <v>Telecommunication Machinery Researchers and Engineers</v>
          </cell>
        </row>
        <row r="182">
          <cell r="A182">
            <v>22122</v>
          </cell>
          <cell r="B182" t="str">
            <v>통신장비 기술자 및 연구원</v>
          </cell>
          <cell r="C182" t="str">
            <v>Telecommunication Equipment Researchers and Engineers</v>
          </cell>
        </row>
        <row r="183">
          <cell r="A183">
            <v>22123</v>
          </cell>
          <cell r="B183" t="str">
            <v>통신기술 기술자 및 연구원</v>
          </cell>
          <cell r="C183" t="str">
            <v>Telecommunication Technology Researchers and Engineers</v>
          </cell>
        </row>
        <row r="184">
          <cell r="A184">
            <v>22124</v>
          </cell>
          <cell r="B184" t="str">
            <v>통신망운영 기술자 및 연구원</v>
          </cell>
          <cell r="C184" t="str">
            <v>Telecommunication Network Operation Researchers and Engineers</v>
          </cell>
        </row>
        <row r="185">
          <cell r="A185">
            <v>22129</v>
          </cell>
          <cell r="B185" t="str">
            <v>그 외 통신공학 기술자 및 연구원</v>
          </cell>
          <cell r="C185" t="str">
            <v>Telecommunication Engineering Researchers and Engineers n.e.c.</v>
          </cell>
        </row>
        <row r="186">
          <cell r="A186">
            <v>222</v>
          </cell>
          <cell r="B186" t="str">
            <v>정보시스템 개발 전문가</v>
          </cell>
          <cell r="C186" t="str">
            <v>Information System Development Professionals</v>
          </cell>
        </row>
        <row r="187">
          <cell r="A187">
            <v>2221</v>
          </cell>
          <cell r="B187" t="str">
            <v>컴퓨터시스템 설계 및 분석가</v>
          </cell>
          <cell r="C187" t="str">
            <v>Computer System Designers and Analysts</v>
          </cell>
        </row>
        <row r="188">
          <cell r="A188">
            <v>22211</v>
          </cell>
          <cell r="B188" t="str">
            <v>정보통신 컨설턴트</v>
          </cell>
          <cell r="C188" t="str">
            <v>IT Consultants</v>
          </cell>
        </row>
        <row r="189">
          <cell r="A189">
            <v>22212</v>
          </cell>
          <cell r="B189" t="str">
            <v>컴퓨터시스템 감리 전문가</v>
          </cell>
          <cell r="C189" t="str">
            <v>Computer System Supervision Professionals</v>
          </cell>
        </row>
        <row r="190">
          <cell r="A190">
            <v>22213</v>
          </cell>
          <cell r="B190" t="str">
            <v>컴퓨터시스템 설계분석가</v>
          </cell>
          <cell r="C190" t="str">
            <v>Computer System Designers and Analysts</v>
          </cell>
        </row>
        <row r="191">
          <cell r="A191">
            <v>2222</v>
          </cell>
          <cell r="B191" t="str">
            <v>시스템 소프트웨어 개발자</v>
          </cell>
          <cell r="C191" t="str">
            <v>System Software Developers</v>
          </cell>
        </row>
        <row r="192">
          <cell r="A192">
            <v>22221</v>
          </cell>
          <cell r="B192" t="str">
            <v>시스템 소프트웨어 설계분석가</v>
          </cell>
          <cell r="C192" t="str">
            <v>System Software Designers and Analysts</v>
          </cell>
        </row>
        <row r="193">
          <cell r="A193">
            <v>22222</v>
          </cell>
          <cell r="B193" t="str">
            <v>시스템 소프트웨어 프로그래머</v>
          </cell>
          <cell r="C193" t="str">
            <v>System Software Programmers</v>
          </cell>
        </row>
        <row r="194">
          <cell r="A194">
            <v>2223</v>
          </cell>
          <cell r="B194" t="str">
            <v>응용 소프트웨어 개발자</v>
          </cell>
          <cell r="C194" t="str">
            <v>Application Software Developers</v>
          </cell>
        </row>
        <row r="195">
          <cell r="A195">
            <v>22231</v>
          </cell>
          <cell r="B195" t="str">
            <v>응용 소프트웨어 설계분석가</v>
          </cell>
          <cell r="C195" t="str">
            <v xml:space="preserve">Application Software Designers and Analysts </v>
          </cell>
        </row>
        <row r="196">
          <cell r="A196">
            <v>22232</v>
          </cell>
          <cell r="B196" t="str">
            <v>게임 프로그래머</v>
          </cell>
          <cell r="C196" t="str">
            <v>Computer Game Programmers</v>
          </cell>
        </row>
        <row r="197">
          <cell r="A197">
            <v>22233</v>
          </cell>
          <cell r="B197" t="str">
            <v>네트워크 프로그래머</v>
          </cell>
          <cell r="C197" t="str">
            <v>Network Programmers</v>
          </cell>
        </row>
        <row r="198">
          <cell r="A198">
            <v>22239</v>
          </cell>
          <cell r="B198" t="str">
            <v>그 외 응용 소프트웨어 프로그래머</v>
          </cell>
          <cell r="C198" t="str">
            <v>Application Software Programmers n.e.c.</v>
          </cell>
        </row>
        <row r="199">
          <cell r="A199">
            <v>2224</v>
          </cell>
          <cell r="B199" t="str">
            <v>데이터베이스 개발자</v>
          </cell>
          <cell r="C199" t="str">
            <v>Database Administrators</v>
          </cell>
        </row>
        <row r="200">
          <cell r="A200">
            <v>22241</v>
          </cell>
          <cell r="B200" t="str">
            <v>데이터베이스 설계분석가</v>
          </cell>
          <cell r="C200" t="str">
            <v>Database Designers and Analysts</v>
          </cell>
        </row>
        <row r="201">
          <cell r="A201">
            <v>22242</v>
          </cell>
          <cell r="B201" t="str">
            <v>데이터베이스 프로그래머</v>
          </cell>
          <cell r="C201" t="str">
            <v>Database Programmers</v>
          </cell>
        </row>
        <row r="202">
          <cell r="A202">
            <v>22243</v>
          </cell>
          <cell r="B202" t="str">
            <v>데이터베이스 관리자</v>
          </cell>
          <cell r="C202" t="str">
            <v>Database Managers</v>
          </cell>
        </row>
        <row r="203">
          <cell r="A203">
            <v>2225</v>
          </cell>
          <cell r="B203" t="str">
            <v>네트워크시스템 개발자</v>
          </cell>
          <cell r="C203" t="str">
            <v>Network System Developers</v>
          </cell>
        </row>
        <row r="204">
          <cell r="A204">
            <v>22250</v>
          </cell>
          <cell r="B204" t="str">
            <v>네트워크시스템 개발자</v>
          </cell>
          <cell r="C204" t="str">
            <v>Network System Developers</v>
          </cell>
        </row>
        <row r="205">
          <cell r="A205">
            <v>2226</v>
          </cell>
          <cell r="B205" t="str">
            <v>컴퓨터 보안 전문가</v>
          </cell>
          <cell r="C205" t="str">
            <v>Computer Security Professionals</v>
          </cell>
        </row>
        <row r="206">
          <cell r="A206">
            <v>22260</v>
          </cell>
          <cell r="B206" t="str">
            <v>컴퓨터 보안 전문가</v>
          </cell>
          <cell r="C206" t="str">
            <v>Computer Security Professionals</v>
          </cell>
        </row>
        <row r="207">
          <cell r="A207">
            <v>2227</v>
          </cell>
          <cell r="B207" t="str">
            <v>웹 및 멀티미디어 기획자</v>
          </cell>
          <cell r="C207" t="str">
            <v xml:space="preserve">Web and Multimedia Directors </v>
          </cell>
        </row>
        <row r="208">
          <cell r="A208">
            <v>22271</v>
          </cell>
          <cell r="B208" t="str">
            <v>웹 기획자</v>
          </cell>
          <cell r="C208" t="str">
            <v xml:space="preserve">Web Directors </v>
          </cell>
        </row>
        <row r="209">
          <cell r="A209">
            <v>22272</v>
          </cell>
          <cell r="B209" t="str">
            <v>멀티미디어 기획자</v>
          </cell>
          <cell r="C209" t="str">
            <v xml:space="preserve">Multimedia Directors </v>
          </cell>
        </row>
        <row r="210">
          <cell r="A210">
            <v>2228</v>
          </cell>
          <cell r="B210" t="str">
            <v>웹 개발자</v>
          </cell>
          <cell r="C210" t="str">
            <v>Web Developers</v>
          </cell>
        </row>
        <row r="211">
          <cell r="A211">
            <v>22281</v>
          </cell>
          <cell r="B211" t="str">
            <v>웹마스터</v>
          </cell>
          <cell r="C211" t="str">
            <v>Web Masters</v>
          </cell>
        </row>
        <row r="212">
          <cell r="A212">
            <v>22282</v>
          </cell>
          <cell r="B212" t="str">
            <v>웹엔지니어 및 웹프로그래머</v>
          </cell>
          <cell r="C212" t="str">
            <v>Web Engineers and Programmers</v>
          </cell>
        </row>
        <row r="213">
          <cell r="A213">
            <v>223</v>
          </cell>
          <cell r="B213" t="str">
            <v>정보 시스템 운영자</v>
          </cell>
          <cell r="C213" t="str">
            <v>Information System Administrators</v>
          </cell>
        </row>
        <row r="214">
          <cell r="A214">
            <v>2230</v>
          </cell>
          <cell r="B214" t="str">
            <v>정보 시스템 운영자</v>
          </cell>
          <cell r="C214" t="str">
            <v>Information System Administrators</v>
          </cell>
        </row>
        <row r="215">
          <cell r="A215">
            <v>22300</v>
          </cell>
          <cell r="B215" t="str">
            <v>정보 시스템 운영자</v>
          </cell>
          <cell r="C215" t="str">
            <v>Information System Administrators</v>
          </cell>
        </row>
        <row r="216">
          <cell r="A216">
            <v>224</v>
          </cell>
          <cell r="B216" t="str">
            <v>통신 및 방송송출 장비 기사</v>
          </cell>
          <cell r="C216" t="str">
            <v>Telecommunications and Broadcast Transmission Equipment Technicians</v>
          </cell>
        </row>
        <row r="217">
          <cell r="A217">
            <v>2240</v>
          </cell>
          <cell r="B217" t="str">
            <v>통신 및 방송송출 장비 기사</v>
          </cell>
          <cell r="C217" t="str">
            <v>Telecommunications and Broadcast Transmission Equipment Technicians</v>
          </cell>
        </row>
        <row r="218">
          <cell r="A218">
            <v>22401</v>
          </cell>
          <cell r="B218" t="str">
            <v>통신장비 기사</v>
          </cell>
          <cell r="C218" t="str">
            <v xml:space="preserve">Telecommunications Equipment Technicians </v>
          </cell>
        </row>
        <row r="219">
          <cell r="A219">
            <v>22402</v>
          </cell>
          <cell r="B219" t="str">
            <v>방송송출장비 기사</v>
          </cell>
          <cell r="C219" t="str">
            <v>Broadcast Transmission Equipment Technicians</v>
          </cell>
        </row>
        <row r="220">
          <cell r="A220">
            <v>23</v>
          </cell>
          <cell r="B220" t="str">
            <v>공학 전문가 및 기술직</v>
          </cell>
          <cell r="C220" t="str">
            <v>Engineering Professionals and Technical Occupations</v>
          </cell>
        </row>
        <row r="221">
          <cell r="A221">
            <v>231</v>
          </cell>
          <cell r="B221" t="str">
            <v>건축 및 토목 공학 기술자 및 시험원</v>
          </cell>
          <cell r="C221" t="str">
            <v>Construction and Civil Engineering Engineers and Technicians</v>
          </cell>
        </row>
        <row r="222">
          <cell r="A222">
            <v>2311</v>
          </cell>
          <cell r="B222" t="str">
            <v>건축가 및 건축공학 기술자</v>
          </cell>
          <cell r="C222" t="str">
            <v>Architects and Construction Engineers</v>
          </cell>
        </row>
        <row r="223">
          <cell r="A223">
            <v>23111</v>
          </cell>
          <cell r="B223" t="str">
            <v>건축가</v>
          </cell>
          <cell r="C223" t="str">
            <v xml:space="preserve">Architects </v>
          </cell>
        </row>
        <row r="224">
          <cell r="A224">
            <v>23112</v>
          </cell>
          <cell r="B224" t="str">
            <v>건축감리 기술자</v>
          </cell>
          <cell r="C224" t="str">
            <v>Construction Supervisors</v>
          </cell>
        </row>
        <row r="225">
          <cell r="A225">
            <v>23113</v>
          </cell>
          <cell r="B225" t="str">
            <v>건축구조설계 기술자</v>
          </cell>
          <cell r="C225" t="str">
            <v>Architectural Structure Designers</v>
          </cell>
        </row>
        <row r="226">
          <cell r="A226">
            <v>23114</v>
          </cell>
          <cell r="B226" t="str">
            <v>건축시공 기술자</v>
          </cell>
          <cell r="C226" t="str">
            <v>Construction Work Engineers</v>
          </cell>
        </row>
        <row r="227">
          <cell r="A227">
            <v>23115</v>
          </cell>
          <cell r="B227" t="str">
            <v>건축설비 기술자</v>
          </cell>
          <cell r="C227" t="str">
            <v>Building Equipment Engineers</v>
          </cell>
        </row>
        <row r="228">
          <cell r="A228">
            <v>23116</v>
          </cell>
          <cell r="B228" t="str">
            <v>건축안전환경 기술자</v>
          </cell>
          <cell r="C228" t="str">
            <v>Construction Safety Environment Engineers</v>
          </cell>
        </row>
        <row r="229">
          <cell r="A229">
            <v>23119</v>
          </cell>
          <cell r="B229" t="str">
            <v>그 외 건축관련 기술자</v>
          </cell>
          <cell r="C229" t="str">
            <v>Construction Related Engineers n.e.c.</v>
          </cell>
        </row>
        <row r="230">
          <cell r="A230">
            <v>2312</v>
          </cell>
          <cell r="B230" t="str">
            <v>토목공학 기술자</v>
          </cell>
          <cell r="C230" t="str">
            <v>Civil Engineers</v>
          </cell>
        </row>
        <row r="231">
          <cell r="A231">
            <v>23121</v>
          </cell>
          <cell r="B231" t="str">
            <v>토목구조설계 기술자</v>
          </cell>
          <cell r="C231" t="str">
            <v>Civil Structural Design Engineers</v>
          </cell>
        </row>
        <row r="232">
          <cell r="A232">
            <v>23122</v>
          </cell>
          <cell r="B232" t="str">
            <v>토목시공 기술자</v>
          </cell>
          <cell r="C232" t="str">
            <v>Civil Construction Engineers</v>
          </cell>
        </row>
        <row r="233">
          <cell r="A233">
            <v>23123</v>
          </cell>
          <cell r="B233" t="str">
            <v>토목안전환경 기술자</v>
          </cell>
          <cell r="C233" t="str">
            <v>Civil Safety Environment Engineers</v>
          </cell>
        </row>
        <row r="234">
          <cell r="A234">
            <v>23124</v>
          </cell>
          <cell r="B234" t="str">
            <v>토목감리 기술자</v>
          </cell>
          <cell r="C234" t="str">
            <v>Civil Supervision Engineers</v>
          </cell>
        </row>
        <row r="235">
          <cell r="A235">
            <v>23129</v>
          </cell>
          <cell r="B235" t="str">
            <v>그 외 토목관련기술자</v>
          </cell>
          <cell r="C235" t="str">
            <v>Civil Engineers n.e.c.</v>
          </cell>
        </row>
        <row r="236">
          <cell r="A236">
            <v>2313</v>
          </cell>
          <cell r="B236" t="str">
            <v>조경 기술자</v>
          </cell>
          <cell r="C236" t="str">
            <v>Landscape Architects</v>
          </cell>
        </row>
        <row r="237">
          <cell r="A237">
            <v>23130</v>
          </cell>
          <cell r="B237" t="str">
            <v>조경 기술자</v>
          </cell>
          <cell r="C237" t="str">
            <v>Landscape Architects</v>
          </cell>
        </row>
        <row r="238">
          <cell r="A238">
            <v>2314</v>
          </cell>
          <cell r="B238" t="str">
            <v>도시 및 교통 설계 전문가</v>
          </cell>
          <cell r="C238" t="str">
            <v>Town and Traffic Planners</v>
          </cell>
        </row>
        <row r="239">
          <cell r="A239">
            <v>23141</v>
          </cell>
          <cell r="B239" t="str">
            <v>도시계획 및 설계가</v>
          </cell>
          <cell r="C239" t="str">
            <v>Town Planners and Designers</v>
          </cell>
        </row>
        <row r="240">
          <cell r="A240">
            <v>23142</v>
          </cell>
          <cell r="B240" t="str">
            <v>교통계획 및 설계가</v>
          </cell>
          <cell r="C240" t="str">
            <v>Traffic Planners and Designers</v>
          </cell>
        </row>
        <row r="241">
          <cell r="A241">
            <v>23143</v>
          </cell>
          <cell r="B241" t="str">
            <v>교통안전 연구원</v>
          </cell>
          <cell r="C241" t="str">
            <v>Traffic Safety Researchers</v>
          </cell>
        </row>
        <row r="242">
          <cell r="A242">
            <v>23144</v>
          </cell>
          <cell r="B242" t="str">
            <v>교통영향 평가원</v>
          </cell>
          <cell r="C242" t="str">
            <v>Traffic Effect Inspectors</v>
          </cell>
        </row>
        <row r="243">
          <cell r="A243">
            <v>2315</v>
          </cell>
          <cell r="B243" t="str">
            <v>측량 및 지리정보 전문가</v>
          </cell>
          <cell r="C243" t="str">
            <v>Land Surveying and Geographical Information Professionals</v>
          </cell>
        </row>
        <row r="244">
          <cell r="A244">
            <v>23151</v>
          </cell>
          <cell r="B244" t="str">
            <v>측량 및 지리정보 기술자</v>
          </cell>
          <cell r="C244" t="str">
            <v>Land Surveying and Geographical Information Engineers</v>
          </cell>
        </row>
        <row r="245">
          <cell r="A245">
            <v>23152</v>
          </cell>
          <cell r="B245" t="str">
            <v>사진측량 및 분석가</v>
          </cell>
          <cell r="C245" t="str">
            <v>Photographic Surveyors and Photogrammetrists</v>
          </cell>
        </row>
        <row r="246">
          <cell r="A246">
            <v>23153</v>
          </cell>
          <cell r="B246" t="str">
            <v>지도제작 기술자</v>
          </cell>
          <cell r="C246" t="str">
            <v>Cartographers</v>
          </cell>
        </row>
        <row r="247">
          <cell r="A247">
            <v>23154</v>
          </cell>
          <cell r="B247" t="str">
            <v>지리정보시스템 전문가</v>
          </cell>
          <cell r="C247" t="str">
            <v>Geographical Information System Professionals</v>
          </cell>
        </row>
        <row r="248">
          <cell r="A248">
            <v>2316</v>
          </cell>
          <cell r="B248" t="str">
            <v>건설자재 시험원</v>
          </cell>
          <cell r="C248" t="str">
            <v>Construction Materials Testers</v>
          </cell>
        </row>
        <row r="249">
          <cell r="A249">
            <v>23160</v>
          </cell>
          <cell r="B249" t="str">
            <v>건설자재 시험원</v>
          </cell>
          <cell r="C249" t="str">
            <v>Construction Materials Testers</v>
          </cell>
        </row>
        <row r="250">
          <cell r="A250">
            <v>232</v>
          </cell>
          <cell r="B250" t="str">
            <v>화학공학 기술자 및 시험원</v>
          </cell>
          <cell r="C250" t="str">
            <v>Chemical Engineers and Technicians</v>
          </cell>
        </row>
        <row r="251">
          <cell r="A251">
            <v>2321</v>
          </cell>
          <cell r="B251" t="str">
            <v>화학공학 기술자 및 연구원</v>
          </cell>
          <cell r="C251" t="str">
            <v>Chemical Engineers and Researchers</v>
          </cell>
        </row>
        <row r="252">
          <cell r="A252">
            <v>23211</v>
          </cell>
          <cell r="B252" t="str">
            <v>석유화학 기술자 및 연구원</v>
          </cell>
          <cell r="C252" t="str">
            <v>Petroleum and Chemical Engineers and Researchers</v>
          </cell>
        </row>
        <row r="253">
          <cell r="A253">
            <v>23212</v>
          </cell>
          <cell r="B253" t="str">
            <v>고무 및 플라스틱 기술자 및 연구원</v>
          </cell>
          <cell r="C253" t="str">
            <v>Rubber and Plastic Engineers and Researchers</v>
          </cell>
        </row>
        <row r="254">
          <cell r="A254">
            <v>23213</v>
          </cell>
          <cell r="B254" t="str">
            <v>농약 및 비료 기술자 및 연구원</v>
          </cell>
          <cell r="C254" t="str">
            <v>Pesticide and Fertilizer Engineers and Researchers</v>
          </cell>
        </row>
        <row r="255">
          <cell r="A255">
            <v>23214</v>
          </cell>
          <cell r="B255" t="str">
            <v>도료제품 기술자 및 연구원</v>
          </cell>
          <cell r="C255" t="str">
            <v>Paint Products Engineers and Researchers</v>
          </cell>
        </row>
        <row r="256">
          <cell r="A256">
            <v>23215</v>
          </cell>
          <cell r="B256" t="str">
            <v>화장품 및 비누제품 기술자 및 연구원</v>
          </cell>
          <cell r="C256" t="str">
            <v>Cosmetics and Soap Engineers and Researchers</v>
          </cell>
        </row>
        <row r="257">
          <cell r="A257">
            <v>23219</v>
          </cell>
          <cell r="B257" t="str">
            <v>그 외 화학공학 기술자 및 연구원</v>
          </cell>
          <cell r="C257" t="str">
            <v>Chemical Engineers and Researchers n.e.c.</v>
          </cell>
        </row>
        <row r="258">
          <cell r="A258">
            <v>2322</v>
          </cell>
          <cell r="B258" t="str">
            <v>화학공학 시험원</v>
          </cell>
          <cell r="C258" t="str">
            <v>Chemical Engineering Technicians</v>
          </cell>
        </row>
        <row r="259">
          <cell r="A259">
            <v>23221</v>
          </cell>
          <cell r="B259" t="str">
            <v>석유화학 시험원</v>
          </cell>
          <cell r="C259" t="str">
            <v>Petroleum and Chemical Technicians</v>
          </cell>
        </row>
        <row r="260">
          <cell r="A260">
            <v>23222</v>
          </cell>
          <cell r="B260" t="str">
            <v>고무 및 플라스틱 시험원</v>
          </cell>
          <cell r="C260" t="str">
            <v>Rubber and Plastic Technicians</v>
          </cell>
        </row>
        <row r="261">
          <cell r="A261">
            <v>23223</v>
          </cell>
          <cell r="B261" t="str">
            <v>농약 및 비료 시험원</v>
          </cell>
          <cell r="C261" t="str">
            <v>Pesticide and Fertilizer Technicians</v>
          </cell>
        </row>
        <row r="262">
          <cell r="A262">
            <v>23224</v>
          </cell>
          <cell r="B262" t="str">
            <v>도료제품 시험원</v>
          </cell>
          <cell r="C262" t="str">
            <v>Paint Products Technicians</v>
          </cell>
        </row>
        <row r="263">
          <cell r="A263">
            <v>23225</v>
          </cell>
          <cell r="B263" t="str">
            <v>화장품 및 비누제품 시험원</v>
          </cell>
          <cell r="C263" t="str">
            <v>Cosmetics and Soap Technicians</v>
          </cell>
        </row>
        <row r="264">
          <cell r="A264">
            <v>23229</v>
          </cell>
          <cell r="B264" t="str">
            <v>그 외 화학공학 시험원</v>
          </cell>
          <cell r="C264" t="str">
            <v>Chemical Engineering Technicians n.e.c.</v>
          </cell>
        </row>
        <row r="265">
          <cell r="A265">
            <v>233</v>
          </cell>
          <cell r="B265" t="str">
            <v>금속재료 공학 기술자 및 시험원</v>
          </cell>
          <cell r="C265" t="str">
            <v>Metal and Material Engineers and Technicians</v>
          </cell>
        </row>
        <row r="266">
          <cell r="A266">
            <v>2331</v>
          </cell>
          <cell r="B266" t="str">
            <v>금속재료 공학 연구원 및 기술자</v>
          </cell>
          <cell r="C266" t="str">
            <v>Metal and Material and Engineers and Researchers</v>
          </cell>
        </row>
        <row r="267">
          <cell r="A267">
            <v>23311</v>
          </cell>
          <cell r="B267" t="str">
            <v>금속공학 기술자 및 연구원</v>
          </cell>
          <cell r="C267" t="str">
            <v>Metal Engineers and Researchers</v>
          </cell>
        </row>
        <row r="268">
          <cell r="A268">
            <v>23312</v>
          </cell>
          <cell r="B268" t="str">
            <v>요업세라믹 공학 기술자 및 연구원</v>
          </cell>
          <cell r="C268" t="str">
            <v>Ceramic Engineers and Researchers</v>
          </cell>
        </row>
        <row r="269">
          <cell r="A269">
            <v>23313</v>
          </cell>
          <cell r="B269" t="str">
            <v>시멘트공학 기술자 및 연구원</v>
          </cell>
          <cell r="C269" t="str">
            <v>Cement Engineers and Researchers</v>
          </cell>
        </row>
        <row r="270">
          <cell r="A270">
            <v>23319</v>
          </cell>
          <cell r="B270" t="str">
            <v>그 외 금속재료 공학 기술자 및 연구원</v>
          </cell>
          <cell r="C270" t="str">
            <v>Metal and Material Engineers and Researchers n.e.c.</v>
          </cell>
        </row>
        <row r="271">
          <cell r="A271">
            <v>2332</v>
          </cell>
          <cell r="B271" t="str">
            <v>금속재료 공학 시험원</v>
          </cell>
          <cell r="C271" t="str">
            <v>Metal and Material Engineering Technicians</v>
          </cell>
        </row>
        <row r="272">
          <cell r="A272">
            <v>23321</v>
          </cell>
          <cell r="B272" t="str">
            <v>금속공학 시험원</v>
          </cell>
          <cell r="C272" t="str">
            <v>Metal Engineering Technicians</v>
          </cell>
        </row>
        <row r="273">
          <cell r="A273">
            <v>23322</v>
          </cell>
          <cell r="B273" t="str">
            <v>요업세라믹 공학 시험원</v>
          </cell>
          <cell r="C273" t="str">
            <v>Ceramic Engineering Technicians</v>
          </cell>
        </row>
        <row r="274">
          <cell r="A274">
            <v>23323</v>
          </cell>
          <cell r="B274" t="str">
            <v>시멘트공학 시험원</v>
          </cell>
          <cell r="C274" t="str">
            <v>Cement Engineering Technicians</v>
          </cell>
        </row>
        <row r="275">
          <cell r="A275">
            <v>23329</v>
          </cell>
          <cell r="B275" t="str">
            <v>그 외 금속재료 공학 시험원</v>
          </cell>
          <cell r="C275" t="str">
            <v>Metal and Material Engineering Technicians n.e.c.</v>
          </cell>
        </row>
        <row r="276">
          <cell r="A276">
            <v>234</v>
          </cell>
          <cell r="B276" t="str">
            <v>환경공학 기술자 및 시험원</v>
          </cell>
          <cell r="C276" t="str">
            <v>Environment Engineers and Technicians</v>
          </cell>
        </row>
        <row r="277">
          <cell r="A277">
            <v>2341</v>
          </cell>
          <cell r="B277" t="str">
            <v>환경공학 기술자 및 연구원</v>
          </cell>
          <cell r="C277" t="str">
            <v>Environment Engineers and Researchers</v>
          </cell>
        </row>
        <row r="278">
          <cell r="A278">
            <v>23411</v>
          </cell>
          <cell r="B278" t="str">
            <v>대기환경 기술자 및 연구원</v>
          </cell>
          <cell r="C278" t="str">
            <v>Atmospheric Environment Engineers and Researchers</v>
          </cell>
        </row>
        <row r="279">
          <cell r="A279">
            <v>23412</v>
          </cell>
          <cell r="B279" t="str">
            <v>수질환경 기술자 및 연구원</v>
          </cell>
          <cell r="C279" t="str">
            <v>Water Environment Engineers and Researchers</v>
          </cell>
        </row>
        <row r="280">
          <cell r="A280">
            <v>23413</v>
          </cell>
          <cell r="B280" t="str">
            <v>토양환경 기술자 및 연구원</v>
          </cell>
          <cell r="C280" t="str">
            <v>Soil Environment Engineers and Researchers</v>
          </cell>
        </row>
        <row r="281">
          <cell r="A281">
            <v>23414</v>
          </cell>
          <cell r="B281" t="str">
            <v>소음진동 기술자 및 연구원</v>
          </cell>
          <cell r="C281" t="str">
            <v>Noise and Vibration Engineers and Researchers</v>
          </cell>
        </row>
        <row r="282">
          <cell r="A282">
            <v>23415</v>
          </cell>
          <cell r="B282" t="str">
            <v>폐기물처리 기술자 및 연구원</v>
          </cell>
          <cell r="C282" t="str">
            <v>Waste Handling Engineers and Researchers</v>
          </cell>
        </row>
        <row r="283">
          <cell r="A283">
            <v>23416</v>
          </cell>
          <cell r="B283" t="str">
            <v>환경영향 평가원</v>
          </cell>
          <cell r="C283" t="str">
            <v>Environmental Effects Inspectors</v>
          </cell>
        </row>
        <row r="284">
          <cell r="A284">
            <v>23419</v>
          </cell>
          <cell r="B284" t="str">
            <v>그 외 환경공학 기술자 및 연구원</v>
          </cell>
          <cell r="C284" t="str">
            <v>Environment Engineers and Researchers n.e.c.</v>
          </cell>
        </row>
        <row r="285">
          <cell r="A285">
            <v>2342</v>
          </cell>
          <cell r="B285" t="str">
            <v>환경공학 시험원</v>
          </cell>
          <cell r="C285" t="str">
            <v>Environment Engineering Technicians</v>
          </cell>
        </row>
        <row r="286">
          <cell r="A286">
            <v>23421</v>
          </cell>
          <cell r="B286" t="str">
            <v>대기환경 시험원</v>
          </cell>
          <cell r="C286" t="str">
            <v>Atmospheric Environment Technicians</v>
          </cell>
        </row>
        <row r="287">
          <cell r="A287">
            <v>23422</v>
          </cell>
          <cell r="B287" t="str">
            <v>수질환경 시험원</v>
          </cell>
          <cell r="C287" t="str">
            <v>Water Environment Technicians</v>
          </cell>
        </row>
        <row r="288">
          <cell r="A288">
            <v>23423</v>
          </cell>
          <cell r="B288" t="str">
            <v>토양환경 시험원</v>
          </cell>
          <cell r="C288" t="str">
            <v>Soil Environment Technicians</v>
          </cell>
        </row>
        <row r="289">
          <cell r="A289">
            <v>23424</v>
          </cell>
          <cell r="B289" t="str">
            <v>소음진동 시험원</v>
          </cell>
          <cell r="C289" t="str">
            <v>Noise and Vibration Technicians</v>
          </cell>
        </row>
        <row r="290">
          <cell r="A290">
            <v>23425</v>
          </cell>
          <cell r="B290" t="str">
            <v>폐기물처리 시험원</v>
          </cell>
          <cell r="C290" t="str">
            <v>Waste Handling Technicians</v>
          </cell>
        </row>
        <row r="291">
          <cell r="A291">
            <v>23426</v>
          </cell>
          <cell r="B291" t="str">
            <v>환경영향 시험원</v>
          </cell>
          <cell r="C291" t="str">
            <v>Environmental Effects Technicians</v>
          </cell>
        </row>
        <row r="292">
          <cell r="A292">
            <v>23429</v>
          </cell>
          <cell r="B292" t="str">
            <v>그 외 환경공학관련 시험원</v>
          </cell>
          <cell r="C292" t="str">
            <v>Environment Engineering Technicians n.e.c.</v>
          </cell>
        </row>
        <row r="293">
          <cell r="A293">
            <v>235</v>
          </cell>
          <cell r="B293" t="str">
            <v>전기전자 및 기계 공학 기술자 및 시험원</v>
          </cell>
          <cell r="C293" t="str">
            <v>Electrical, Electronic and Mechanical Engineers and Technicians</v>
          </cell>
        </row>
        <row r="294">
          <cell r="A294">
            <v>2351</v>
          </cell>
          <cell r="B294" t="str">
            <v>전기공학 기술자 및 연구원</v>
          </cell>
          <cell r="C294" t="str">
            <v>Electrical Engineers and Researchers</v>
          </cell>
        </row>
        <row r="295">
          <cell r="A295">
            <v>23511</v>
          </cell>
          <cell r="B295" t="str">
            <v>전기제품개발 기술자 및 연구원</v>
          </cell>
          <cell r="C295" t="str">
            <v>Electrical Products Developers and Researchers</v>
          </cell>
        </row>
        <row r="296">
          <cell r="A296">
            <v>23512</v>
          </cell>
          <cell r="B296" t="str">
            <v>발전설비 기술자 및 연구원</v>
          </cell>
          <cell r="C296" t="str">
            <v>Electrical Power Plant Engineers and Researchers</v>
          </cell>
        </row>
        <row r="297">
          <cell r="A297">
            <v>23513</v>
          </cell>
          <cell r="B297" t="str">
            <v>송배전설비 기술자 및 연구원</v>
          </cell>
          <cell r="C297" t="str">
            <v>Electrical Power Distribution and Transmission Engineers and Researchers</v>
          </cell>
        </row>
        <row r="298">
          <cell r="A298">
            <v>23514</v>
          </cell>
          <cell r="B298" t="str">
            <v>전기계측제어 기술자 및 연구원</v>
          </cell>
          <cell r="C298" t="str">
            <v>Electrical Control and Measurement Engineers and Researchers</v>
          </cell>
        </row>
        <row r="299">
          <cell r="A299">
            <v>23515</v>
          </cell>
          <cell r="B299" t="str">
            <v>전기감리 기술자 및 연구원</v>
          </cell>
          <cell r="C299" t="str">
            <v>Electrical Supervisors and Researchers</v>
          </cell>
        </row>
        <row r="300">
          <cell r="A300">
            <v>23516</v>
          </cell>
          <cell r="B300" t="str">
            <v>전기안전 기술자 및 연구원</v>
          </cell>
          <cell r="C300" t="str">
            <v>Electrical Safety Engineers and Researchers</v>
          </cell>
        </row>
        <row r="301">
          <cell r="A301">
            <v>23519</v>
          </cell>
          <cell r="B301" t="str">
            <v>그 외 전기공학 기술자 및 연구원</v>
          </cell>
          <cell r="C301" t="str">
            <v>Electrical Engineers and Researchers n.e.c.</v>
          </cell>
        </row>
        <row r="302">
          <cell r="A302">
            <v>2352</v>
          </cell>
          <cell r="B302" t="str">
            <v>전자공학 기술자 및 연구원</v>
          </cell>
          <cell r="C302" t="str">
            <v>Electronic Engineers and Researchers</v>
          </cell>
        </row>
        <row r="303">
          <cell r="A303">
            <v>23521</v>
          </cell>
          <cell r="B303" t="str">
            <v>전자제품개발 기술자 및 연구원</v>
          </cell>
          <cell r="C303" t="str">
            <v>Electronics Product Developers and Engineers</v>
          </cell>
        </row>
        <row r="304">
          <cell r="A304">
            <v>23522</v>
          </cell>
          <cell r="B304" t="str">
            <v>반도체공학 기술자 및 연구원</v>
          </cell>
          <cell r="C304" t="str">
            <v>Semi-Conductor Engineers and Researchers</v>
          </cell>
        </row>
        <row r="305">
          <cell r="A305">
            <v>23523</v>
          </cell>
          <cell r="B305" t="str">
            <v>전자계측제어 기술자 및 연구원</v>
          </cell>
          <cell r="C305" t="str">
            <v>Electronic Control and Measurement Engineers and Researchers</v>
          </cell>
        </row>
        <row r="306">
          <cell r="A306">
            <v>23524</v>
          </cell>
          <cell r="B306" t="str">
            <v>전자의료기기개발 기술자 및 연구원</v>
          </cell>
          <cell r="C306" t="str">
            <v>Electronic Medical Equipment Developers and Researchers</v>
          </cell>
        </row>
        <row r="307">
          <cell r="A307">
            <v>23529</v>
          </cell>
          <cell r="B307" t="str">
            <v>그 외 전자공학 기술자 및 연구원</v>
          </cell>
          <cell r="C307" t="str">
            <v>Electronic Engineers and Researchers n.e.c.</v>
          </cell>
        </row>
        <row r="308">
          <cell r="A308">
            <v>2353</v>
          </cell>
          <cell r="B308" t="str">
            <v>기계공학 기술자 및 연구원</v>
          </cell>
          <cell r="C308" t="str">
            <v>Mechanical Engineers and Researchers</v>
          </cell>
        </row>
        <row r="309">
          <cell r="A309">
            <v>23531</v>
          </cell>
          <cell r="B309" t="str">
            <v>금형공학 기술자 및 연구원</v>
          </cell>
          <cell r="C309" t="str">
            <v xml:space="preserve">Mold Engineersand Researchers </v>
          </cell>
        </row>
        <row r="310">
          <cell r="A310">
            <v>23532</v>
          </cell>
          <cell r="B310" t="str">
            <v>플랜트공학 기술자 및 연구원</v>
          </cell>
          <cell r="C310" t="str">
            <v>Plant Engineers and Researchers</v>
          </cell>
        </row>
        <row r="311">
          <cell r="A311">
            <v>23533</v>
          </cell>
          <cell r="B311" t="str">
            <v>냉난방 및 공조 공학 기술자 및 연구원</v>
          </cell>
          <cell r="C311" t="str">
            <v>Cooling, Heating and Air-Conditioning Engineers and Researchers</v>
          </cell>
        </row>
        <row r="312">
          <cell r="A312">
            <v>23534</v>
          </cell>
          <cell r="B312" t="str">
            <v>건설기계공학 기술자 및 연구원</v>
          </cell>
          <cell r="C312" t="str">
            <v>Construction Machine Engineers and Researchers</v>
          </cell>
        </row>
        <row r="313">
          <cell r="A313">
            <v>23535</v>
          </cell>
          <cell r="B313" t="str">
            <v>산업기계공학 기술자 및 연구원</v>
          </cell>
          <cell r="C313" t="str">
            <v>Industrial Machine Engineers and Researchers</v>
          </cell>
        </row>
        <row r="314">
          <cell r="A314">
            <v>23536</v>
          </cell>
          <cell r="B314" t="str">
            <v>자동차공학 기술자 및 연구원</v>
          </cell>
          <cell r="C314" t="str">
            <v>Automobile Engineers and Researchers</v>
          </cell>
        </row>
        <row r="315">
          <cell r="A315">
            <v>23537</v>
          </cell>
          <cell r="B315" t="str">
            <v>조선공학 기술자 및 연구원</v>
          </cell>
          <cell r="C315" t="str">
            <v>Ship Engineers and Researchers</v>
          </cell>
        </row>
        <row r="316">
          <cell r="A316">
            <v>23538</v>
          </cell>
          <cell r="B316" t="str">
            <v>비행기철도차량 공학 기술자 및 연구원</v>
          </cell>
          <cell r="C316" t="str">
            <v>Aircraft and Railroad Vehicle Engineers and Researchers</v>
          </cell>
        </row>
        <row r="317">
          <cell r="A317">
            <v>23539</v>
          </cell>
          <cell r="B317" t="str">
            <v>로봇 및 그 외 기계공학 기술자 및 연구원</v>
          </cell>
          <cell r="C317" t="str">
            <v>Robot and Machine Engineers and Researchers n.e.c.</v>
          </cell>
        </row>
        <row r="318">
          <cell r="A318">
            <v>2354</v>
          </cell>
          <cell r="B318" t="str">
            <v>전기전자 및 기계 공학 시험원</v>
          </cell>
          <cell r="C318" t="str">
            <v>Electrical, Electronic and Mechanical Technicians</v>
          </cell>
        </row>
        <row r="319">
          <cell r="A319">
            <v>23541</v>
          </cell>
          <cell r="B319" t="str">
            <v>전기공학 시험원</v>
          </cell>
          <cell r="C319" t="str">
            <v>Electrical Engineering Technicians</v>
          </cell>
        </row>
        <row r="320">
          <cell r="A320">
            <v>23542</v>
          </cell>
          <cell r="B320" t="str">
            <v>전자공학 시험원</v>
          </cell>
          <cell r="C320" t="str">
            <v>Electronic Engineering Technicians</v>
          </cell>
        </row>
        <row r="321">
          <cell r="A321">
            <v>23543</v>
          </cell>
          <cell r="B321" t="str">
            <v>기계공학 시험원</v>
          </cell>
          <cell r="C321" t="str">
            <v>Mechanical Engineering Technicians</v>
          </cell>
        </row>
        <row r="322">
          <cell r="A322">
            <v>236</v>
          </cell>
          <cell r="B322" t="str">
            <v>안전관리 및 검사원</v>
          </cell>
          <cell r="C322" t="str">
            <v>Safety Managers and Inspectors</v>
          </cell>
        </row>
        <row r="323">
          <cell r="A323">
            <v>2361</v>
          </cell>
          <cell r="B323" t="str">
            <v>산업안전 및 위험 관리원</v>
          </cell>
          <cell r="C323" t="str">
            <v>Industrial Safety and Risk Managers</v>
          </cell>
        </row>
        <row r="324">
          <cell r="A324">
            <v>23611</v>
          </cell>
          <cell r="B324" t="str">
            <v>산업 안전원</v>
          </cell>
          <cell r="C324" t="str">
            <v>Industrial Safety Engineers</v>
          </cell>
        </row>
        <row r="325">
          <cell r="A325">
            <v>23612</v>
          </cell>
          <cell r="B325" t="str">
            <v>위험 관리원</v>
          </cell>
          <cell r="C325" t="str">
            <v>Risk Managers</v>
          </cell>
        </row>
        <row r="326">
          <cell r="A326">
            <v>23619</v>
          </cell>
          <cell r="B326" t="str">
            <v>그 외 산업안전 및 위험 관리원</v>
          </cell>
          <cell r="C326" t="str">
            <v>Industrial Safety and Risk Managers n.e.c.</v>
          </cell>
        </row>
        <row r="327">
          <cell r="A327">
            <v>2362</v>
          </cell>
          <cell r="B327" t="str">
            <v>보건위생 및 환경 검사원</v>
          </cell>
          <cell r="C327" t="str">
            <v>Environment and Health Sanitation Inspectors</v>
          </cell>
        </row>
        <row r="328">
          <cell r="A328">
            <v>23621</v>
          </cell>
          <cell r="B328" t="str">
            <v>보건위생 검사원</v>
          </cell>
          <cell r="C328" t="str">
            <v>Health Sanitation Inspectors</v>
          </cell>
        </row>
        <row r="329">
          <cell r="A329">
            <v>23622</v>
          </cell>
          <cell r="B329" t="str">
            <v>환경 검사원</v>
          </cell>
          <cell r="C329" t="str">
            <v>Environment Inspectors</v>
          </cell>
        </row>
        <row r="330">
          <cell r="A330">
            <v>2363</v>
          </cell>
          <cell r="B330" t="str">
            <v>비파괴 검사원</v>
          </cell>
          <cell r="C330" t="str">
            <v xml:space="preserve">Non-Destruction Inspectors </v>
          </cell>
        </row>
        <row r="331">
          <cell r="A331">
            <v>23630</v>
          </cell>
          <cell r="B331" t="str">
            <v>비파괴 검사원</v>
          </cell>
          <cell r="C331" t="str">
            <v>Non-Destruction Inspectors</v>
          </cell>
        </row>
        <row r="332">
          <cell r="A332">
            <v>237</v>
          </cell>
          <cell r="B332" t="str">
            <v>항공기선박 기관사 및 관제사</v>
          </cell>
          <cell r="C332" t="str">
            <v>Aircraft Pilots, Ship Engineers, Controllers</v>
          </cell>
        </row>
        <row r="333">
          <cell r="A333">
            <v>2371</v>
          </cell>
          <cell r="B333" t="str">
            <v>항공기 조종사</v>
          </cell>
          <cell r="C333" t="str">
            <v>Aircraft Pilots</v>
          </cell>
        </row>
        <row r="334">
          <cell r="A334">
            <v>23711</v>
          </cell>
          <cell r="B334" t="str">
            <v>비행기 조종사</v>
          </cell>
          <cell r="C334" t="str">
            <v>Aircraft Pilots</v>
          </cell>
        </row>
        <row r="335">
          <cell r="A335">
            <v>23712</v>
          </cell>
          <cell r="B335" t="str">
            <v>헬리콥터 조종사</v>
          </cell>
          <cell r="C335" t="str">
            <v>Helicopter Pilots</v>
          </cell>
        </row>
        <row r="336">
          <cell r="A336">
            <v>2372</v>
          </cell>
          <cell r="B336" t="str">
            <v>선장항해사 및 도선사</v>
          </cell>
          <cell r="C336" t="str">
            <v>Ship Captains, Navigation Officers, and Ship Pilots</v>
          </cell>
        </row>
        <row r="337">
          <cell r="A337">
            <v>23721</v>
          </cell>
          <cell r="B337" t="str">
            <v>선장</v>
          </cell>
          <cell r="C337" t="str">
            <v>Ship Captains</v>
          </cell>
        </row>
        <row r="338">
          <cell r="A338">
            <v>23722</v>
          </cell>
          <cell r="B338" t="str">
            <v>항해사</v>
          </cell>
          <cell r="C338" t="str">
            <v>Navigation Officers</v>
          </cell>
        </row>
        <row r="339">
          <cell r="A339">
            <v>23723</v>
          </cell>
          <cell r="B339" t="str">
            <v>선박 기관사</v>
          </cell>
          <cell r="C339" t="str">
            <v>Ship Engineers</v>
          </cell>
        </row>
        <row r="340">
          <cell r="A340">
            <v>23724</v>
          </cell>
          <cell r="B340" t="str">
            <v>도선사</v>
          </cell>
          <cell r="C340" t="str">
            <v>Ship Pilots</v>
          </cell>
        </row>
        <row r="341">
          <cell r="A341">
            <v>2373</v>
          </cell>
          <cell r="B341" t="str">
            <v>관제사</v>
          </cell>
          <cell r="C341" t="str">
            <v>Traffic Controllers</v>
          </cell>
        </row>
        <row r="342">
          <cell r="A342">
            <v>23731</v>
          </cell>
          <cell r="B342" t="str">
            <v>항공교통 관제사</v>
          </cell>
          <cell r="C342" t="str">
            <v>Air Traffic Controllers</v>
          </cell>
        </row>
        <row r="343">
          <cell r="A343">
            <v>23732</v>
          </cell>
          <cell r="B343" t="str">
            <v>선박교통 관제사</v>
          </cell>
          <cell r="C343" t="str">
            <v>Ship Traffic Controllers</v>
          </cell>
        </row>
        <row r="344">
          <cell r="A344">
            <v>23733</v>
          </cell>
          <cell r="B344" t="str">
            <v>철도교통 관제사</v>
          </cell>
          <cell r="C344" t="str">
            <v>Railroad Traffic Controllers</v>
          </cell>
        </row>
        <row r="345">
          <cell r="A345">
            <v>239</v>
          </cell>
          <cell r="B345" t="str">
            <v>기타 공학 전문가 및 관련 종사자</v>
          </cell>
          <cell r="C345" t="str">
            <v>Engineering Professionals and Related Workers n.e.c.</v>
          </cell>
        </row>
        <row r="346">
          <cell r="A346">
            <v>2391</v>
          </cell>
          <cell r="B346" t="str">
            <v>식품공학 기술자 및 연구원</v>
          </cell>
          <cell r="C346" t="str">
            <v>Food Engineers and Researchers</v>
          </cell>
        </row>
        <row r="347">
          <cell r="A347">
            <v>23910</v>
          </cell>
          <cell r="B347" t="str">
            <v>식품공학 기술자 및 연구원</v>
          </cell>
          <cell r="C347" t="str">
            <v>Food Engineers and Researchers</v>
          </cell>
        </row>
        <row r="348">
          <cell r="A348">
            <v>2392</v>
          </cell>
          <cell r="B348" t="str">
            <v>섬유공학 기술자 및 연구원</v>
          </cell>
          <cell r="C348" t="str">
            <v>Fiber and Textile Engineers and Researchers</v>
          </cell>
        </row>
        <row r="349">
          <cell r="A349">
            <v>23921</v>
          </cell>
          <cell r="B349" t="str">
            <v>섬유소재개발 기술자 및 연구원</v>
          </cell>
          <cell r="C349" t="str">
            <v>Textile Material Developers and Researchers</v>
          </cell>
        </row>
        <row r="350">
          <cell r="A350">
            <v>23922</v>
          </cell>
          <cell r="B350" t="str">
            <v>섬유공정개발 기술자 및 연구원</v>
          </cell>
          <cell r="C350" t="str">
            <v>Textile Process Developers and Researchers</v>
          </cell>
        </row>
        <row r="351">
          <cell r="A351">
            <v>23923</v>
          </cell>
          <cell r="B351" t="str">
            <v>염색개발공학 기술자 및 연구원</v>
          </cell>
          <cell r="C351" t="str">
            <v>Dyeing Development Engineers and Researchers</v>
          </cell>
        </row>
        <row r="352">
          <cell r="A352">
            <v>2393</v>
          </cell>
          <cell r="B352" t="str">
            <v>가스에너지 기술자 및 연구원</v>
          </cell>
          <cell r="C352" t="str">
            <v>Gas and Energy Engineers and Researchers</v>
          </cell>
        </row>
        <row r="353">
          <cell r="A353">
            <v>23930</v>
          </cell>
          <cell r="B353" t="str">
            <v>가스에너지 기술자 및 연구원</v>
          </cell>
          <cell r="C353" t="str">
            <v>Gas and Energy Engineers and Researchers</v>
          </cell>
        </row>
        <row r="354">
          <cell r="A354">
            <v>2394</v>
          </cell>
          <cell r="B354" t="str">
            <v>소방공학 기술자 및 연구원</v>
          </cell>
          <cell r="C354" t="str">
            <v>Fire Fighting Engineers and Researchers</v>
          </cell>
        </row>
        <row r="355">
          <cell r="A355">
            <v>23941</v>
          </cell>
          <cell r="B355" t="str">
            <v>소방설계 기술자 및 연구원</v>
          </cell>
          <cell r="C355" t="str">
            <v>Fire Fighting Designers and Researchers</v>
          </cell>
        </row>
        <row r="356">
          <cell r="A356">
            <v>23942</v>
          </cell>
          <cell r="B356" t="str">
            <v>소방시설 공사 기술자 및 연구원</v>
          </cell>
          <cell r="C356" t="str">
            <v>Fire Fighting Installation Engineers and Researchers</v>
          </cell>
        </row>
        <row r="357">
          <cell r="A357">
            <v>23943</v>
          </cell>
          <cell r="B357" t="str">
            <v>소방공사 감리 기술자 및 연구원</v>
          </cell>
          <cell r="C357" t="str">
            <v>Fire Fighting Installation Supervisors and Researchers</v>
          </cell>
        </row>
        <row r="358">
          <cell r="A358">
            <v>23949</v>
          </cell>
          <cell r="B358" t="str">
            <v>그 외 소방공학 기술자 및 연구원</v>
          </cell>
          <cell r="C358" t="str">
            <v>Fire Fighting Engineers and Researchers n.e.c.</v>
          </cell>
        </row>
        <row r="359">
          <cell r="A359">
            <v>2395</v>
          </cell>
          <cell r="B359" t="str">
            <v>식품섬유 공학 및 에너지 시험원</v>
          </cell>
          <cell r="C359" t="str">
            <v xml:space="preserve">Food, Textile Engineering and Energy Technicians </v>
          </cell>
        </row>
        <row r="360">
          <cell r="A360">
            <v>23951</v>
          </cell>
          <cell r="B360" t="str">
            <v>식품공학 시험원</v>
          </cell>
          <cell r="C360" t="str">
            <v>Food Engineering Technicians</v>
          </cell>
        </row>
        <row r="361">
          <cell r="A361">
            <v>23952</v>
          </cell>
          <cell r="B361" t="str">
            <v>섬유공학 시험원</v>
          </cell>
          <cell r="C361" t="str">
            <v>Textile Engineering Technicians</v>
          </cell>
        </row>
        <row r="362">
          <cell r="A362">
            <v>23953</v>
          </cell>
          <cell r="B362" t="str">
            <v>가스 및 에너지 시험원</v>
          </cell>
          <cell r="C362" t="str">
            <v xml:space="preserve">Gas and Energy Technicians </v>
          </cell>
        </row>
        <row r="363">
          <cell r="A363">
            <v>2396</v>
          </cell>
          <cell r="B363" t="str">
            <v>캐드원</v>
          </cell>
          <cell r="C363" t="str">
            <v>Computer-Aided Designers</v>
          </cell>
        </row>
        <row r="364">
          <cell r="A364">
            <v>23961</v>
          </cell>
          <cell r="B364" t="str">
            <v>건축 캐드원</v>
          </cell>
          <cell r="C364" t="str">
            <v>Construction Computer-Aided Designers</v>
          </cell>
        </row>
        <row r="365">
          <cell r="A365">
            <v>23962</v>
          </cell>
          <cell r="B365" t="str">
            <v>토목 캐드원</v>
          </cell>
          <cell r="C365" t="str">
            <v>Civil Engineering Computer-Aided Designers</v>
          </cell>
        </row>
        <row r="366">
          <cell r="A366">
            <v>23963</v>
          </cell>
          <cell r="B366" t="str">
            <v>기계 캐드원</v>
          </cell>
          <cell r="C366" t="str">
            <v>Machine Computer-Aided Designers</v>
          </cell>
        </row>
        <row r="367">
          <cell r="A367">
            <v>23964</v>
          </cell>
          <cell r="B367" t="str">
            <v>전기전자장비 캐드원</v>
          </cell>
          <cell r="C367" t="str">
            <v>Electrical and Electronic Equipment Computer-Aided Designers</v>
          </cell>
        </row>
        <row r="368">
          <cell r="A368">
            <v>23969</v>
          </cell>
          <cell r="B368" t="str">
            <v>그 외 캐드원</v>
          </cell>
          <cell r="C368" t="str">
            <v>Computer-Aided Designers n.e.c.</v>
          </cell>
        </row>
        <row r="369">
          <cell r="A369">
            <v>2399</v>
          </cell>
          <cell r="B369" t="str">
            <v>기타 공학관련 기술자 및 시험원</v>
          </cell>
          <cell r="C369" t="str">
            <v>Other Engineering Related Engineers and Technicians</v>
          </cell>
        </row>
        <row r="370">
          <cell r="A370">
            <v>23991</v>
          </cell>
          <cell r="B370" t="str">
            <v>소방공학 시험원</v>
          </cell>
          <cell r="C370" t="str">
            <v>Fire Fighting Engineering Technicians</v>
          </cell>
        </row>
        <row r="371">
          <cell r="A371">
            <v>23999</v>
          </cell>
          <cell r="B371" t="str">
            <v>그 외 공학관련 기술자 및 시험원</v>
          </cell>
          <cell r="C371" t="str">
            <v>Fire Fighting Related Engineers and Technicians n.e.c.</v>
          </cell>
        </row>
        <row r="372">
          <cell r="A372">
            <v>24</v>
          </cell>
          <cell r="B372" t="str">
            <v>보건사회복지 및 종교관련직</v>
          </cell>
          <cell r="C372" t="str">
            <v>Health, Social Welfare and Religion Related Occupations</v>
          </cell>
        </row>
        <row r="373">
          <cell r="A373">
            <v>241</v>
          </cell>
          <cell r="B373" t="str">
            <v>의료진료 전문가</v>
          </cell>
          <cell r="C373" t="str">
            <v>Medical Specialists</v>
          </cell>
        </row>
        <row r="374">
          <cell r="A374">
            <v>2411</v>
          </cell>
          <cell r="B374" t="str">
            <v>전문 의사</v>
          </cell>
          <cell r="C374" t="str">
            <v xml:space="preserve">Medical Specialists </v>
          </cell>
        </row>
        <row r="375">
          <cell r="A375">
            <v>24111</v>
          </cell>
          <cell r="B375" t="str">
            <v>내과 전문 의사</v>
          </cell>
          <cell r="C375" t="str">
            <v>Specialist Physicians</v>
          </cell>
        </row>
        <row r="376">
          <cell r="A376">
            <v>24112</v>
          </cell>
          <cell r="B376" t="str">
            <v>외과 전문 의사</v>
          </cell>
          <cell r="C376" t="str">
            <v>Specialist Surgeons</v>
          </cell>
        </row>
        <row r="377">
          <cell r="A377">
            <v>24113</v>
          </cell>
          <cell r="B377" t="str">
            <v>소아과 전문 의사</v>
          </cell>
          <cell r="C377" t="str">
            <v>Pediatric Specialists</v>
          </cell>
        </row>
        <row r="378">
          <cell r="A378">
            <v>24114</v>
          </cell>
          <cell r="B378" t="str">
            <v>산부인과 전문 의사</v>
          </cell>
          <cell r="C378" t="str">
            <v>Obstetrics and Gynecology Specialists</v>
          </cell>
        </row>
        <row r="379">
          <cell r="A379">
            <v>24115</v>
          </cell>
          <cell r="B379" t="str">
            <v>정신과 및 신경과 전문 의사</v>
          </cell>
          <cell r="C379" t="str">
            <v>Psychiatry and Neurology Specialists</v>
          </cell>
        </row>
        <row r="380">
          <cell r="A380">
            <v>24116</v>
          </cell>
          <cell r="B380" t="str">
            <v>안과 및 이비인후과 전문 의사</v>
          </cell>
          <cell r="C380" t="str">
            <v>Ophthalmology and E.N.T. Specialists</v>
          </cell>
        </row>
        <row r="381">
          <cell r="A381">
            <v>24117</v>
          </cell>
          <cell r="B381" t="str">
            <v>피부과 및 비뇨기과 전문 의사</v>
          </cell>
          <cell r="C381" t="str">
            <v>Dermatology and Urology Specialists</v>
          </cell>
        </row>
        <row r="382">
          <cell r="A382">
            <v>24118</v>
          </cell>
          <cell r="B382" t="str">
            <v>방사선과 및 병리과 전문 의사</v>
          </cell>
          <cell r="C382" t="str">
            <v>Radiology, Anaesthesia and Pathology Specialists</v>
          </cell>
        </row>
        <row r="383">
          <cell r="A383">
            <v>24119</v>
          </cell>
          <cell r="B383" t="str">
            <v>그 외 전문 의사</v>
          </cell>
          <cell r="C383" t="str">
            <v>Medical Specialists n.e.c.</v>
          </cell>
        </row>
        <row r="384">
          <cell r="A384">
            <v>2412</v>
          </cell>
          <cell r="B384" t="str">
            <v>일반 의사</v>
          </cell>
          <cell r="C384" t="str">
            <v>General Practitioners</v>
          </cell>
        </row>
        <row r="385">
          <cell r="A385">
            <v>24120</v>
          </cell>
          <cell r="B385" t="str">
            <v>일반 의사</v>
          </cell>
          <cell r="C385" t="str">
            <v>General Practitioners</v>
          </cell>
        </row>
        <row r="386">
          <cell r="A386">
            <v>2413</v>
          </cell>
          <cell r="B386" t="str">
            <v>한의사</v>
          </cell>
          <cell r="C386" t="str">
            <v>Oriental Medical Practitioners</v>
          </cell>
        </row>
        <row r="387">
          <cell r="A387">
            <v>24130</v>
          </cell>
          <cell r="B387" t="str">
            <v>한의사</v>
          </cell>
          <cell r="C387" t="str">
            <v>Oriental Medical Practitioners</v>
          </cell>
        </row>
        <row r="388">
          <cell r="A388">
            <v>2414</v>
          </cell>
          <cell r="B388" t="str">
            <v>치과 의사</v>
          </cell>
          <cell r="C388" t="str">
            <v>Dentists</v>
          </cell>
        </row>
        <row r="389">
          <cell r="A389">
            <v>24141</v>
          </cell>
          <cell r="B389" t="str">
            <v>치과 전문 의사</v>
          </cell>
          <cell r="C389" t="str">
            <v>Dentists</v>
          </cell>
        </row>
        <row r="390">
          <cell r="A390">
            <v>24142</v>
          </cell>
          <cell r="B390" t="str">
            <v>치과 일반 의사</v>
          </cell>
          <cell r="C390" t="str">
            <v>Dentists</v>
          </cell>
        </row>
        <row r="391">
          <cell r="A391">
            <v>2415</v>
          </cell>
          <cell r="B391" t="str">
            <v>수의사</v>
          </cell>
          <cell r="C391" t="str">
            <v>Veterinarians</v>
          </cell>
        </row>
        <row r="392">
          <cell r="A392">
            <v>24150</v>
          </cell>
          <cell r="B392" t="str">
            <v>수의사</v>
          </cell>
          <cell r="C392" t="str">
            <v>Veterinarians</v>
          </cell>
        </row>
        <row r="393">
          <cell r="A393">
            <v>242</v>
          </cell>
          <cell r="B393" t="str">
            <v>약사 및 한약사</v>
          </cell>
          <cell r="C393" t="str">
            <v>Pharmacists and Oriental Pharmacists</v>
          </cell>
        </row>
        <row r="394">
          <cell r="A394">
            <v>2420</v>
          </cell>
          <cell r="B394" t="str">
            <v>약사 및 한약사</v>
          </cell>
          <cell r="C394" t="str">
            <v>Pharmacists and Oriental Pharmacists</v>
          </cell>
        </row>
        <row r="395">
          <cell r="A395">
            <v>24201</v>
          </cell>
          <cell r="B395" t="str">
            <v>약사</v>
          </cell>
          <cell r="C395" t="str">
            <v>Pharmacists</v>
          </cell>
        </row>
        <row r="396">
          <cell r="A396">
            <v>24202</v>
          </cell>
          <cell r="B396" t="str">
            <v>한약사</v>
          </cell>
          <cell r="C396" t="str">
            <v>Oriental Pharmacists</v>
          </cell>
        </row>
        <row r="397">
          <cell r="A397">
            <v>243</v>
          </cell>
          <cell r="B397" t="str">
            <v>간호사</v>
          </cell>
          <cell r="C397" t="str">
            <v>Nurses</v>
          </cell>
        </row>
        <row r="398">
          <cell r="A398">
            <v>2430</v>
          </cell>
          <cell r="B398" t="str">
            <v>간호사</v>
          </cell>
          <cell r="C398" t="str">
            <v>Nurses</v>
          </cell>
        </row>
        <row r="399">
          <cell r="A399">
            <v>24301</v>
          </cell>
          <cell r="B399" t="str">
            <v>전문 간호사</v>
          </cell>
          <cell r="C399" t="str">
            <v>Nurse Specialists</v>
          </cell>
        </row>
        <row r="400">
          <cell r="A400">
            <v>24302</v>
          </cell>
          <cell r="B400" t="str">
            <v>일반 간호사</v>
          </cell>
          <cell r="C400" t="str">
            <v>General Nurses</v>
          </cell>
        </row>
        <row r="401">
          <cell r="A401">
            <v>24303</v>
          </cell>
          <cell r="B401" t="str">
            <v>보건 교사</v>
          </cell>
          <cell r="C401" t="str">
            <v>School Nurses</v>
          </cell>
        </row>
        <row r="402">
          <cell r="A402">
            <v>24304</v>
          </cell>
          <cell r="B402" t="str">
            <v>조산사</v>
          </cell>
          <cell r="C402" t="str">
            <v>Midwives</v>
          </cell>
        </row>
        <row r="403">
          <cell r="A403">
            <v>244</v>
          </cell>
          <cell r="B403" t="str">
            <v>영양사</v>
          </cell>
          <cell r="C403" t="str">
            <v>Dietitians</v>
          </cell>
        </row>
        <row r="404">
          <cell r="A404">
            <v>2440</v>
          </cell>
          <cell r="B404" t="str">
            <v>영양사</v>
          </cell>
          <cell r="C404" t="str">
            <v>Dietitians</v>
          </cell>
        </row>
        <row r="405">
          <cell r="A405">
            <v>24401</v>
          </cell>
          <cell r="B405" t="str">
            <v>영양사</v>
          </cell>
          <cell r="C405" t="str">
            <v>Dietitians</v>
          </cell>
        </row>
        <row r="406">
          <cell r="A406">
            <v>24402</v>
          </cell>
          <cell r="B406" t="str">
            <v>영양 교사</v>
          </cell>
          <cell r="C406" t="str">
            <v>School Nutritionist  Teachers</v>
          </cell>
        </row>
        <row r="407">
          <cell r="A407">
            <v>245</v>
          </cell>
          <cell r="B407" t="str">
            <v>치료사 및 의료기사</v>
          </cell>
          <cell r="C407" t="str">
            <v>Physical Therapists and Medical Technologists</v>
          </cell>
        </row>
        <row r="408">
          <cell r="A408">
            <v>2451</v>
          </cell>
          <cell r="B408" t="str">
            <v>임상병리사</v>
          </cell>
          <cell r="C408" t="str">
            <v xml:space="preserve">Clinical Laboratory Technologists </v>
          </cell>
        </row>
        <row r="409">
          <cell r="A409">
            <v>24510</v>
          </cell>
          <cell r="B409" t="str">
            <v>임상병리사</v>
          </cell>
          <cell r="C409" t="str">
            <v xml:space="preserve">Clinical Laboratory Technologists </v>
          </cell>
        </row>
        <row r="410">
          <cell r="A410">
            <v>2452</v>
          </cell>
          <cell r="B410" t="str">
            <v>방사선사</v>
          </cell>
          <cell r="C410" t="str">
            <v>Radiologic Technologists</v>
          </cell>
        </row>
        <row r="411">
          <cell r="A411">
            <v>24520</v>
          </cell>
          <cell r="B411" t="str">
            <v>방사선사</v>
          </cell>
          <cell r="C411" t="str">
            <v>Radiologic Technologists</v>
          </cell>
        </row>
        <row r="412">
          <cell r="A412">
            <v>2453</v>
          </cell>
          <cell r="B412" t="str">
            <v>치과기공사</v>
          </cell>
          <cell r="C412" t="str">
            <v>Dental Technicians</v>
          </cell>
        </row>
        <row r="413">
          <cell r="A413">
            <v>24530</v>
          </cell>
          <cell r="B413" t="str">
            <v>치과기공사</v>
          </cell>
          <cell r="C413" t="str">
            <v>Dental Technicians</v>
          </cell>
        </row>
        <row r="414">
          <cell r="A414">
            <v>2454</v>
          </cell>
          <cell r="B414" t="str">
            <v>치과위생사</v>
          </cell>
          <cell r="C414" t="str">
            <v>Dental Hygienists</v>
          </cell>
        </row>
        <row r="415">
          <cell r="A415">
            <v>24540</v>
          </cell>
          <cell r="B415" t="str">
            <v>치과위생사</v>
          </cell>
          <cell r="C415" t="str">
            <v xml:space="preserve">Dental Hygienists         </v>
          </cell>
        </row>
        <row r="416">
          <cell r="A416">
            <v>2455</v>
          </cell>
          <cell r="B416" t="str">
            <v>의지보조기기사</v>
          </cell>
          <cell r="C416" t="str">
            <v>Prosthesis and Brace Technologists</v>
          </cell>
        </row>
        <row r="417">
          <cell r="A417">
            <v>24550</v>
          </cell>
          <cell r="B417" t="str">
            <v>의지보조기기사</v>
          </cell>
          <cell r="C417" t="str">
            <v>Prosthesis and Brace Technologists</v>
          </cell>
        </row>
        <row r="418">
          <cell r="A418">
            <v>2456</v>
          </cell>
          <cell r="B418" t="str">
            <v>물리 및 작업 치료사</v>
          </cell>
          <cell r="C418" t="str">
            <v>Physical and Occupational Therapists</v>
          </cell>
        </row>
        <row r="419">
          <cell r="A419">
            <v>24561</v>
          </cell>
          <cell r="B419" t="str">
            <v>물리치료사</v>
          </cell>
          <cell r="C419" t="str">
            <v>Physical Therapists</v>
          </cell>
        </row>
        <row r="420">
          <cell r="A420">
            <v>24562</v>
          </cell>
          <cell r="B420" t="str">
            <v>작업치료사</v>
          </cell>
          <cell r="C420" t="str">
            <v>Occupational Therapists</v>
          </cell>
        </row>
        <row r="421">
          <cell r="A421">
            <v>2459</v>
          </cell>
          <cell r="B421" t="str">
            <v>임상심리사 및 기타 치료사</v>
          </cell>
          <cell r="C421" t="str">
            <v xml:space="preserve">Clinical Psychologists and Other Medical Therapists </v>
          </cell>
        </row>
        <row r="422">
          <cell r="A422">
            <v>24591</v>
          </cell>
          <cell r="B422" t="str">
            <v>정신보건 임상심리사</v>
          </cell>
          <cell r="C422" t="str">
            <v>Clinical Psychologists</v>
          </cell>
        </row>
        <row r="423">
          <cell r="A423">
            <v>24592</v>
          </cell>
          <cell r="B423" t="str">
            <v>전통의료 치료사</v>
          </cell>
          <cell r="C423" t="str">
            <v>Traditional Medicine Practitioners</v>
          </cell>
        </row>
        <row r="424">
          <cell r="A424">
            <v>24593</v>
          </cell>
          <cell r="B424" t="str">
            <v>언어치료사</v>
          </cell>
          <cell r="C424" t="str">
            <v>Speech Pathologists</v>
          </cell>
        </row>
        <row r="425">
          <cell r="A425">
            <v>24594</v>
          </cell>
          <cell r="B425" t="str">
            <v>음악 및 미술 치료사</v>
          </cell>
          <cell r="C425" t="str">
            <v>Music and Art Therapists</v>
          </cell>
        </row>
        <row r="426">
          <cell r="A426">
            <v>24599</v>
          </cell>
          <cell r="B426" t="str">
            <v>그 외 치료사</v>
          </cell>
          <cell r="C426" t="str">
            <v>Medical Therapists n.e.c.</v>
          </cell>
        </row>
        <row r="427">
          <cell r="A427">
            <v>246</v>
          </cell>
          <cell r="B427" t="str">
            <v>보건의료관련 종사자</v>
          </cell>
          <cell r="C427" t="str">
            <v>Health and Medical Related Workers</v>
          </cell>
        </row>
        <row r="428">
          <cell r="A428">
            <v>2461</v>
          </cell>
          <cell r="B428" t="str">
            <v>응급구조사</v>
          </cell>
          <cell r="C428" t="str">
            <v>Emergency Medical Technician</v>
          </cell>
        </row>
        <row r="429">
          <cell r="A429">
            <v>24611</v>
          </cell>
          <cell r="B429" t="str">
            <v>119구조 대원</v>
          </cell>
          <cell r="C429" t="str">
            <v>119 Rescue Member</v>
          </cell>
        </row>
        <row r="430">
          <cell r="A430">
            <v>24612</v>
          </cell>
          <cell r="B430" t="str">
            <v>구급요원</v>
          </cell>
          <cell r="C430" t="str">
            <v>Emergency Rescuers</v>
          </cell>
        </row>
        <row r="431">
          <cell r="A431">
            <v>2462</v>
          </cell>
          <cell r="B431" t="str">
            <v>위생사</v>
          </cell>
          <cell r="C431" t="str">
            <v>Sanitarians</v>
          </cell>
        </row>
        <row r="432">
          <cell r="A432">
            <v>24620</v>
          </cell>
          <cell r="B432" t="str">
            <v>위생사</v>
          </cell>
          <cell r="C432" t="str">
            <v>Sanitarians</v>
          </cell>
        </row>
        <row r="433">
          <cell r="A433">
            <v>2463</v>
          </cell>
          <cell r="B433" t="str">
            <v>안경사</v>
          </cell>
          <cell r="C433" t="str">
            <v>Opticians</v>
          </cell>
        </row>
        <row r="434">
          <cell r="A434">
            <v>24630</v>
          </cell>
          <cell r="B434" t="str">
            <v>안경사</v>
          </cell>
          <cell r="C434" t="str">
            <v>Opticians</v>
          </cell>
        </row>
        <row r="435">
          <cell r="A435">
            <v>2464</v>
          </cell>
          <cell r="B435" t="str">
            <v>의무기록사</v>
          </cell>
          <cell r="C435" t="str">
            <v xml:space="preserve">Medical Record Officials </v>
          </cell>
        </row>
        <row r="436">
          <cell r="A436">
            <v>24640</v>
          </cell>
          <cell r="B436" t="str">
            <v>의무기록사</v>
          </cell>
          <cell r="C436" t="str">
            <v>Medical Record Officials</v>
          </cell>
        </row>
        <row r="437">
          <cell r="A437">
            <v>2465</v>
          </cell>
          <cell r="B437" t="str">
            <v>간호조무사</v>
          </cell>
          <cell r="C437" t="str">
            <v>Nursing Assistants</v>
          </cell>
        </row>
        <row r="438">
          <cell r="A438">
            <v>24650</v>
          </cell>
          <cell r="B438" t="str">
            <v>간호조무사</v>
          </cell>
          <cell r="C438" t="str">
            <v>Nursing Assistants</v>
          </cell>
        </row>
        <row r="439">
          <cell r="A439">
            <v>2466</v>
          </cell>
          <cell r="B439" t="str">
            <v>안마사</v>
          </cell>
          <cell r="C439" t="str">
            <v>Masseurs</v>
          </cell>
        </row>
        <row r="440">
          <cell r="A440">
            <v>24660</v>
          </cell>
          <cell r="B440" t="str">
            <v>안마사</v>
          </cell>
          <cell r="C440" t="str">
            <v>Masseurs</v>
          </cell>
        </row>
        <row r="441">
          <cell r="A441">
            <v>247</v>
          </cell>
          <cell r="B441" t="str">
            <v>사회복지관련 종사자</v>
          </cell>
          <cell r="C441" t="str">
            <v>Social Welfare Service Related Workers</v>
          </cell>
        </row>
        <row r="442">
          <cell r="A442">
            <v>2471</v>
          </cell>
          <cell r="B442" t="str">
            <v>사회복지사</v>
          </cell>
          <cell r="C442" t="str">
            <v>Social Welfare Specialists</v>
          </cell>
        </row>
        <row r="443">
          <cell r="A443">
            <v>24710</v>
          </cell>
          <cell r="B443" t="str">
            <v>사회복지사</v>
          </cell>
          <cell r="C443" t="str">
            <v>Social Welfare Specialists</v>
          </cell>
        </row>
        <row r="444">
          <cell r="A444">
            <v>2472</v>
          </cell>
          <cell r="B444" t="str">
            <v>보육 교사</v>
          </cell>
          <cell r="C444" t="str">
            <v>Child Care Teachers</v>
          </cell>
        </row>
        <row r="445">
          <cell r="A445">
            <v>24720</v>
          </cell>
          <cell r="B445" t="str">
            <v>보육 교사</v>
          </cell>
          <cell r="C445" t="str">
            <v>Child Care Teachers</v>
          </cell>
        </row>
        <row r="446">
          <cell r="A446">
            <v>2473</v>
          </cell>
          <cell r="B446" t="str">
            <v>직업상담사 및 취업 알선원</v>
          </cell>
          <cell r="C446" t="str">
            <v>Vocational Counselors and Job Placement Workers</v>
          </cell>
        </row>
        <row r="447">
          <cell r="A447">
            <v>24731</v>
          </cell>
          <cell r="B447" t="str">
            <v>헤드헌터</v>
          </cell>
          <cell r="C447" t="str">
            <v>Executive Search Consultants</v>
          </cell>
        </row>
        <row r="448">
          <cell r="A448">
            <v>24732</v>
          </cell>
          <cell r="B448" t="str">
            <v>직업상담사</v>
          </cell>
          <cell r="C448" t="str">
            <v>Vocational Counselors</v>
          </cell>
        </row>
        <row r="449">
          <cell r="A449">
            <v>24733</v>
          </cell>
          <cell r="B449" t="str">
            <v>취업알선원</v>
          </cell>
          <cell r="C449" t="str">
            <v>Job Placement Workers</v>
          </cell>
        </row>
        <row r="450">
          <cell r="A450">
            <v>2474</v>
          </cell>
          <cell r="B450" t="str">
            <v>상담 전문가 및 청소년 지도사</v>
          </cell>
          <cell r="C450" t="str">
            <v>Consultants and Juveniles Instructor</v>
          </cell>
        </row>
        <row r="451">
          <cell r="A451">
            <v>24741</v>
          </cell>
          <cell r="B451" t="str">
            <v>상담 전문가</v>
          </cell>
          <cell r="C451" t="str">
            <v>Consultants</v>
          </cell>
        </row>
        <row r="452">
          <cell r="A452">
            <v>24742</v>
          </cell>
          <cell r="B452" t="str">
            <v>청소년 지도사</v>
          </cell>
          <cell r="C452" t="str">
            <v>Juveniles Instructor</v>
          </cell>
        </row>
        <row r="453">
          <cell r="A453">
            <v>2475</v>
          </cell>
          <cell r="B453" t="str">
            <v>시민 단체 활동가</v>
          </cell>
          <cell r="C453" t="str">
            <v>Non Governmental Organization Workers</v>
          </cell>
        </row>
        <row r="454">
          <cell r="A454">
            <v>24750</v>
          </cell>
          <cell r="B454" t="str">
            <v>시민 단체 활동가</v>
          </cell>
          <cell r="C454" t="str">
            <v>Non Governmental Organization Workers</v>
          </cell>
        </row>
        <row r="455">
          <cell r="A455">
            <v>2479</v>
          </cell>
          <cell r="B455" t="str">
            <v>기타 사회복지관련 종사원</v>
          </cell>
          <cell r="C455" t="str">
            <v>Other Social Welfare Related Workers</v>
          </cell>
        </row>
        <row r="456">
          <cell r="A456">
            <v>24791</v>
          </cell>
          <cell r="B456" t="str">
            <v>복지시설 생활지도원</v>
          </cell>
          <cell r="C456" t="str">
            <v>Livelihood Instructors</v>
          </cell>
        </row>
        <row r="457">
          <cell r="A457">
            <v>24799</v>
          </cell>
          <cell r="B457" t="str">
            <v>그 외 사회복지관련 종사원</v>
          </cell>
          <cell r="C457" t="str">
            <v>Social Welfare Service Workers n.e.c</v>
          </cell>
        </row>
        <row r="458">
          <cell r="A458">
            <v>248</v>
          </cell>
          <cell r="B458" t="str">
            <v>종교관련 종사자</v>
          </cell>
          <cell r="C458" t="str">
            <v>Religion Related Workers</v>
          </cell>
        </row>
        <row r="459">
          <cell r="A459">
            <v>2481</v>
          </cell>
          <cell r="B459" t="str">
            <v>성직자</v>
          </cell>
          <cell r="C459" t="str">
            <v>Clergymen</v>
          </cell>
        </row>
        <row r="460">
          <cell r="A460">
            <v>24811</v>
          </cell>
          <cell r="B460" t="str">
            <v>목사</v>
          </cell>
          <cell r="C460" t="str">
            <v>Ministers</v>
          </cell>
        </row>
        <row r="461">
          <cell r="A461">
            <v>24812</v>
          </cell>
          <cell r="B461" t="str">
            <v>신부</v>
          </cell>
          <cell r="C461" t="str">
            <v>Priests</v>
          </cell>
        </row>
        <row r="462">
          <cell r="A462">
            <v>24813</v>
          </cell>
          <cell r="B462" t="str">
            <v>승려</v>
          </cell>
          <cell r="C462" t="str">
            <v>Buddhist Priests</v>
          </cell>
        </row>
        <row r="463">
          <cell r="A463">
            <v>24814</v>
          </cell>
          <cell r="B463" t="str">
            <v>교무</v>
          </cell>
          <cell r="C463" t="str">
            <v>Religious Workers</v>
          </cell>
        </row>
        <row r="464">
          <cell r="A464">
            <v>24819</v>
          </cell>
          <cell r="B464" t="str">
            <v>그 외 성직자</v>
          </cell>
          <cell r="C464" t="str">
            <v>Clergymen n.e.c.</v>
          </cell>
        </row>
        <row r="465">
          <cell r="A465">
            <v>2489</v>
          </cell>
          <cell r="B465" t="str">
            <v>기타 종교관련 종사자</v>
          </cell>
          <cell r="C465" t="str">
            <v>Other Religion Related Workers</v>
          </cell>
        </row>
        <row r="466">
          <cell r="A466">
            <v>24891</v>
          </cell>
          <cell r="B466" t="str">
            <v>수녀 및 수사</v>
          </cell>
          <cell r="C466" t="str">
            <v>Nuns and Monks</v>
          </cell>
        </row>
        <row r="467">
          <cell r="A467">
            <v>24892</v>
          </cell>
          <cell r="B467" t="str">
            <v>전도사</v>
          </cell>
          <cell r="C467" t="str">
            <v>Preachers</v>
          </cell>
        </row>
        <row r="468">
          <cell r="A468">
            <v>24899</v>
          </cell>
          <cell r="B468" t="str">
            <v>그 외 종교관련 종사자</v>
          </cell>
          <cell r="C468" t="str">
            <v>Religion Related Workers n.e.c</v>
          </cell>
        </row>
        <row r="469">
          <cell r="A469">
            <v>25</v>
          </cell>
          <cell r="B469" t="str">
            <v>교육 전문가 및 관련직</v>
          </cell>
          <cell r="C469" t="str">
            <v>Education Professionals and Related Occupations</v>
          </cell>
        </row>
        <row r="470">
          <cell r="A470">
            <v>251</v>
          </cell>
          <cell r="B470" t="str">
            <v>대학 교수 및 강사</v>
          </cell>
          <cell r="C470" t="str">
            <v>College Professors and Instructors</v>
          </cell>
        </row>
        <row r="471">
          <cell r="A471">
            <v>2511</v>
          </cell>
          <cell r="B471" t="str">
            <v>대학 교수</v>
          </cell>
          <cell r="C471" t="str">
            <v>College Professors</v>
          </cell>
        </row>
        <row r="472">
          <cell r="A472">
            <v>25111</v>
          </cell>
          <cell r="B472" t="str">
            <v>인문계열 교수</v>
          </cell>
          <cell r="C472" t="str">
            <v>Liberal Arts Professors</v>
          </cell>
        </row>
        <row r="473">
          <cell r="A473">
            <v>25112</v>
          </cell>
          <cell r="B473" t="str">
            <v>사회계열 교수</v>
          </cell>
          <cell r="C473" t="str">
            <v>Sociology Professors</v>
          </cell>
        </row>
        <row r="474">
          <cell r="A474">
            <v>25113</v>
          </cell>
          <cell r="B474" t="str">
            <v>자연계열 교수</v>
          </cell>
          <cell r="C474" t="str">
            <v>Natural Science Professors</v>
          </cell>
        </row>
        <row r="475">
          <cell r="A475">
            <v>25114</v>
          </cell>
          <cell r="B475" t="str">
            <v>공학계열 교수</v>
          </cell>
          <cell r="C475" t="str">
            <v>Engineering Professors</v>
          </cell>
        </row>
        <row r="476">
          <cell r="A476">
            <v>25115</v>
          </cell>
          <cell r="B476" t="str">
            <v>의약계열 교수</v>
          </cell>
          <cell r="C476" t="str">
            <v>Medical and Pharmaceutical Science Professors</v>
          </cell>
        </row>
        <row r="477">
          <cell r="A477">
            <v>25116</v>
          </cell>
          <cell r="B477" t="str">
            <v>교육계열 교수</v>
          </cell>
          <cell r="C477" t="str">
            <v>Professors in Education</v>
          </cell>
        </row>
        <row r="478">
          <cell r="A478">
            <v>25117</v>
          </cell>
          <cell r="B478" t="str">
            <v>예체능계열 교수</v>
          </cell>
          <cell r="C478" t="str">
            <v>Arts and Physical Education Professors</v>
          </cell>
        </row>
        <row r="479">
          <cell r="A479">
            <v>2512</v>
          </cell>
          <cell r="B479" t="str">
            <v>대학 시간강사</v>
          </cell>
          <cell r="C479" t="str">
            <v>College Instructors</v>
          </cell>
        </row>
        <row r="480">
          <cell r="A480">
            <v>25121</v>
          </cell>
          <cell r="B480" t="str">
            <v>인문계열 시간강사</v>
          </cell>
          <cell r="C480" t="str">
            <v>College Instructors in Liberal Arts</v>
          </cell>
        </row>
        <row r="481">
          <cell r="A481">
            <v>25122</v>
          </cell>
          <cell r="B481" t="str">
            <v>사회계열 시간강사</v>
          </cell>
          <cell r="C481" t="str">
            <v>College Instructors in Sociology</v>
          </cell>
        </row>
        <row r="482">
          <cell r="A482">
            <v>25123</v>
          </cell>
          <cell r="B482" t="str">
            <v>자연계열 시간강사</v>
          </cell>
          <cell r="C482" t="str">
            <v>College Instructors in Natural Science</v>
          </cell>
        </row>
        <row r="483">
          <cell r="A483">
            <v>25124</v>
          </cell>
          <cell r="B483" t="str">
            <v>공학계열 시간강사</v>
          </cell>
          <cell r="C483" t="str">
            <v>College Instructors in Engineering</v>
          </cell>
        </row>
        <row r="484">
          <cell r="A484">
            <v>25125</v>
          </cell>
          <cell r="B484" t="str">
            <v>의약계열 시간강사</v>
          </cell>
          <cell r="C484" t="str">
            <v>College Instructors in Medical and Pharmaceutical Science</v>
          </cell>
        </row>
        <row r="485">
          <cell r="A485">
            <v>25126</v>
          </cell>
          <cell r="B485" t="str">
            <v>교육계열 시간강사</v>
          </cell>
          <cell r="C485" t="str">
            <v xml:space="preserve">College Instructors in Education </v>
          </cell>
        </row>
        <row r="486">
          <cell r="A486">
            <v>25127</v>
          </cell>
          <cell r="B486" t="str">
            <v>예체능계열 시간강사</v>
          </cell>
          <cell r="C486" t="str">
            <v>College Instructors in Arts and Physical Education</v>
          </cell>
        </row>
        <row r="487">
          <cell r="A487">
            <v>252</v>
          </cell>
          <cell r="B487" t="str">
            <v>학교 교사</v>
          </cell>
          <cell r="C487" t="str">
            <v>Teachers</v>
          </cell>
        </row>
        <row r="488">
          <cell r="A488">
            <v>2521</v>
          </cell>
          <cell r="B488" t="str">
            <v>중고등학교 교사</v>
          </cell>
          <cell r="C488" t="str">
            <v>High and Middle School Teachers</v>
          </cell>
        </row>
        <row r="489">
          <cell r="A489">
            <v>25211</v>
          </cell>
          <cell r="B489" t="str">
            <v>국어 교사</v>
          </cell>
          <cell r="C489" t="str">
            <v>Korean Language Teachers</v>
          </cell>
        </row>
        <row r="490">
          <cell r="A490">
            <v>25212</v>
          </cell>
          <cell r="B490" t="str">
            <v>수학 교사</v>
          </cell>
          <cell r="C490" t="str">
            <v xml:space="preserve">Mathematics Teachers </v>
          </cell>
        </row>
        <row r="491">
          <cell r="A491">
            <v>25213</v>
          </cell>
          <cell r="B491" t="str">
            <v>사회 교사</v>
          </cell>
          <cell r="C491" t="str">
            <v>Sociology Teachers</v>
          </cell>
        </row>
        <row r="492">
          <cell r="A492">
            <v>25214</v>
          </cell>
          <cell r="B492" t="str">
            <v>과학 교사</v>
          </cell>
          <cell r="C492" t="str">
            <v>Science Teachers</v>
          </cell>
        </row>
        <row r="493">
          <cell r="A493">
            <v>25215</v>
          </cell>
          <cell r="B493" t="str">
            <v>예체능 교사</v>
          </cell>
          <cell r="C493" t="str">
            <v>Arts and Physical Education Teachers</v>
          </cell>
        </row>
        <row r="494">
          <cell r="A494">
            <v>25216</v>
          </cell>
          <cell r="B494" t="str">
            <v>실업 교사</v>
          </cell>
          <cell r="C494" t="str">
            <v>Commercial and Technical Teachers</v>
          </cell>
        </row>
        <row r="495">
          <cell r="A495">
            <v>25217</v>
          </cell>
          <cell r="B495" t="str">
            <v>외국어 교사</v>
          </cell>
          <cell r="C495" t="str">
            <v>Foreign Language Teachers</v>
          </cell>
        </row>
        <row r="496">
          <cell r="A496">
            <v>25219</v>
          </cell>
          <cell r="B496" t="str">
            <v>그 외 중고등학교 교사</v>
          </cell>
          <cell r="C496" t="str">
            <v>Junior High and High School Teachers n.e.c.</v>
          </cell>
        </row>
        <row r="497">
          <cell r="A497">
            <v>2522</v>
          </cell>
          <cell r="B497" t="str">
            <v>초등학교 교사</v>
          </cell>
          <cell r="C497" t="str">
            <v>Elementary School Teachers</v>
          </cell>
        </row>
        <row r="498">
          <cell r="A498">
            <v>25220</v>
          </cell>
          <cell r="B498" t="str">
            <v>초등학교 교사</v>
          </cell>
          <cell r="C498" t="str">
            <v>Elementary School Teachers</v>
          </cell>
        </row>
        <row r="499">
          <cell r="A499">
            <v>2523</v>
          </cell>
          <cell r="B499" t="str">
            <v>특수교육 교사</v>
          </cell>
          <cell r="C499" t="str">
            <v>Special Education Teachers</v>
          </cell>
        </row>
        <row r="500">
          <cell r="A500">
            <v>25231</v>
          </cell>
          <cell r="B500" t="str">
            <v>시각장애 교사</v>
          </cell>
          <cell r="C500" t="str">
            <v>Teachers of the Visually Handicapped</v>
          </cell>
        </row>
        <row r="501">
          <cell r="A501">
            <v>25232</v>
          </cell>
          <cell r="B501" t="str">
            <v>청각장애 교사</v>
          </cell>
          <cell r="C501" t="str">
            <v>Teachers of the Hearing Handicapped</v>
          </cell>
        </row>
        <row r="502">
          <cell r="A502">
            <v>25239</v>
          </cell>
          <cell r="B502" t="str">
            <v>그 외 특수교육 교사</v>
          </cell>
          <cell r="C502" t="str">
            <v>Special Education Teachers n.e.c.</v>
          </cell>
        </row>
        <row r="503">
          <cell r="A503">
            <v>253</v>
          </cell>
          <cell r="B503" t="str">
            <v>유치원 교사</v>
          </cell>
          <cell r="C503" t="str">
            <v>Kindergarten Teachers</v>
          </cell>
        </row>
        <row r="504">
          <cell r="A504">
            <v>2530</v>
          </cell>
          <cell r="B504" t="str">
            <v>유치원 교사</v>
          </cell>
          <cell r="C504" t="str">
            <v>Kindergarten Teachers</v>
          </cell>
        </row>
        <row r="505">
          <cell r="A505">
            <v>25300</v>
          </cell>
          <cell r="B505" t="str">
            <v>유치원 교사</v>
          </cell>
          <cell r="C505" t="str">
            <v>Kindergarten Teachers</v>
          </cell>
        </row>
        <row r="506">
          <cell r="A506">
            <v>254</v>
          </cell>
          <cell r="B506" t="str">
            <v>문리기술 및 예능 강사</v>
          </cell>
          <cell r="C506" t="str">
            <v>Liberal Arts, Technical and Arts Instructors</v>
          </cell>
        </row>
        <row r="507">
          <cell r="A507">
            <v>2541</v>
          </cell>
          <cell r="B507" t="str">
            <v>문리 및 어학 강사</v>
          </cell>
          <cell r="C507" t="str">
            <v>Liberal Arts and LanguageInstructors</v>
          </cell>
        </row>
        <row r="508">
          <cell r="A508">
            <v>25411</v>
          </cell>
          <cell r="B508" t="str">
            <v>국어 강사</v>
          </cell>
          <cell r="C508" t="str">
            <v>Korean Language Instructors</v>
          </cell>
        </row>
        <row r="509">
          <cell r="A509">
            <v>25412</v>
          </cell>
          <cell r="B509" t="str">
            <v>수학 강사</v>
          </cell>
          <cell r="C509" t="str">
            <v>Mathematics Instructors</v>
          </cell>
        </row>
        <row r="510">
          <cell r="A510">
            <v>25413</v>
          </cell>
          <cell r="B510" t="str">
            <v>사회 강사</v>
          </cell>
          <cell r="C510" t="str">
            <v>Sociology Instructors</v>
          </cell>
        </row>
        <row r="511">
          <cell r="A511">
            <v>25414</v>
          </cell>
          <cell r="B511" t="str">
            <v>과학 강사</v>
          </cell>
          <cell r="C511" t="str">
            <v>Science Instructors</v>
          </cell>
        </row>
        <row r="512">
          <cell r="A512">
            <v>25415</v>
          </cell>
          <cell r="B512" t="str">
            <v>외국어 강사</v>
          </cell>
          <cell r="C512" t="str">
            <v>Foreign Language Instructors</v>
          </cell>
        </row>
        <row r="513">
          <cell r="A513">
            <v>25419</v>
          </cell>
          <cell r="B513" t="str">
            <v>그 외 문리 및 어학 강사</v>
          </cell>
          <cell r="C513" t="str">
            <v>Liberal Arts and Language Instructors n.e.c.</v>
          </cell>
        </row>
        <row r="514">
          <cell r="A514">
            <v>2542</v>
          </cell>
          <cell r="B514" t="str">
            <v>컴퓨터 강사</v>
          </cell>
          <cell r="C514" t="str">
            <v>Computer Instructors</v>
          </cell>
        </row>
        <row r="515">
          <cell r="A515">
            <v>25420</v>
          </cell>
          <cell r="B515" t="str">
            <v>컴퓨터 강사</v>
          </cell>
          <cell r="C515" t="str">
            <v>Computer Instructors</v>
          </cell>
        </row>
        <row r="516">
          <cell r="A516">
            <v>2543</v>
          </cell>
          <cell r="B516" t="str">
            <v>기술 및 기능계 강사</v>
          </cell>
          <cell r="C516" t="str">
            <v>Skill and Technology Instructors</v>
          </cell>
        </row>
        <row r="517">
          <cell r="A517">
            <v>25431</v>
          </cell>
          <cell r="B517" t="str">
            <v>디자인 강사</v>
          </cell>
          <cell r="C517" t="str">
            <v>Design Instructors</v>
          </cell>
        </row>
        <row r="518">
          <cell r="A518">
            <v>25432</v>
          </cell>
          <cell r="B518" t="str">
            <v>이미용 강사</v>
          </cell>
          <cell r="C518" t="str">
            <v>Hairdressing Instructor</v>
          </cell>
        </row>
        <row r="519">
          <cell r="A519">
            <v>25433</v>
          </cell>
          <cell r="B519" t="str">
            <v>자동차운전 강사</v>
          </cell>
          <cell r="C519" t="str">
            <v>Driving Instructors</v>
          </cell>
        </row>
        <row r="520">
          <cell r="A520">
            <v>25434</v>
          </cell>
          <cell r="B520" t="str">
            <v>요리 강사</v>
          </cell>
          <cell r="C520" t="str">
            <v>Cooking Instructors</v>
          </cell>
        </row>
        <row r="521">
          <cell r="A521">
            <v>25439</v>
          </cell>
          <cell r="B521" t="str">
            <v>그 외 기술 및 기능계 강사</v>
          </cell>
          <cell r="C521" t="str">
            <v xml:space="preserve">Skill and Technology Instructors n.e.c. </v>
          </cell>
        </row>
        <row r="522">
          <cell r="A522">
            <v>2544</v>
          </cell>
          <cell r="B522" t="str">
            <v>예능 강사</v>
          </cell>
          <cell r="C522" t="str">
            <v>Arts Instructors</v>
          </cell>
        </row>
        <row r="523">
          <cell r="A523">
            <v>25441</v>
          </cell>
          <cell r="B523" t="str">
            <v>음악 강사</v>
          </cell>
          <cell r="C523" t="str">
            <v>Music Instructors</v>
          </cell>
        </row>
        <row r="524">
          <cell r="A524">
            <v>25442</v>
          </cell>
          <cell r="B524" t="str">
            <v>미술 강사</v>
          </cell>
          <cell r="C524" t="str">
            <v>Art Instructors</v>
          </cell>
        </row>
        <row r="525">
          <cell r="A525">
            <v>25443</v>
          </cell>
          <cell r="B525" t="str">
            <v>무용 강사</v>
          </cell>
          <cell r="C525" t="str">
            <v>Dance Instructors</v>
          </cell>
        </row>
        <row r="526">
          <cell r="A526">
            <v>25449</v>
          </cell>
          <cell r="B526" t="str">
            <v>그 외 예능 강사</v>
          </cell>
          <cell r="C526" t="str">
            <v>Arts Instructors n.e.c.</v>
          </cell>
        </row>
        <row r="527">
          <cell r="A527">
            <v>2545</v>
          </cell>
          <cell r="B527" t="str">
            <v>학습지 및 방문 교사</v>
          </cell>
          <cell r="C527" t="str">
            <v xml:space="preserve">Visiting Teachers </v>
          </cell>
        </row>
        <row r="528">
          <cell r="A528">
            <v>25451</v>
          </cell>
          <cell r="B528" t="str">
            <v>학습지 교사</v>
          </cell>
          <cell r="C528" t="str">
            <v>Visiting Teachers</v>
          </cell>
        </row>
        <row r="529">
          <cell r="A529">
            <v>25459</v>
          </cell>
          <cell r="B529" t="str">
            <v>그 외 방문교사</v>
          </cell>
          <cell r="C529" t="str">
            <v>Visiting Teachers n.e.c.</v>
          </cell>
        </row>
        <row r="530">
          <cell r="A530">
            <v>2549</v>
          </cell>
          <cell r="B530" t="str">
            <v>기타 문리기술 및 예능 강사</v>
          </cell>
          <cell r="C530" t="str">
            <v>Other Liberal Arts, Technical and Arts Instructors</v>
          </cell>
        </row>
        <row r="531">
          <cell r="A531">
            <v>25491</v>
          </cell>
          <cell r="B531" t="str">
            <v>교육연수기관 강사</v>
          </cell>
          <cell r="C531" t="str">
            <v>Education and Training Organization Instructors</v>
          </cell>
        </row>
        <row r="532">
          <cell r="A532">
            <v>25492</v>
          </cell>
          <cell r="B532" t="str">
            <v>기업체 직무훈련 강사</v>
          </cell>
          <cell r="C532" t="str">
            <v>Corporations Job Training Instructors</v>
          </cell>
        </row>
        <row r="533">
          <cell r="A533">
            <v>25499</v>
          </cell>
          <cell r="B533" t="str">
            <v>그 외 문리기술 및 예능 강사</v>
          </cell>
          <cell r="C533" t="str">
            <v>Liberal Arts, Technical and Arts Instructors n.e.c.</v>
          </cell>
        </row>
        <row r="534">
          <cell r="A534">
            <v>259</v>
          </cell>
          <cell r="B534" t="str">
            <v>기타 교육 전문가</v>
          </cell>
          <cell r="C534" t="str">
            <v>Other Teaching Professionals</v>
          </cell>
        </row>
        <row r="535">
          <cell r="A535">
            <v>2591</v>
          </cell>
          <cell r="B535" t="str">
            <v>장학관ㆍ연구관 및 교육 관련 전문가</v>
          </cell>
          <cell r="C535" t="str">
            <v>School Supervisor, Educational Research Officials and Teaching Related Professionals</v>
          </cell>
        </row>
        <row r="536">
          <cell r="A536">
            <v>25911</v>
          </cell>
          <cell r="B536" t="str">
            <v>장학관 및 장학사</v>
          </cell>
          <cell r="C536" t="str">
            <v>School Supervisors and Inspectors</v>
          </cell>
        </row>
        <row r="537">
          <cell r="A537">
            <v>25912</v>
          </cell>
          <cell r="B537" t="str">
            <v>교육 연구관 및 교육 연구사</v>
          </cell>
          <cell r="C537" t="str">
            <v>Educational Research Officials and Educational Researchers</v>
          </cell>
        </row>
        <row r="538">
          <cell r="A538">
            <v>25919</v>
          </cell>
          <cell r="B538" t="str">
            <v>그 외 교육 전문가</v>
          </cell>
          <cell r="C538" t="str">
            <v>Teaching Professionals n.e.c.</v>
          </cell>
        </row>
        <row r="539">
          <cell r="A539">
            <v>2592</v>
          </cell>
          <cell r="B539" t="str">
            <v>대학 교육조교</v>
          </cell>
          <cell r="C539" t="str">
            <v>University Teaching Assistants</v>
          </cell>
        </row>
        <row r="540">
          <cell r="A540">
            <v>25920</v>
          </cell>
          <cell r="B540" t="str">
            <v>대학 교육조교</v>
          </cell>
          <cell r="C540" t="str">
            <v>University Teaching Assistants</v>
          </cell>
        </row>
        <row r="541">
          <cell r="A541">
            <v>2599</v>
          </cell>
          <cell r="B541" t="str">
            <v>보조 교사 및 기타 교사</v>
          </cell>
          <cell r="C541" t="str">
            <v>Assistant Teachers and Other Teachers</v>
          </cell>
        </row>
        <row r="542">
          <cell r="A542">
            <v>25991</v>
          </cell>
          <cell r="B542" t="str">
            <v>보조 교사</v>
          </cell>
          <cell r="C542" t="str">
            <v>Assistant Teachers</v>
          </cell>
        </row>
        <row r="543">
          <cell r="A543">
            <v>25999</v>
          </cell>
          <cell r="B543" t="str">
            <v>그외 교사</v>
          </cell>
          <cell r="C543" t="str">
            <v>Teachers n.e.c.</v>
          </cell>
        </row>
        <row r="544">
          <cell r="A544">
            <v>26</v>
          </cell>
          <cell r="B544" t="str">
            <v>법률 및 행정 전문직</v>
          </cell>
          <cell r="C544" t="str">
            <v>Legal and Administration Professional Occupations</v>
          </cell>
        </row>
        <row r="545">
          <cell r="A545">
            <v>261</v>
          </cell>
          <cell r="B545" t="str">
            <v>법률 전문가</v>
          </cell>
          <cell r="C545" t="str">
            <v>Legal Professionals</v>
          </cell>
        </row>
        <row r="546">
          <cell r="A546">
            <v>2611</v>
          </cell>
          <cell r="B546" t="str">
            <v>판사 및 검사</v>
          </cell>
          <cell r="C546" t="str">
            <v>Judges and Public Prosecutors</v>
          </cell>
        </row>
        <row r="547">
          <cell r="A547">
            <v>26111</v>
          </cell>
          <cell r="B547" t="str">
            <v>판사</v>
          </cell>
          <cell r="C547" t="str">
            <v>Judges</v>
          </cell>
        </row>
        <row r="548">
          <cell r="A548">
            <v>26112</v>
          </cell>
          <cell r="B548" t="str">
            <v>검사</v>
          </cell>
          <cell r="C548" t="str">
            <v>Public Prosecutors</v>
          </cell>
        </row>
        <row r="549">
          <cell r="A549">
            <v>2612</v>
          </cell>
          <cell r="B549" t="str">
            <v>변호사</v>
          </cell>
          <cell r="C549" t="str">
            <v>Attorney</v>
          </cell>
        </row>
        <row r="550">
          <cell r="A550">
            <v>26120</v>
          </cell>
          <cell r="B550" t="str">
            <v>변호사</v>
          </cell>
          <cell r="C550" t="str">
            <v>Attorney</v>
          </cell>
        </row>
        <row r="551">
          <cell r="A551">
            <v>2613</v>
          </cell>
          <cell r="B551" t="str">
            <v>법무사 및 집행관</v>
          </cell>
          <cell r="C551" t="str">
            <v xml:space="preserve">Jurists and Bailiffs </v>
          </cell>
        </row>
        <row r="552">
          <cell r="A552">
            <v>26131</v>
          </cell>
          <cell r="B552" t="str">
            <v>법무사</v>
          </cell>
          <cell r="C552" t="str">
            <v>Jurists</v>
          </cell>
        </row>
        <row r="553">
          <cell r="A553">
            <v>26132</v>
          </cell>
          <cell r="B553" t="str">
            <v>집행관</v>
          </cell>
          <cell r="C553" t="str">
            <v>Bailiffs</v>
          </cell>
        </row>
        <row r="554">
          <cell r="A554">
            <v>2614</v>
          </cell>
          <cell r="B554" t="str">
            <v>변리사</v>
          </cell>
          <cell r="C554" t="str">
            <v>Patents Attorney</v>
          </cell>
        </row>
        <row r="555">
          <cell r="A555">
            <v>26140</v>
          </cell>
          <cell r="B555" t="str">
            <v>변리사</v>
          </cell>
          <cell r="C555" t="str">
            <v>Patents Attorney</v>
          </cell>
        </row>
        <row r="556">
          <cell r="A556">
            <v>262</v>
          </cell>
          <cell r="B556" t="str">
            <v>행정 전문가</v>
          </cell>
          <cell r="C556" t="str">
            <v>Administration Professionals</v>
          </cell>
        </row>
        <row r="557">
          <cell r="A557">
            <v>2620</v>
          </cell>
          <cell r="B557" t="str">
            <v>정부 및 공공 행정 전문가</v>
          </cell>
          <cell r="C557" t="str">
            <v>Government and Public Administration Professionals</v>
          </cell>
        </row>
        <row r="558">
          <cell r="A558">
            <v>26201</v>
          </cell>
          <cell r="B558" t="str">
            <v>정부정책 행정 전문가</v>
          </cell>
          <cell r="C558" t="str">
            <v>Government Policy Administration Professionals</v>
          </cell>
        </row>
        <row r="559">
          <cell r="A559">
            <v>26202</v>
          </cell>
          <cell r="B559" t="str">
            <v>공공행정 전문가</v>
          </cell>
          <cell r="C559" t="str">
            <v>Public Administration Professionals</v>
          </cell>
        </row>
        <row r="560">
          <cell r="A560">
            <v>27</v>
          </cell>
          <cell r="B560" t="str">
            <v>경영금융 전문가 및 관련직</v>
          </cell>
          <cell r="C560" t="str">
            <v>Business and Finance Professionals and Related Occupations</v>
          </cell>
        </row>
        <row r="561">
          <cell r="A561">
            <v>271</v>
          </cell>
          <cell r="B561" t="str">
            <v>인사 및 경영 전문가</v>
          </cell>
          <cell r="C561" t="str">
            <v>Personnel and Business Professionals</v>
          </cell>
        </row>
        <row r="562">
          <cell r="A562">
            <v>2711</v>
          </cell>
          <cell r="B562" t="str">
            <v>인사 및 노사 관련 전문가</v>
          </cell>
          <cell r="C562" t="str">
            <v>Personnel and Labor Relations Professionals</v>
          </cell>
        </row>
        <row r="563">
          <cell r="A563">
            <v>27111</v>
          </cell>
          <cell r="B563" t="str">
            <v>노무사</v>
          </cell>
          <cell r="C563" t="str">
            <v>Labor Relations Professionals</v>
          </cell>
        </row>
        <row r="564">
          <cell r="A564">
            <v>27112</v>
          </cell>
          <cell r="B564" t="str">
            <v>인사 컨설턴트</v>
          </cell>
          <cell r="C564" t="str">
            <v>Personnel Consultants</v>
          </cell>
        </row>
        <row r="565">
          <cell r="A565">
            <v>27119</v>
          </cell>
          <cell r="B565" t="str">
            <v>그 외 인사 및 노사관련 전문가</v>
          </cell>
          <cell r="C565" t="str">
            <v>Personnel and Labor Relations Professionals n.e.c.</v>
          </cell>
        </row>
        <row r="566">
          <cell r="A566">
            <v>2712</v>
          </cell>
          <cell r="B566" t="str">
            <v>회계사</v>
          </cell>
          <cell r="C566" t="str">
            <v>Accountants</v>
          </cell>
        </row>
        <row r="567">
          <cell r="A567">
            <v>27120</v>
          </cell>
          <cell r="B567" t="str">
            <v>회계사</v>
          </cell>
          <cell r="C567" t="str">
            <v>Accountants</v>
          </cell>
        </row>
        <row r="568">
          <cell r="A568">
            <v>2713</v>
          </cell>
          <cell r="B568" t="str">
            <v>세무사</v>
          </cell>
          <cell r="C568" t="str">
            <v xml:space="preserve">Taxation Accountants </v>
          </cell>
        </row>
        <row r="569">
          <cell r="A569">
            <v>27130</v>
          </cell>
          <cell r="B569" t="str">
            <v>세무사</v>
          </cell>
          <cell r="C569" t="str">
            <v xml:space="preserve">Taxation Accountants </v>
          </cell>
        </row>
        <row r="570">
          <cell r="A570">
            <v>2714</v>
          </cell>
          <cell r="B570" t="str">
            <v>관세사</v>
          </cell>
          <cell r="C570" t="str">
            <v>Customs Attorneys</v>
          </cell>
        </row>
        <row r="571">
          <cell r="A571">
            <v>27140</v>
          </cell>
          <cell r="B571" t="str">
            <v>관세사</v>
          </cell>
          <cell r="C571" t="str">
            <v>Customs Attorneys</v>
          </cell>
        </row>
        <row r="572">
          <cell r="A572">
            <v>2715</v>
          </cell>
          <cell r="B572" t="str">
            <v>경영 및 진단 전문가</v>
          </cell>
          <cell r="C572" t="str">
            <v>Business Consultants and Specialists</v>
          </cell>
        </row>
        <row r="573">
          <cell r="A573">
            <v>27151</v>
          </cell>
          <cell r="B573" t="str">
            <v>경영 컨설턴트</v>
          </cell>
          <cell r="C573" t="str">
            <v>Business Consultants</v>
          </cell>
        </row>
        <row r="574">
          <cell r="A574">
            <v>27152</v>
          </cell>
          <cell r="B574" t="str">
            <v>기업 인수합병 전문가</v>
          </cell>
          <cell r="C574" t="str">
            <v>Merger &amp; Acquisition Specialists</v>
          </cell>
        </row>
        <row r="575">
          <cell r="A575">
            <v>27153</v>
          </cell>
          <cell r="B575" t="str">
            <v>품질인증 심사 전문가</v>
          </cell>
          <cell r="C575" t="str">
            <v>Quality Certification Inspectors</v>
          </cell>
        </row>
        <row r="576">
          <cell r="A576">
            <v>27159</v>
          </cell>
          <cell r="B576" t="str">
            <v>그 외 경영 및 진단 전문가</v>
          </cell>
          <cell r="C576" t="str">
            <v>Business Consultants and Specialists n.e.c.</v>
          </cell>
        </row>
        <row r="577">
          <cell r="A577">
            <v>272</v>
          </cell>
          <cell r="B577" t="str">
            <v>금융 및 보험 전문가</v>
          </cell>
          <cell r="C577" t="str">
            <v>Finance and Insurance Professionals</v>
          </cell>
        </row>
        <row r="578">
          <cell r="A578">
            <v>2721</v>
          </cell>
          <cell r="B578" t="str">
            <v>투자 및 신용분석가</v>
          </cell>
          <cell r="C578" t="str">
            <v>Financial Investment and Credit Analysts</v>
          </cell>
        </row>
        <row r="579">
          <cell r="A579">
            <v>27211</v>
          </cell>
          <cell r="B579" t="str">
            <v>투자 및 증권 분석가</v>
          </cell>
          <cell r="C579" t="str">
            <v>Financial Investment and Stock Analysts</v>
          </cell>
        </row>
        <row r="580">
          <cell r="A580">
            <v>27212</v>
          </cell>
          <cell r="B580" t="str">
            <v>신용 분석가</v>
          </cell>
          <cell r="C580" t="str">
            <v>Credit Analysts</v>
          </cell>
        </row>
        <row r="581">
          <cell r="A581">
            <v>2722</v>
          </cell>
          <cell r="B581" t="str">
            <v>자산 운용가</v>
          </cell>
          <cell r="C581" t="str">
            <v>Fund Managers</v>
          </cell>
        </row>
        <row r="582">
          <cell r="A582">
            <v>27221</v>
          </cell>
          <cell r="B582" t="str">
            <v>금융 자산 운용가</v>
          </cell>
          <cell r="C582" t="str">
            <v>Fund Managers</v>
          </cell>
        </row>
        <row r="583">
          <cell r="A583">
            <v>27229</v>
          </cell>
          <cell r="B583" t="str">
            <v>그 외 자산 운용가</v>
          </cell>
          <cell r="C583" t="str">
            <v>Fund Managers n.e.c.</v>
          </cell>
        </row>
        <row r="584">
          <cell r="A584">
            <v>2723</v>
          </cell>
          <cell r="B584" t="str">
            <v>보험 및 금융 상품 개발자</v>
          </cell>
          <cell r="C584" t="str">
            <v>Insurance and FinancialInstruments Developers</v>
          </cell>
        </row>
        <row r="585">
          <cell r="A585">
            <v>27231</v>
          </cell>
          <cell r="B585" t="str">
            <v>보험상품 개발자</v>
          </cell>
          <cell r="C585" t="str">
            <v>Insurance Products Developers</v>
          </cell>
        </row>
        <row r="586">
          <cell r="A586">
            <v>27232</v>
          </cell>
          <cell r="B586" t="str">
            <v>금융상품 개발자</v>
          </cell>
          <cell r="C586" t="str">
            <v>Financial Products Developers</v>
          </cell>
        </row>
        <row r="587">
          <cell r="A587">
            <v>2724</v>
          </cell>
          <cell r="B587" t="str">
            <v>증권 및 외환 딜러</v>
          </cell>
          <cell r="C587" t="str">
            <v>Stock and Foreign Exchange Dealers</v>
          </cell>
        </row>
        <row r="588">
          <cell r="A588">
            <v>27241</v>
          </cell>
          <cell r="B588" t="str">
            <v>증권 중개인</v>
          </cell>
          <cell r="C588" t="str">
            <v>Stockbrokers</v>
          </cell>
        </row>
        <row r="589">
          <cell r="A589">
            <v>27242</v>
          </cell>
          <cell r="B589" t="str">
            <v>선물거래 중개인</v>
          </cell>
          <cell r="C589" t="str">
            <v>Futures Trading Brokers</v>
          </cell>
        </row>
        <row r="590">
          <cell r="A590">
            <v>27243</v>
          </cell>
          <cell r="B590" t="str">
            <v>외환 딜러</v>
          </cell>
          <cell r="C590" t="str">
            <v>Foreign Exchange Dealers</v>
          </cell>
        </row>
        <row r="591">
          <cell r="A591">
            <v>2725</v>
          </cell>
          <cell r="B591" t="str">
            <v>손해사정인</v>
          </cell>
          <cell r="C591" t="str">
            <v>Insurance Assessors</v>
          </cell>
        </row>
        <row r="592">
          <cell r="A592">
            <v>27250</v>
          </cell>
          <cell r="B592" t="str">
            <v>손해사정인</v>
          </cell>
          <cell r="C592" t="str">
            <v>Insurance Assessors</v>
          </cell>
        </row>
        <row r="593">
          <cell r="A593">
            <v>2729</v>
          </cell>
          <cell r="B593" t="str">
            <v>기타 금융 및 보험 관련 전문가</v>
          </cell>
          <cell r="C593" t="str">
            <v>Other Finance and Insurance professionals</v>
          </cell>
        </row>
        <row r="594">
          <cell r="A594">
            <v>27291</v>
          </cell>
          <cell r="B594" t="str">
            <v>투자인수 심사원</v>
          </cell>
          <cell r="C594" t="str">
            <v>Investment Acceptance Examiner</v>
          </cell>
        </row>
        <row r="595">
          <cell r="A595">
            <v>27292</v>
          </cell>
          <cell r="B595" t="str">
            <v>보험인수 심사원</v>
          </cell>
          <cell r="C595" t="str">
            <v>Insurance Acceptance Examiner</v>
          </cell>
        </row>
        <row r="596">
          <cell r="A596">
            <v>27293</v>
          </cell>
          <cell r="B596" t="str">
            <v>투자신탁 관리인</v>
          </cell>
          <cell r="C596" t="str">
            <v>Investment Trust Managers</v>
          </cell>
        </row>
        <row r="597">
          <cell r="A597">
            <v>27299</v>
          </cell>
          <cell r="B597" t="str">
            <v>그 외 금융 및 보험 관련 전문가</v>
          </cell>
          <cell r="C597" t="str">
            <v>Finance and Insurance Related Professionals n.e.c.</v>
          </cell>
        </row>
        <row r="598">
          <cell r="A598">
            <v>273</v>
          </cell>
          <cell r="B598" t="str">
            <v>상품기획홍보 및 조사 전문가</v>
          </cell>
          <cell r="C598" t="str">
            <v>Product Planning, Public Relations and Survey Professionals</v>
          </cell>
        </row>
        <row r="599">
          <cell r="A599">
            <v>2731</v>
          </cell>
          <cell r="B599" t="str">
            <v>상품기획 전문가</v>
          </cell>
          <cell r="C599" t="str">
            <v xml:space="preserve">Product Planning Specialists </v>
          </cell>
        </row>
        <row r="600">
          <cell r="A600">
            <v>27311</v>
          </cell>
          <cell r="B600" t="str">
            <v>상품 기획자</v>
          </cell>
          <cell r="C600" t="str">
            <v>Product Planners</v>
          </cell>
        </row>
        <row r="601">
          <cell r="A601">
            <v>27312</v>
          </cell>
          <cell r="B601" t="str">
            <v>마케팅 전문가</v>
          </cell>
          <cell r="C601" t="str">
            <v>Marketing Specialists</v>
          </cell>
        </row>
        <row r="602">
          <cell r="A602">
            <v>2732</v>
          </cell>
          <cell r="B602" t="str">
            <v>여행상품 개발자</v>
          </cell>
          <cell r="C602" t="str">
            <v>Travel Service Developer</v>
          </cell>
        </row>
        <row r="603">
          <cell r="A603">
            <v>27320</v>
          </cell>
          <cell r="B603" t="str">
            <v>여행상품 개발자</v>
          </cell>
          <cell r="C603" t="str">
            <v>Travel Service Developer</v>
          </cell>
        </row>
        <row r="604">
          <cell r="A604">
            <v>2733</v>
          </cell>
          <cell r="B604" t="str">
            <v>광고 및 홍보 전문가</v>
          </cell>
          <cell r="C604" t="str">
            <v>Advertising and Public Relations Professionals</v>
          </cell>
        </row>
        <row r="605">
          <cell r="A605">
            <v>27331</v>
          </cell>
          <cell r="B605" t="str">
            <v>광고 전문가</v>
          </cell>
          <cell r="C605" t="str">
            <v>Advertising Professionals</v>
          </cell>
        </row>
        <row r="606">
          <cell r="A606">
            <v>27332</v>
          </cell>
          <cell r="B606" t="str">
            <v>홍보 전문가</v>
          </cell>
          <cell r="C606" t="str">
            <v>Public Relations Professionals</v>
          </cell>
        </row>
        <row r="607">
          <cell r="A607">
            <v>2734</v>
          </cell>
          <cell r="B607" t="str">
            <v>조사 전문가</v>
          </cell>
          <cell r="C607" t="str">
            <v>Survey Specialists</v>
          </cell>
        </row>
        <row r="608">
          <cell r="A608">
            <v>27340</v>
          </cell>
          <cell r="B608" t="str">
            <v>조사 전문가</v>
          </cell>
          <cell r="C608" t="str">
            <v>Survey Specialists</v>
          </cell>
        </row>
        <row r="609">
          <cell r="A609">
            <v>2735</v>
          </cell>
          <cell r="B609" t="str">
            <v>행사 기획자</v>
          </cell>
          <cell r="C609" t="str">
            <v>Event and Convention Organizers</v>
          </cell>
        </row>
        <row r="610">
          <cell r="A610">
            <v>27351</v>
          </cell>
          <cell r="B610" t="str">
            <v>이벤트 전문가</v>
          </cell>
          <cell r="C610" t="str">
            <v>Event Specialists</v>
          </cell>
        </row>
        <row r="611">
          <cell r="A611">
            <v>27352</v>
          </cell>
          <cell r="B611" t="str">
            <v>행사 전시 기획자</v>
          </cell>
          <cell r="C611" t="str">
            <v>Display Planners</v>
          </cell>
        </row>
        <row r="612">
          <cell r="A612">
            <v>27353</v>
          </cell>
          <cell r="B612" t="str">
            <v>국내 및 국제 회의 기획자</v>
          </cell>
          <cell r="C612" t="str">
            <v>Domestic and International Conference Planners</v>
          </cell>
        </row>
        <row r="613">
          <cell r="A613">
            <v>274</v>
          </cell>
          <cell r="B613" t="str">
            <v>기술영업 및 중개 관련 종사자</v>
          </cell>
          <cell r="C613" t="str">
            <v>Technical Sales Representatives and Brokerage Related Workers</v>
          </cell>
        </row>
        <row r="614">
          <cell r="A614">
            <v>2741</v>
          </cell>
          <cell r="B614" t="str">
            <v>감정평가 전문가</v>
          </cell>
          <cell r="C614" t="str">
            <v>Appraisal Professionals</v>
          </cell>
        </row>
        <row r="615">
          <cell r="A615">
            <v>27411</v>
          </cell>
          <cell r="B615" t="str">
            <v>감정평가사</v>
          </cell>
          <cell r="C615" t="str">
            <v>Appraisers</v>
          </cell>
        </row>
        <row r="616">
          <cell r="A616">
            <v>27412</v>
          </cell>
          <cell r="B616" t="str">
            <v>감정사</v>
          </cell>
          <cell r="C616" t="str">
            <v>Appraisers</v>
          </cell>
        </row>
        <row r="617">
          <cell r="A617">
            <v>2742</v>
          </cell>
          <cell r="B617" t="str">
            <v>해외 영업원</v>
          </cell>
          <cell r="C617" t="str">
            <v>Overseas Sales Representatives</v>
          </cell>
        </row>
        <row r="618">
          <cell r="A618">
            <v>27420</v>
          </cell>
          <cell r="B618" t="str">
            <v>해외 영업원</v>
          </cell>
          <cell r="C618" t="str">
            <v>Overseas Sales Representatives</v>
          </cell>
        </row>
        <row r="619">
          <cell r="A619">
            <v>2743</v>
          </cell>
          <cell r="B619" t="str">
            <v>기술 영업원</v>
          </cell>
          <cell r="C619" t="str">
            <v>Technical Sales Representatives</v>
          </cell>
        </row>
        <row r="620">
          <cell r="A620">
            <v>27431</v>
          </cell>
          <cell r="B620" t="str">
            <v>자동차 부품 기술 영업원</v>
          </cell>
          <cell r="C620" t="str">
            <v>Automobile Parts Related Technical Sales Representatives</v>
          </cell>
        </row>
        <row r="621">
          <cell r="A621">
            <v>27432</v>
          </cell>
          <cell r="B621" t="str">
            <v>전자통신 장비 기술 영업원</v>
          </cell>
          <cell r="C621" t="str">
            <v>Electronics and Telecommunication Equipment Technical Sales Representatives</v>
          </cell>
        </row>
        <row r="622">
          <cell r="A622">
            <v>27433</v>
          </cell>
          <cell r="B622" t="str">
            <v>의료장비 기술 영업원</v>
          </cell>
          <cell r="C622" t="str">
            <v>Medical and Dental Equipment Technical Sales Representatives</v>
          </cell>
        </row>
        <row r="623">
          <cell r="A623">
            <v>27434</v>
          </cell>
          <cell r="B623" t="str">
            <v>농업용 기계장비 기술 영업원</v>
          </cell>
          <cell r="C623" t="str">
            <v>Agricultural Machinery Equipment Technical Sales Representatives</v>
          </cell>
        </row>
        <row r="624">
          <cell r="A624">
            <v>27435</v>
          </cell>
          <cell r="B624" t="str">
            <v>산업용 기계장비 기술 영업원</v>
          </cell>
          <cell r="C624" t="str">
            <v>Industrial Machinery and Equipment Technical Sales Representatives</v>
          </cell>
        </row>
        <row r="625">
          <cell r="A625">
            <v>27436</v>
          </cell>
          <cell r="B625" t="str">
            <v>의약품 영업원</v>
          </cell>
          <cell r="C625" t="str">
            <v>Medicine Sales Representatives</v>
          </cell>
        </row>
        <row r="626">
          <cell r="A626">
            <v>27439</v>
          </cell>
          <cell r="B626" t="str">
            <v>그 외 기술 영업원</v>
          </cell>
          <cell r="C626" t="str">
            <v>Technical Sales Representatives n.e.c</v>
          </cell>
        </row>
        <row r="627">
          <cell r="A627">
            <v>2744</v>
          </cell>
          <cell r="B627" t="str">
            <v>상품 중개인 및 경매사</v>
          </cell>
          <cell r="C627" t="str">
            <v>Trader Brokers and Auctioneers</v>
          </cell>
        </row>
        <row r="628">
          <cell r="A628">
            <v>27441</v>
          </cell>
          <cell r="B628" t="str">
            <v>농수산물 중개인 및 경매사</v>
          </cell>
          <cell r="C628" t="str">
            <v>Agricultural and Marine Products Brokers and Auctioneers</v>
          </cell>
        </row>
        <row r="629">
          <cell r="A629">
            <v>27442</v>
          </cell>
          <cell r="B629" t="str">
            <v>예술품 중개인 및 경매사</v>
          </cell>
          <cell r="C629" t="str">
            <v>Art Works Brokers and Auctioneers</v>
          </cell>
        </row>
        <row r="630">
          <cell r="A630">
            <v>27449</v>
          </cell>
          <cell r="B630" t="str">
            <v>그 외 상품 중개인 및 경매사</v>
          </cell>
          <cell r="C630" t="str">
            <v>Trader Brokers and Auctioneers n.e.c.</v>
          </cell>
        </row>
        <row r="631">
          <cell r="A631">
            <v>2745</v>
          </cell>
          <cell r="B631" t="str">
            <v>부동산 컨설턴트 및 중개인</v>
          </cell>
          <cell r="C631" t="str">
            <v>Real Estate Consultants and Estate Agents</v>
          </cell>
        </row>
        <row r="632">
          <cell r="A632">
            <v>27451</v>
          </cell>
          <cell r="B632" t="str">
            <v>부동산 컨설턴트</v>
          </cell>
          <cell r="C632" t="str">
            <v>Real Estate Consultants</v>
          </cell>
        </row>
        <row r="633">
          <cell r="A633">
            <v>27452</v>
          </cell>
          <cell r="B633" t="str">
            <v>부동산 중개인</v>
          </cell>
          <cell r="C633" t="str">
            <v>Estate Agents</v>
          </cell>
        </row>
        <row r="634">
          <cell r="A634">
            <v>2749</v>
          </cell>
          <cell r="B634" t="str">
            <v>기타 기술영업 및 중개 관련 종사자</v>
          </cell>
          <cell r="C634" t="str">
            <v>Other Technical Sales Representatives and Brokers Related Workers</v>
          </cell>
        </row>
        <row r="635">
          <cell r="A635">
            <v>27490</v>
          </cell>
          <cell r="B635" t="str">
            <v>그 외 기술영업 및 중개 관련 종사자</v>
          </cell>
          <cell r="C635" t="str">
            <v>Technical Sales Representatives and Brokers Related Workers n.e.c.</v>
          </cell>
        </row>
        <row r="636">
          <cell r="A636">
            <v>28</v>
          </cell>
          <cell r="B636" t="str">
            <v>문화예술스포츠 전문가 및 관련직</v>
          </cell>
          <cell r="C636" t="str">
            <v>Culture, Arts and Sports Professionals and Related Occupations</v>
          </cell>
        </row>
        <row r="637">
          <cell r="A637">
            <v>281</v>
          </cell>
          <cell r="B637" t="str">
            <v>작가기자 및 출판 전문가</v>
          </cell>
          <cell r="C637" t="str">
            <v>Writers, Journalists and Publishing Professionals</v>
          </cell>
        </row>
        <row r="638">
          <cell r="A638">
            <v>2811</v>
          </cell>
          <cell r="B638" t="str">
            <v>작가 및 관련 전문가</v>
          </cell>
          <cell r="C638" t="str">
            <v>Writers and Related Professionals</v>
          </cell>
        </row>
        <row r="639">
          <cell r="A639">
            <v>28111</v>
          </cell>
          <cell r="B639" t="str">
            <v>방송작가</v>
          </cell>
          <cell r="C639" t="str">
            <v xml:space="preserve">TV Drama Writers </v>
          </cell>
        </row>
        <row r="640">
          <cell r="A640">
            <v>28112</v>
          </cell>
          <cell r="B640" t="str">
            <v>작가 및 평론가</v>
          </cell>
          <cell r="C640" t="str">
            <v>Writers and Critics</v>
          </cell>
        </row>
        <row r="641">
          <cell r="A641">
            <v>28113</v>
          </cell>
          <cell r="B641" t="str">
            <v>광고문 작성가</v>
          </cell>
          <cell r="C641" t="str">
            <v>Advertising Copywriters</v>
          </cell>
        </row>
        <row r="642">
          <cell r="A642">
            <v>28114</v>
          </cell>
          <cell r="B642" t="str">
            <v>스크립터</v>
          </cell>
          <cell r="C642" t="str">
            <v>Scripters</v>
          </cell>
        </row>
        <row r="643">
          <cell r="A643">
            <v>28119</v>
          </cell>
          <cell r="B643" t="str">
            <v>그 외  작가 및 관련 전문가</v>
          </cell>
          <cell r="C643" t="str">
            <v>Writers and Related Professionals n.e.c.</v>
          </cell>
        </row>
        <row r="644">
          <cell r="A644">
            <v>2812</v>
          </cell>
          <cell r="B644" t="str">
            <v>번역가</v>
          </cell>
          <cell r="C644" t="str">
            <v xml:space="preserve">Translators </v>
          </cell>
        </row>
        <row r="645">
          <cell r="A645">
            <v>28120</v>
          </cell>
          <cell r="B645" t="str">
            <v>번역가</v>
          </cell>
          <cell r="C645" t="str">
            <v xml:space="preserve">Translators </v>
          </cell>
        </row>
        <row r="646">
          <cell r="A646">
            <v>2813</v>
          </cell>
          <cell r="B646" t="str">
            <v>통역가</v>
          </cell>
          <cell r="C646" t="str">
            <v>Interpreters</v>
          </cell>
        </row>
        <row r="647">
          <cell r="A647">
            <v>28130</v>
          </cell>
          <cell r="B647" t="str">
            <v>통역가</v>
          </cell>
          <cell r="C647" t="str">
            <v>Interpreters</v>
          </cell>
        </row>
        <row r="648">
          <cell r="A648">
            <v>2814</v>
          </cell>
          <cell r="B648" t="str">
            <v>기자 및 논설위원</v>
          </cell>
          <cell r="C648" t="str">
            <v>Journalists and Editorial Writers</v>
          </cell>
        </row>
        <row r="649">
          <cell r="A649">
            <v>28141</v>
          </cell>
          <cell r="B649" t="str">
            <v>기자</v>
          </cell>
          <cell r="C649" t="str">
            <v>Journalists</v>
          </cell>
        </row>
        <row r="650">
          <cell r="A650">
            <v>28142</v>
          </cell>
          <cell r="B650" t="str">
            <v>논설위원</v>
          </cell>
          <cell r="C650" t="str">
            <v>Editorial Writers</v>
          </cell>
        </row>
        <row r="651">
          <cell r="A651">
            <v>28143</v>
          </cell>
          <cell r="B651" t="str">
            <v>칼럼니스트</v>
          </cell>
          <cell r="C651" t="str">
            <v>Columnists</v>
          </cell>
        </row>
        <row r="652">
          <cell r="A652">
            <v>2815</v>
          </cell>
          <cell r="B652" t="str">
            <v>출판물 전문가</v>
          </cell>
          <cell r="C652" t="str">
            <v>Publishing Professionals</v>
          </cell>
        </row>
        <row r="653">
          <cell r="A653">
            <v>28151</v>
          </cell>
          <cell r="B653" t="str">
            <v>출판물 기획자</v>
          </cell>
          <cell r="C653" t="str">
            <v>Publishing Planners</v>
          </cell>
        </row>
        <row r="654">
          <cell r="A654">
            <v>28152</v>
          </cell>
          <cell r="B654" t="str">
            <v>출판물 편집자</v>
          </cell>
          <cell r="C654" t="str">
            <v>Publishing Editors</v>
          </cell>
        </row>
        <row r="655">
          <cell r="A655">
            <v>282</v>
          </cell>
          <cell r="B655" t="str">
            <v>큐레이터사서 및 기록물관리사</v>
          </cell>
          <cell r="C655" t="str">
            <v>Curators, Librarians and Archivists</v>
          </cell>
        </row>
        <row r="656">
          <cell r="A656">
            <v>2821</v>
          </cell>
          <cell r="B656" t="str">
            <v>큐레이터 및 문화재 보존원</v>
          </cell>
          <cell r="C656" t="str">
            <v>Curators and Cultural Assets Preservation Workers</v>
          </cell>
        </row>
        <row r="657">
          <cell r="A657">
            <v>28211</v>
          </cell>
          <cell r="B657" t="str">
            <v>큐레이터</v>
          </cell>
          <cell r="C657" t="str">
            <v>Curators</v>
          </cell>
        </row>
        <row r="658">
          <cell r="A658">
            <v>28212</v>
          </cell>
          <cell r="B658" t="str">
            <v>문화재 보존원</v>
          </cell>
          <cell r="C658" t="str">
            <v>Cultural Assets Preservation Workers</v>
          </cell>
        </row>
        <row r="659">
          <cell r="A659">
            <v>2822</v>
          </cell>
          <cell r="B659" t="str">
            <v>사서 및 기록물관리사</v>
          </cell>
          <cell r="C659" t="str">
            <v>Librarians and Archivists</v>
          </cell>
        </row>
        <row r="660">
          <cell r="A660">
            <v>28221</v>
          </cell>
          <cell r="B660" t="str">
            <v>사서</v>
          </cell>
          <cell r="C660" t="str">
            <v>Librarians</v>
          </cell>
        </row>
        <row r="661">
          <cell r="A661">
            <v>28222</v>
          </cell>
          <cell r="B661" t="str">
            <v>기록물관리사</v>
          </cell>
          <cell r="C661" t="str">
            <v>Archivists</v>
          </cell>
        </row>
        <row r="662">
          <cell r="A662">
            <v>283</v>
          </cell>
          <cell r="B662" t="str">
            <v>연극영화 및 영상 전문가</v>
          </cell>
          <cell r="C662" t="str">
            <v>Drama, Film and Moving Image Professionals</v>
          </cell>
        </row>
        <row r="663">
          <cell r="A663">
            <v>2831</v>
          </cell>
          <cell r="B663" t="str">
            <v>감독 및 기술감독</v>
          </cell>
          <cell r="C663" t="str">
            <v>Directors and Technical Directors</v>
          </cell>
        </row>
        <row r="664">
          <cell r="A664">
            <v>28311</v>
          </cell>
          <cell r="B664" t="str">
            <v>감독 및 연출가</v>
          </cell>
          <cell r="C664" t="str">
            <v>Directors and Producers</v>
          </cell>
        </row>
        <row r="665">
          <cell r="A665">
            <v>28312</v>
          </cell>
          <cell r="B665" t="str">
            <v>기술 감독</v>
          </cell>
          <cell r="C665" t="str">
            <v>Technical Directors</v>
          </cell>
        </row>
        <row r="666">
          <cell r="A666">
            <v>28319</v>
          </cell>
          <cell r="B666" t="str">
            <v>그 외 감독 및 연출가</v>
          </cell>
          <cell r="C666" t="str">
            <v>Directors and Producers n.e.c.</v>
          </cell>
        </row>
        <row r="667">
          <cell r="A667">
            <v>2832</v>
          </cell>
          <cell r="B667" t="str">
            <v>배우 및 모델</v>
          </cell>
          <cell r="C667" t="str">
            <v>Actors and Models</v>
          </cell>
        </row>
        <row r="668">
          <cell r="A668">
            <v>28321</v>
          </cell>
          <cell r="B668" t="str">
            <v>배우</v>
          </cell>
          <cell r="C668" t="str">
            <v>Actors</v>
          </cell>
        </row>
        <row r="669">
          <cell r="A669">
            <v>28322</v>
          </cell>
          <cell r="B669" t="str">
            <v>개그맨 및 코미디언</v>
          </cell>
          <cell r="C669" t="str">
            <v>Comedians</v>
          </cell>
        </row>
        <row r="670">
          <cell r="A670">
            <v>28323</v>
          </cell>
          <cell r="B670" t="str">
            <v>모델</v>
          </cell>
          <cell r="C670" t="str">
            <v>Models</v>
          </cell>
        </row>
        <row r="671">
          <cell r="A671">
            <v>28324</v>
          </cell>
          <cell r="B671" t="str">
            <v>성우</v>
          </cell>
          <cell r="C671" t="str">
            <v>Radio Actors</v>
          </cell>
        </row>
        <row r="672">
          <cell r="A672">
            <v>28329</v>
          </cell>
          <cell r="B672" t="str">
            <v>그 외 배우 및 모델</v>
          </cell>
          <cell r="C672" t="str">
            <v>Actors and Models n.e.c.</v>
          </cell>
        </row>
        <row r="673">
          <cell r="A673">
            <v>2833</v>
          </cell>
          <cell r="B673" t="str">
            <v>아나운서 및 리포터</v>
          </cell>
          <cell r="C673" t="str">
            <v>Announcers and Reporters</v>
          </cell>
        </row>
        <row r="674">
          <cell r="A674">
            <v>28331</v>
          </cell>
          <cell r="B674" t="str">
            <v>아나운서</v>
          </cell>
          <cell r="C674" t="str">
            <v>Announcers</v>
          </cell>
        </row>
        <row r="675">
          <cell r="A675">
            <v>28332</v>
          </cell>
          <cell r="B675" t="str">
            <v>리포터</v>
          </cell>
          <cell r="C675" t="str">
            <v>Reporters</v>
          </cell>
        </row>
        <row r="676">
          <cell r="A676">
            <v>28333</v>
          </cell>
          <cell r="B676" t="str">
            <v>쇼핑호스트</v>
          </cell>
          <cell r="C676" t="str">
            <v>Shopping Hosts</v>
          </cell>
        </row>
        <row r="677">
          <cell r="A677">
            <v>28334</v>
          </cell>
          <cell r="B677" t="str">
            <v>비디오자키</v>
          </cell>
          <cell r="C677" t="str">
            <v>Video Jockeies</v>
          </cell>
        </row>
        <row r="678">
          <cell r="A678">
            <v>28335</v>
          </cell>
          <cell r="B678" t="str">
            <v>디스크자키</v>
          </cell>
          <cell r="C678" t="str">
            <v>Disc Jockeies</v>
          </cell>
        </row>
        <row r="679">
          <cell r="A679">
            <v>28339</v>
          </cell>
          <cell r="B679" t="str">
            <v>그 외 아나운서 및 리포터</v>
          </cell>
          <cell r="C679" t="str">
            <v>Announcers and Reporters n.e.c.</v>
          </cell>
        </row>
        <row r="680">
          <cell r="A680">
            <v>2834</v>
          </cell>
          <cell r="B680" t="str">
            <v>촬영기사</v>
          </cell>
          <cell r="C680" t="str">
            <v>Cinematographer</v>
          </cell>
        </row>
        <row r="681">
          <cell r="A681">
            <v>28340</v>
          </cell>
          <cell r="B681" t="str">
            <v>촬영기사</v>
          </cell>
          <cell r="C681" t="str">
            <v>Cinematographer</v>
          </cell>
        </row>
        <row r="682">
          <cell r="A682">
            <v>2835</v>
          </cell>
          <cell r="B682" t="str">
            <v>음향 및 녹음 기사</v>
          </cell>
          <cell r="C682" t="str">
            <v>Sound Equipment Engineers</v>
          </cell>
        </row>
        <row r="683">
          <cell r="A683">
            <v>28350</v>
          </cell>
          <cell r="B683" t="str">
            <v>음향 및 녹음 기사</v>
          </cell>
          <cell r="C683" t="str">
            <v>Sound Equipment Engineers</v>
          </cell>
        </row>
        <row r="684">
          <cell r="A684">
            <v>2836</v>
          </cell>
          <cell r="B684" t="str">
            <v>영상녹화 및 편집 기사</v>
          </cell>
          <cell r="C684" t="str">
            <v>Moving Image Recording and Editing Engineers</v>
          </cell>
        </row>
        <row r="685">
          <cell r="A685">
            <v>28360</v>
          </cell>
          <cell r="B685" t="str">
            <v>영상녹화 및 편집 기사</v>
          </cell>
          <cell r="C685" t="str">
            <v>Moving Image Recording and Editing Engineers</v>
          </cell>
        </row>
        <row r="686">
          <cell r="A686">
            <v>2837</v>
          </cell>
          <cell r="B686" t="str">
            <v>조명기사 및 영사기사</v>
          </cell>
          <cell r="C686" t="str">
            <v>Lights Operators and Cinema Projection Operators</v>
          </cell>
        </row>
        <row r="687">
          <cell r="A687">
            <v>28371</v>
          </cell>
          <cell r="B687" t="str">
            <v>조명기사</v>
          </cell>
          <cell r="C687" t="str">
            <v>Lights Operators</v>
          </cell>
        </row>
        <row r="688">
          <cell r="A688">
            <v>28372</v>
          </cell>
          <cell r="B688" t="str">
            <v>영사기사</v>
          </cell>
          <cell r="C688" t="str">
            <v>Cinema Projection Operators</v>
          </cell>
        </row>
        <row r="689">
          <cell r="A689">
            <v>2839</v>
          </cell>
          <cell r="B689" t="str">
            <v>기타 연극영화 및 영상 관련 종사자</v>
          </cell>
          <cell r="C689" t="str">
            <v>Other Drama, Film and Moving Image Related Workers</v>
          </cell>
        </row>
        <row r="690">
          <cell r="A690">
            <v>28391</v>
          </cell>
          <cell r="B690" t="str">
            <v>무대의상 관리원</v>
          </cell>
          <cell r="C690" t="str">
            <v>Stage Costume Related Workers</v>
          </cell>
        </row>
        <row r="691">
          <cell r="A691">
            <v>28392</v>
          </cell>
          <cell r="B691" t="str">
            <v>소품 관리원</v>
          </cell>
          <cell r="C691" t="str">
            <v>Property Masters</v>
          </cell>
        </row>
        <row r="692">
          <cell r="A692">
            <v>28393</v>
          </cell>
          <cell r="B692" t="str">
            <v>방송영화연출 보조원</v>
          </cell>
          <cell r="C692" t="str">
            <v>Broadcasting and Film Producer Assistants</v>
          </cell>
        </row>
        <row r="693">
          <cell r="A693">
            <v>28394</v>
          </cell>
          <cell r="B693" t="str">
            <v>보조 연기자</v>
          </cell>
          <cell r="C693" t="str">
            <v>Extras</v>
          </cell>
        </row>
        <row r="694">
          <cell r="A694">
            <v>28399</v>
          </cell>
          <cell r="B694" t="str">
            <v>그 외 연극영화 및 영상 관련 종사자</v>
          </cell>
          <cell r="C694" t="str">
            <v>Drama, Film and Moving Image Related Workers n.e.c.</v>
          </cell>
        </row>
        <row r="695">
          <cell r="A695">
            <v>284</v>
          </cell>
          <cell r="B695" t="str">
            <v>화가사진가 및 공연예술가</v>
          </cell>
          <cell r="C695" t="str">
            <v>Painters, Photographers and Performing Artists</v>
          </cell>
        </row>
        <row r="696">
          <cell r="A696">
            <v>2841</v>
          </cell>
          <cell r="B696" t="str">
            <v>화가 및 조각가</v>
          </cell>
          <cell r="C696" t="str">
            <v>Painters and Sculptors</v>
          </cell>
        </row>
        <row r="697">
          <cell r="A697">
            <v>28411</v>
          </cell>
          <cell r="B697" t="str">
            <v>화가</v>
          </cell>
          <cell r="C697" t="str">
            <v>Painters</v>
          </cell>
        </row>
        <row r="698">
          <cell r="A698">
            <v>28412</v>
          </cell>
          <cell r="B698" t="str">
            <v>조각가</v>
          </cell>
          <cell r="C698" t="str">
            <v>Sculptors</v>
          </cell>
        </row>
        <row r="699">
          <cell r="A699">
            <v>28413</v>
          </cell>
          <cell r="B699" t="str">
            <v>서예가</v>
          </cell>
          <cell r="C699" t="str">
            <v xml:space="preserve">Calligraphers </v>
          </cell>
        </row>
        <row r="700">
          <cell r="A700">
            <v>2842</v>
          </cell>
          <cell r="B700" t="str">
            <v>사진기자 및 사진가</v>
          </cell>
          <cell r="C700" t="str">
            <v>Photograph Journalists and Photographers</v>
          </cell>
        </row>
        <row r="701">
          <cell r="A701">
            <v>28421</v>
          </cell>
          <cell r="B701" t="str">
            <v>사진작가</v>
          </cell>
          <cell r="C701" t="str">
            <v>Photograph Artists</v>
          </cell>
        </row>
        <row r="702">
          <cell r="A702">
            <v>28422</v>
          </cell>
          <cell r="B702" t="str">
            <v>사진기자</v>
          </cell>
          <cell r="C702" t="str">
            <v>Photograph Journalists</v>
          </cell>
        </row>
        <row r="703">
          <cell r="A703">
            <v>28423</v>
          </cell>
          <cell r="B703" t="str">
            <v>사진가</v>
          </cell>
          <cell r="C703" t="str">
            <v>Photographers</v>
          </cell>
        </row>
        <row r="704">
          <cell r="A704">
            <v>2843</v>
          </cell>
          <cell r="B704" t="str">
            <v>만화가 및 만화영화 작가</v>
          </cell>
          <cell r="C704" t="str">
            <v>Cartoonists and Animators</v>
          </cell>
        </row>
        <row r="705">
          <cell r="A705">
            <v>28431</v>
          </cell>
          <cell r="B705" t="str">
            <v>만화가</v>
          </cell>
          <cell r="C705" t="str">
            <v>Cartoonists</v>
          </cell>
        </row>
        <row r="706">
          <cell r="A706">
            <v>28432</v>
          </cell>
          <cell r="B706" t="str">
            <v>만화영화 작가</v>
          </cell>
          <cell r="C706" t="str">
            <v>Animators</v>
          </cell>
        </row>
        <row r="707">
          <cell r="A707">
            <v>2844</v>
          </cell>
          <cell r="B707" t="str">
            <v>국악 및 전통예능인</v>
          </cell>
          <cell r="C707" t="str">
            <v>Korean Classical Musicians and Traditional Artists</v>
          </cell>
        </row>
        <row r="708">
          <cell r="A708">
            <v>28441</v>
          </cell>
          <cell r="B708" t="str">
            <v>국악인</v>
          </cell>
          <cell r="C708" t="str">
            <v xml:space="preserve">Korean Classical Music Vocalist </v>
          </cell>
        </row>
        <row r="709">
          <cell r="A709">
            <v>28442</v>
          </cell>
          <cell r="B709" t="str">
            <v>국악 연주가</v>
          </cell>
          <cell r="C709" t="str">
            <v xml:space="preserve">Korean Classical Musicians </v>
          </cell>
        </row>
        <row r="710">
          <cell r="A710">
            <v>28443</v>
          </cell>
          <cell r="B710" t="str">
            <v>국악작곡 및 편곡가</v>
          </cell>
          <cell r="C710" t="str">
            <v xml:space="preserve">Korean Classical Music Composers and Arrangers </v>
          </cell>
        </row>
        <row r="711">
          <cell r="A711">
            <v>28444</v>
          </cell>
          <cell r="B711" t="str">
            <v>전통 예능인</v>
          </cell>
          <cell r="C711" t="str">
            <v>Traditional Artists</v>
          </cell>
        </row>
        <row r="712">
          <cell r="A712">
            <v>2845</v>
          </cell>
          <cell r="B712" t="str">
            <v>지휘자작곡가 및 연주가</v>
          </cell>
          <cell r="C712" t="str">
            <v>Conductors, Composers and Players</v>
          </cell>
        </row>
        <row r="713">
          <cell r="A713">
            <v>28451</v>
          </cell>
          <cell r="B713" t="str">
            <v>지휘자</v>
          </cell>
          <cell r="C713" t="str">
            <v>Conductors</v>
          </cell>
        </row>
        <row r="714">
          <cell r="A714">
            <v>28452</v>
          </cell>
          <cell r="B714" t="str">
            <v>작곡가 및 편곡가</v>
          </cell>
          <cell r="C714" t="str">
            <v>Composers and Arrangers</v>
          </cell>
        </row>
        <row r="715">
          <cell r="A715">
            <v>28453</v>
          </cell>
          <cell r="B715" t="str">
            <v>연주가</v>
          </cell>
          <cell r="C715" t="str">
            <v>Players</v>
          </cell>
        </row>
        <row r="716">
          <cell r="A716">
            <v>2846</v>
          </cell>
          <cell r="B716" t="str">
            <v>가수 및 성악가</v>
          </cell>
          <cell r="C716" t="str">
            <v>Singers and Vocalists</v>
          </cell>
        </row>
        <row r="717">
          <cell r="A717">
            <v>28461</v>
          </cell>
          <cell r="B717" t="str">
            <v>가수</v>
          </cell>
          <cell r="C717" t="str">
            <v>Singers</v>
          </cell>
        </row>
        <row r="718">
          <cell r="A718">
            <v>28462</v>
          </cell>
          <cell r="B718" t="str">
            <v>성악가</v>
          </cell>
          <cell r="C718" t="str">
            <v>Vocalists</v>
          </cell>
        </row>
        <row r="719">
          <cell r="A719">
            <v>2847</v>
          </cell>
          <cell r="B719" t="str">
            <v>무용가 및 안무가</v>
          </cell>
          <cell r="C719" t="str">
            <v>Dancers and Choreographers</v>
          </cell>
        </row>
        <row r="720">
          <cell r="A720">
            <v>28471</v>
          </cell>
          <cell r="B720" t="str">
            <v>무용가</v>
          </cell>
          <cell r="C720" t="str">
            <v>Dancers</v>
          </cell>
        </row>
        <row r="721">
          <cell r="A721">
            <v>28472</v>
          </cell>
          <cell r="B721" t="str">
            <v>안무가</v>
          </cell>
          <cell r="C721" t="str">
            <v>Choreographers</v>
          </cell>
        </row>
        <row r="722">
          <cell r="A722">
            <v>285</v>
          </cell>
          <cell r="B722" t="str">
            <v>디자이너</v>
          </cell>
          <cell r="C722" t="str">
            <v>Designers</v>
          </cell>
        </row>
        <row r="723">
          <cell r="A723">
            <v>2851</v>
          </cell>
          <cell r="B723" t="str">
            <v>제품 디자이너</v>
          </cell>
          <cell r="C723" t="str">
            <v>Product Designers</v>
          </cell>
        </row>
        <row r="724">
          <cell r="A724">
            <v>28511</v>
          </cell>
          <cell r="B724" t="str">
            <v>자동차 디자이너</v>
          </cell>
          <cell r="C724" t="str">
            <v>Motor Vehicles Designers</v>
          </cell>
        </row>
        <row r="725">
          <cell r="A725">
            <v>28512</v>
          </cell>
          <cell r="B725" t="str">
            <v>가구 디자이너</v>
          </cell>
          <cell r="C725" t="str">
            <v>Furniture Designers</v>
          </cell>
        </row>
        <row r="726">
          <cell r="A726">
            <v>28519</v>
          </cell>
          <cell r="B726" t="str">
            <v>그 외 제품 디자이너</v>
          </cell>
          <cell r="C726" t="str">
            <v>Product Designers n.e.c.</v>
          </cell>
        </row>
        <row r="727">
          <cell r="A727">
            <v>2852</v>
          </cell>
          <cell r="B727" t="str">
            <v>패션 디자이너</v>
          </cell>
          <cell r="C727" t="str">
            <v>Fashion Designers</v>
          </cell>
        </row>
        <row r="728">
          <cell r="A728">
            <v>28521</v>
          </cell>
          <cell r="B728" t="str">
            <v>직물 디자이너</v>
          </cell>
          <cell r="C728" t="str">
            <v>Textile Designers</v>
          </cell>
        </row>
        <row r="729">
          <cell r="A729">
            <v>28522</v>
          </cell>
          <cell r="B729" t="str">
            <v>의상 디자이너</v>
          </cell>
          <cell r="C729" t="str">
            <v>Clothes Designers</v>
          </cell>
        </row>
        <row r="730">
          <cell r="A730">
            <v>28523</v>
          </cell>
          <cell r="B730" t="str">
            <v>액세서리 디자이너</v>
          </cell>
          <cell r="C730" t="str">
            <v>Accessory Designers</v>
          </cell>
        </row>
        <row r="731">
          <cell r="A731">
            <v>28524</v>
          </cell>
          <cell r="B731" t="str">
            <v>가방 및 신발 디자이너</v>
          </cell>
          <cell r="C731" t="str">
            <v>Bag and Shoes Designers</v>
          </cell>
        </row>
        <row r="732">
          <cell r="A732">
            <v>2853</v>
          </cell>
          <cell r="B732" t="str">
            <v>실내장식 디자이너</v>
          </cell>
          <cell r="C732" t="str">
            <v>Interior Designers</v>
          </cell>
        </row>
        <row r="733">
          <cell r="A733">
            <v>28531</v>
          </cell>
          <cell r="B733" t="str">
            <v>인테리어 디자이너</v>
          </cell>
          <cell r="C733" t="str">
            <v>Interior Designers</v>
          </cell>
        </row>
        <row r="734">
          <cell r="A734">
            <v>28532</v>
          </cell>
          <cell r="B734" t="str">
            <v>디스플레이어</v>
          </cell>
          <cell r="C734" t="str">
            <v>Displayers</v>
          </cell>
        </row>
        <row r="735">
          <cell r="A735">
            <v>28533</v>
          </cell>
          <cell r="B735" t="str">
            <v>무대 및 세트 디자이너</v>
          </cell>
          <cell r="C735" t="str">
            <v>Stage and Set Designers</v>
          </cell>
        </row>
        <row r="736">
          <cell r="A736">
            <v>2854</v>
          </cell>
          <cell r="B736" t="str">
            <v>시각 디자이너</v>
          </cell>
          <cell r="C736" t="str">
            <v>Graphic Designers</v>
          </cell>
        </row>
        <row r="737">
          <cell r="A737">
            <v>28541</v>
          </cell>
          <cell r="B737" t="str">
            <v>광고 디자이너</v>
          </cell>
          <cell r="C737" t="str">
            <v>Advertisement Designers</v>
          </cell>
        </row>
        <row r="738">
          <cell r="A738">
            <v>28542</v>
          </cell>
          <cell r="B738" t="str">
            <v>포장 디자이너</v>
          </cell>
          <cell r="C738" t="str">
            <v>Packing Designers</v>
          </cell>
        </row>
        <row r="739">
          <cell r="A739">
            <v>28543</v>
          </cell>
          <cell r="B739" t="str">
            <v>북 디자이너</v>
          </cell>
          <cell r="C739" t="str">
            <v>Book Designers</v>
          </cell>
        </row>
        <row r="740">
          <cell r="A740">
            <v>28544</v>
          </cell>
          <cell r="B740" t="str">
            <v>삽화가</v>
          </cell>
          <cell r="C740" t="str">
            <v>lllustrators</v>
          </cell>
        </row>
        <row r="741">
          <cell r="A741">
            <v>28545</v>
          </cell>
          <cell r="B741" t="str">
            <v>색채 전문가</v>
          </cell>
          <cell r="C741" t="str">
            <v>Colorists</v>
          </cell>
        </row>
        <row r="742">
          <cell r="A742">
            <v>28546</v>
          </cell>
          <cell r="B742" t="str">
            <v>활자 디자이너</v>
          </cell>
          <cell r="C742" t="str">
            <v>Font Designers</v>
          </cell>
        </row>
        <row r="743">
          <cell r="A743">
            <v>28549</v>
          </cell>
          <cell r="B743" t="str">
            <v>그 외 시각 디자이너</v>
          </cell>
          <cell r="C743" t="str">
            <v xml:space="preserve">Graphic Designers n.e.c. </v>
          </cell>
        </row>
        <row r="744">
          <cell r="A744">
            <v>2855</v>
          </cell>
          <cell r="B744" t="str">
            <v>웹 및 멀티미디어 디자이너</v>
          </cell>
          <cell r="C744" t="str">
            <v>Web and Multimedia Designers</v>
          </cell>
        </row>
        <row r="745">
          <cell r="A745">
            <v>28551</v>
          </cell>
          <cell r="B745" t="str">
            <v>웹 디자이너</v>
          </cell>
          <cell r="C745" t="str">
            <v>Web Designers</v>
          </cell>
        </row>
        <row r="746">
          <cell r="A746">
            <v>28552</v>
          </cell>
          <cell r="B746" t="str">
            <v>멀티미디어 디자이너</v>
          </cell>
          <cell r="C746" t="str">
            <v>Multimedia Designers</v>
          </cell>
        </row>
        <row r="747">
          <cell r="A747">
            <v>28553</v>
          </cell>
          <cell r="B747" t="str">
            <v>게임그래픽 디자이너</v>
          </cell>
          <cell r="C747" t="str">
            <v>Game Graphic Designers</v>
          </cell>
        </row>
        <row r="748">
          <cell r="A748">
            <v>286</v>
          </cell>
          <cell r="B748" t="str">
            <v>스포츠 및 레크레이션 관련 전문가</v>
          </cell>
          <cell r="C748" t="str">
            <v>Sports and Recreation Related Professionals</v>
          </cell>
        </row>
        <row r="749">
          <cell r="A749">
            <v>2861</v>
          </cell>
          <cell r="B749" t="str">
            <v>경기감독 및 코치</v>
          </cell>
          <cell r="C749" t="str">
            <v>Head Coaches and Coaches</v>
          </cell>
        </row>
        <row r="750">
          <cell r="A750">
            <v>28611</v>
          </cell>
          <cell r="B750" t="str">
            <v>경기감독</v>
          </cell>
          <cell r="C750" t="str">
            <v>Head Coaches</v>
          </cell>
        </row>
        <row r="751">
          <cell r="A751">
            <v>28612</v>
          </cell>
          <cell r="B751" t="str">
            <v>코치</v>
          </cell>
          <cell r="C751" t="str">
            <v>Coaches</v>
          </cell>
        </row>
        <row r="752">
          <cell r="A752">
            <v>2862</v>
          </cell>
          <cell r="B752" t="str">
            <v>직업 운동선수</v>
          </cell>
          <cell r="C752" t="str">
            <v>Professional Athletes</v>
          </cell>
        </row>
        <row r="753">
          <cell r="A753">
            <v>28620</v>
          </cell>
          <cell r="B753" t="str">
            <v>직업 운동선수</v>
          </cell>
          <cell r="C753" t="str">
            <v>Professional Athletes</v>
          </cell>
        </row>
        <row r="754">
          <cell r="A754">
            <v>2863</v>
          </cell>
          <cell r="B754" t="str">
            <v>경기심판 및 경기기록원</v>
          </cell>
          <cell r="C754" t="str">
            <v>Referees and Score Keeper</v>
          </cell>
        </row>
        <row r="755">
          <cell r="A755">
            <v>28631</v>
          </cell>
          <cell r="B755" t="str">
            <v>경기심판</v>
          </cell>
          <cell r="C755" t="str">
            <v>Referees</v>
          </cell>
        </row>
        <row r="756">
          <cell r="A756">
            <v>28632</v>
          </cell>
          <cell r="B756" t="str">
            <v>경기기록원</v>
          </cell>
          <cell r="C756" t="str">
            <v>Score Keepers</v>
          </cell>
        </row>
        <row r="757">
          <cell r="A757">
            <v>2864</v>
          </cell>
          <cell r="B757" t="str">
            <v>스포츠 및 레크레이션 강사</v>
          </cell>
          <cell r="C757" t="str">
            <v>Sports Instructors and Recreation Instructors</v>
          </cell>
        </row>
        <row r="758">
          <cell r="A758">
            <v>28641</v>
          </cell>
          <cell r="B758" t="str">
            <v>스포츠 강사 및 트레이너</v>
          </cell>
          <cell r="C758" t="str">
            <v>Sports Instructors and Trainers</v>
          </cell>
        </row>
        <row r="759">
          <cell r="A759">
            <v>28642</v>
          </cell>
          <cell r="B759" t="str">
            <v>레크레이션 기획가 및 강사</v>
          </cell>
          <cell r="C759" t="str">
            <v>Recreation Planners and Instructors</v>
          </cell>
        </row>
        <row r="760">
          <cell r="A760">
            <v>28649</v>
          </cell>
          <cell r="B760" t="str">
            <v>그 외 스포츠 및 레크레이션 강사</v>
          </cell>
          <cell r="C760" t="str">
            <v>Sports and Recreation Instructors n.e.c.</v>
          </cell>
        </row>
        <row r="761">
          <cell r="A761">
            <v>2869</v>
          </cell>
          <cell r="B761" t="str">
            <v>기타 스포츠 및 레크레이션 관련 전문가</v>
          </cell>
          <cell r="C761" t="str">
            <v>Other Sports and Recreation Related Professionals</v>
          </cell>
        </row>
        <row r="762">
          <cell r="A762">
            <v>28691</v>
          </cell>
          <cell r="B762" t="str">
            <v>바둑기사</v>
          </cell>
          <cell r="C762" t="str">
            <v>Professional Badug Gamer</v>
          </cell>
        </row>
        <row r="763">
          <cell r="A763">
            <v>28692</v>
          </cell>
          <cell r="B763" t="str">
            <v>프로게이머</v>
          </cell>
          <cell r="C763" t="str">
            <v>Programers</v>
          </cell>
        </row>
        <row r="764">
          <cell r="A764">
            <v>28699</v>
          </cell>
          <cell r="B764" t="str">
            <v>그 외 스포츠 및 레크레이션 관련 전문가</v>
          </cell>
          <cell r="C764" t="str">
            <v>Sports and Recreation Related Professionals n.e.c.</v>
          </cell>
        </row>
        <row r="765">
          <cell r="A765">
            <v>289</v>
          </cell>
          <cell r="B765" t="str">
            <v>매니저 및 기타 문화예술 관련 종사자</v>
          </cell>
          <cell r="C765" t="str">
            <v>Managers and Other Culture, Art Related Workers</v>
          </cell>
        </row>
        <row r="766">
          <cell r="A766">
            <v>2891</v>
          </cell>
          <cell r="B766" t="str">
            <v>연예인 및 스포츠 매니저</v>
          </cell>
          <cell r="C766" t="str">
            <v>Entertainer and Sports Managers</v>
          </cell>
        </row>
        <row r="767">
          <cell r="A767">
            <v>28911</v>
          </cell>
          <cell r="B767" t="str">
            <v>연예인 매니저</v>
          </cell>
          <cell r="C767" t="str">
            <v>Entertainer Managers</v>
          </cell>
        </row>
        <row r="768">
          <cell r="A768">
            <v>28912</v>
          </cell>
          <cell r="B768" t="str">
            <v>스포츠 매니저</v>
          </cell>
          <cell r="C768" t="str">
            <v>Sports Managers</v>
          </cell>
        </row>
        <row r="769">
          <cell r="A769">
            <v>2899</v>
          </cell>
          <cell r="B769" t="str">
            <v>마술사 및 기타 문화예술 관련 종사자</v>
          </cell>
          <cell r="C769" t="str">
            <v>Magicians and Culture, Art Related Workers n.e.c.</v>
          </cell>
        </row>
        <row r="770">
          <cell r="A770">
            <v>28991</v>
          </cell>
          <cell r="B770" t="str">
            <v>마술사</v>
          </cell>
          <cell r="C770" t="str">
            <v>Magicians</v>
          </cell>
        </row>
        <row r="771">
          <cell r="A771">
            <v>28999</v>
          </cell>
          <cell r="B771" t="str">
            <v>그 외 문화예술 관련 종사원</v>
          </cell>
          <cell r="C771" t="str">
            <v xml:space="preserve">Culture and Art Related Workers n.e.c. </v>
          </cell>
        </row>
        <row r="772">
          <cell r="A772">
            <v>3</v>
          </cell>
          <cell r="B772" t="str">
            <v>사무 종사자</v>
          </cell>
          <cell r="C772" t="str">
            <v>Clerks</v>
          </cell>
        </row>
        <row r="773">
          <cell r="A773">
            <v>31</v>
          </cell>
          <cell r="B773" t="str">
            <v>경영 및 회계 관련 사무직</v>
          </cell>
          <cell r="C773" t="str">
            <v>Administration and Accounting Related Occupations</v>
          </cell>
        </row>
        <row r="774">
          <cell r="A774">
            <v>311</v>
          </cell>
          <cell r="B774" t="str">
            <v>행정 사무원</v>
          </cell>
          <cell r="C774" t="str">
            <v>Administration Clerks</v>
          </cell>
        </row>
        <row r="775">
          <cell r="A775">
            <v>3111</v>
          </cell>
          <cell r="B775" t="str">
            <v>조세행정 사무원</v>
          </cell>
          <cell r="C775" t="str">
            <v>Tax Administration Clerks</v>
          </cell>
        </row>
        <row r="776">
          <cell r="A776">
            <v>31110</v>
          </cell>
          <cell r="B776" t="str">
            <v>조세행정 사무원</v>
          </cell>
          <cell r="C776" t="str">
            <v>Tax Administration Clerks</v>
          </cell>
        </row>
        <row r="777">
          <cell r="A777">
            <v>3112</v>
          </cell>
          <cell r="B777" t="str">
            <v>관세행정 사무원</v>
          </cell>
          <cell r="C777" t="str">
            <v>Customs Administration Clerks</v>
          </cell>
        </row>
        <row r="778">
          <cell r="A778">
            <v>31120</v>
          </cell>
          <cell r="B778" t="str">
            <v>관세행정 사무원</v>
          </cell>
          <cell r="C778" t="str">
            <v>Customs Administration Clerks</v>
          </cell>
        </row>
        <row r="779">
          <cell r="A779">
            <v>3113</v>
          </cell>
          <cell r="B779" t="str">
            <v>병무행정 사무원</v>
          </cell>
          <cell r="C779" t="str">
            <v>Military Manpower Administration Clerks</v>
          </cell>
        </row>
        <row r="780">
          <cell r="A780">
            <v>31130</v>
          </cell>
          <cell r="B780" t="str">
            <v>병무행정 사무원</v>
          </cell>
          <cell r="C780" t="str">
            <v>Military Manpower Administration Clerks</v>
          </cell>
        </row>
        <row r="781">
          <cell r="A781">
            <v>3114</v>
          </cell>
          <cell r="B781" t="str">
            <v>국가지방 및 공공행정 사무원</v>
          </cell>
          <cell r="C781" t="str">
            <v>State, Local and Public Organization Administration Clerks</v>
          </cell>
        </row>
        <row r="782">
          <cell r="A782">
            <v>31141</v>
          </cell>
          <cell r="B782" t="str">
            <v>국가행정 사무원</v>
          </cell>
          <cell r="C782" t="str">
            <v>State Administration Clerks</v>
          </cell>
        </row>
        <row r="783">
          <cell r="A783">
            <v>31142</v>
          </cell>
          <cell r="B783" t="str">
            <v>지방행정 사무원</v>
          </cell>
          <cell r="C783" t="str">
            <v>Local Government Administration Clerks</v>
          </cell>
        </row>
        <row r="784">
          <cell r="A784">
            <v>31143</v>
          </cell>
          <cell r="B784" t="str">
            <v>공공행정 사무원</v>
          </cell>
          <cell r="C784" t="str">
            <v>Public Organization Administration Clerks</v>
          </cell>
        </row>
        <row r="785">
          <cell r="A785">
            <v>312</v>
          </cell>
          <cell r="B785" t="str">
            <v>경영관련 사무원</v>
          </cell>
          <cell r="C785" t="str">
            <v>Administration Related Clerks</v>
          </cell>
        </row>
        <row r="786">
          <cell r="A786">
            <v>3121</v>
          </cell>
          <cell r="B786" t="str">
            <v>기획 및 마케팅 사무원</v>
          </cell>
          <cell r="C786" t="str">
            <v>Planning and Marketing Clerks</v>
          </cell>
        </row>
        <row r="787">
          <cell r="A787">
            <v>31211</v>
          </cell>
          <cell r="B787" t="str">
            <v>경영기획 사무원</v>
          </cell>
          <cell r="C787" t="str">
            <v>Business Planning Clerks</v>
          </cell>
        </row>
        <row r="788">
          <cell r="A788">
            <v>31212</v>
          </cell>
          <cell r="B788" t="str">
            <v>영업관리 사무원</v>
          </cell>
          <cell r="C788" t="str">
            <v>Sales Management Clerks</v>
          </cell>
        </row>
        <row r="789">
          <cell r="A789">
            <v>31213</v>
          </cell>
          <cell r="B789" t="str">
            <v>광고 및 홍보 사무원</v>
          </cell>
          <cell r="C789" t="str">
            <v>Public Relations and Advertising Clerks</v>
          </cell>
        </row>
        <row r="790">
          <cell r="A790">
            <v>31214</v>
          </cell>
          <cell r="B790" t="str">
            <v>분양 및 임대 사무원</v>
          </cell>
          <cell r="C790" t="str">
            <v>Lots and Lease Clerks</v>
          </cell>
        </row>
        <row r="791">
          <cell r="A791">
            <v>31215</v>
          </cell>
          <cell r="B791" t="str">
            <v>판매 사무원</v>
          </cell>
          <cell r="C791" t="str">
            <v>Sales Clerks</v>
          </cell>
        </row>
        <row r="792">
          <cell r="A792">
            <v>31219</v>
          </cell>
          <cell r="B792" t="str">
            <v>그 외 기획 및 마케팅 사무원</v>
          </cell>
          <cell r="C792" t="str">
            <v>Planning and Marketing Clerks n.e.c.</v>
          </cell>
        </row>
        <row r="793">
          <cell r="A793">
            <v>3122</v>
          </cell>
          <cell r="B793" t="str">
            <v>인사 및 교육훈련 사무원</v>
          </cell>
          <cell r="C793" t="str">
            <v>Personnel , Education and Training Clerks</v>
          </cell>
        </row>
        <row r="794">
          <cell r="A794">
            <v>31221</v>
          </cell>
          <cell r="B794" t="str">
            <v>인사 및 노무 사무원</v>
          </cell>
          <cell r="C794" t="str">
            <v>Personne and Human Affaiors Clerks</v>
          </cell>
        </row>
        <row r="795">
          <cell r="A795">
            <v>31222</v>
          </cell>
          <cell r="B795" t="str">
            <v>교육 및 훈련 사무원</v>
          </cell>
          <cell r="C795" t="str">
            <v>Education and Training Clerks</v>
          </cell>
        </row>
        <row r="796">
          <cell r="A796">
            <v>3123</v>
          </cell>
          <cell r="B796" t="str">
            <v>자재관리 사무원</v>
          </cell>
          <cell r="C796" t="str">
            <v>Stock Management Clerks</v>
          </cell>
        </row>
        <row r="797">
          <cell r="A797">
            <v>31230</v>
          </cell>
          <cell r="B797" t="str">
            <v>자재관리 사무원</v>
          </cell>
          <cell r="C797" t="str">
            <v>Stock Management Clerks</v>
          </cell>
        </row>
        <row r="798">
          <cell r="A798">
            <v>3124</v>
          </cell>
          <cell r="B798" t="str">
            <v>생산 및 품질 관리 사무원</v>
          </cell>
          <cell r="C798" t="str">
            <v>Production and Quality Management Clerks</v>
          </cell>
        </row>
        <row r="799">
          <cell r="A799">
            <v>31241</v>
          </cell>
          <cell r="B799" t="str">
            <v>생산관리 사무원</v>
          </cell>
          <cell r="C799" t="str">
            <v>Production Management Clerks</v>
          </cell>
        </row>
        <row r="800">
          <cell r="A800">
            <v>31242</v>
          </cell>
          <cell r="B800" t="str">
            <v>품질관리 사무원</v>
          </cell>
          <cell r="C800" t="str">
            <v>Quality Management Clerks</v>
          </cell>
        </row>
        <row r="801">
          <cell r="A801">
            <v>3125</v>
          </cell>
          <cell r="B801" t="str">
            <v>무역 사무원</v>
          </cell>
          <cell r="C801" t="str">
            <v>Trading Clerks</v>
          </cell>
        </row>
        <row r="802">
          <cell r="A802">
            <v>31250</v>
          </cell>
          <cell r="B802" t="str">
            <v>무역 사무원</v>
          </cell>
          <cell r="C802" t="str">
            <v>Trading Clerks</v>
          </cell>
        </row>
        <row r="803">
          <cell r="A803">
            <v>3126</v>
          </cell>
          <cell r="B803" t="str">
            <v>운송 사무원</v>
          </cell>
          <cell r="C803" t="str">
            <v>Transport Clerks</v>
          </cell>
        </row>
        <row r="804">
          <cell r="A804">
            <v>31261</v>
          </cell>
          <cell r="B804" t="str">
            <v>도로운송 사무원</v>
          </cell>
          <cell r="C804" t="str">
            <v xml:space="preserve">Road Transport Clerks </v>
          </cell>
        </row>
        <row r="805">
          <cell r="A805">
            <v>31262</v>
          </cell>
          <cell r="B805" t="str">
            <v>철도운송 사무원</v>
          </cell>
          <cell r="C805" t="str">
            <v>Railway Transport Clerks</v>
          </cell>
        </row>
        <row r="806">
          <cell r="A806">
            <v>31263</v>
          </cell>
          <cell r="B806" t="str">
            <v>수상운송 사무원</v>
          </cell>
          <cell r="C806" t="str">
            <v>Water Transport Clerks</v>
          </cell>
        </row>
        <row r="807">
          <cell r="A807">
            <v>31264</v>
          </cell>
          <cell r="B807" t="str">
            <v>항공운송 사무원</v>
          </cell>
          <cell r="C807" t="str">
            <v>Air Transport Clerks</v>
          </cell>
        </row>
        <row r="808">
          <cell r="A808">
            <v>3127</v>
          </cell>
          <cell r="B808" t="str">
            <v>총무 사무원</v>
          </cell>
          <cell r="C808" t="str">
            <v>General Affairs Clerks</v>
          </cell>
        </row>
        <row r="809">
          <cell r="A809">
            <v>31270</v>
          </cell>
          <cell r="B809" t="str">
            <v>총무 사무원</v>
          </cell>
          <cell r="C809" t="str">
            <v>General Affairs Clerks</v>
          </cell>
        </row>
        <row r="810">
          <cell r="A810">
            <v>313</v>
          </cell>
          <cell r="B810" t="str">
            <v>회계 및 경리 사무원</v>
          </cell>
          <cell r="C810" t="str">
            <v xml:space="preserve">Accounting Related Clerks </v>
          </cell>
        </row>
        <row r="811">
          <cell r="A811">
            <v>3131</v>
          </cell>
          <cell r="B811" t="str">
            <v>회계 사무원</v>
          </cell>
          <cell r="C811" t="str">
            <v>Accounting Clerks</v>
          </cell>
        </row>
        <row r="812">
          <cell r="A812">
            <v>31310</v>
          </cell>
          <cell r="B812" t="str">
            <v>회계 사무원</v>
          </cell>
          <cell r="C812" t="str">
            <v>Accounting Clerks</v>
          </cell>
        </row>
        <row r="813">
          <cell r="A813">
            <v>3132</v>
          </cell>
          <cell r="B813" t="str">
            <v>경리 사무원</v>
          </cell>
          <cell r="C813" t="str">
            <v>Book-keeping Clerks</v>
          </cell>
        </row>
        <row r="814">
          <cell r="A814">
            <v>31320</v>
          </cell>
          <cell r="B814" t="str">
            <v>경리 사무원</v>
          </cell>
          <cell r="C814" t="str">
            <v>Book-keeping Clerks</v>
          </cell>
        </row>
        <row r="815">
          <cell r="A815">
            <v>314</v>
          </cell>
          <cell r="B815" t="str">
            <v>비서 및 사무 보조원</v>
          </cell>
          <cell r="C815" t="str">
            <v>Secretaries and Assistant Clerks</v>
          </cell>
        </row>
        <row r="816">
          <cell r="A816">
            <v>3141</v>
          </cell>
          <cell r="B816" t="str">
            <v>비서</v>
          </cell>
          <cell r="C816" t="str">
            <v>Secretaries</v>
          </cell>
        </row>
        <row r="817">
          <cell r="A817">
            <v>31411</v>
          </cell>
          <cell r="B817" t="str">
            <v>관리 비서</v>
          </cell>
          <cell r="C817" t="str">
            <v>Executive Secretaries</v>
          </cell>
        </row>
        <row r="818">
          <cell r="A818">
            <v>31412</v>
          </cell>
          <cell r="B818" t="str">
            <v>일반 비서</v>
          </cell>
          <cell r="C818" t="str">
            <v xml:space="preserve">General Secretaries </v>
          </cell>
        </row>
        <row r="819">
          <cell r="A819">
            <v>3142</v>
          </cell>
          <cell r="B819" t="str">
            <v>전산 자료 입력원 및 사무 보조원</v>
          </cell>
          <cell r="C819" t="str">
            <v>Computer Data Entry Clerks and Assistant Clerks</v>
          </cell>
        </row>
        <row r="820">
          <cell r="A820">
            <v>31421</v>
          </cell>
          <cell r="B820" t="str">
            <v>약국 전산 관리원</v>
          </cell>
          <cell r="C820" t="str">
            <v>Pharmacist Computer Assistants</v>
          </cell>
        </row>
        <row r="821">
          <cell r="A821">
            <v>31422</v>
          </cell>
          <cell r="B821" t="str">
            <v>전산 자료 입력원</v>
          </cell>
          <cell r="C821" t="str">
            <v>Computer Data Entry Clerks</v>
          </cell>
        </row>
        <row r="822">
          <cell r="A822">
            <v>31423</v>
          </cell>
          <cell r="B822" t="str">
            <v>사무 보조원</v>
          </cell>
          <cell r="C822" t="str">
            <v>Assistant Clerks</v>
          </cell>
        </row>
        <row r="823">
          <cell r="A823">
            <v>32</v>
          </cell>
          <cell r="B823" t="str">
            <v>금융 및 보험 사무직</v>
          </cell>
          <cell r="C823" t="str">
            <v>Finance and Insurance Clerks</v>
          </cell>
        </row>
        <row r="824">
          <cell r="A824">
            <v>320</v>
          </cell>
          <cell r="B824" t="str">
            <v>금융 및 보험 관련 사무 종사자</v>
          </cell>
          <cell r="C824" t="str">
            <v>Finance and Insurance Related Clerks</v>
          </cell>
        </row>
        <row r="825">
          <cell r="A825">
            <v>3201</v>
          </cell>
          <cell r="B825" t="str">
            <v>출납창구 사무원</v>
          </cell>
          <cell r="C825" t="str">
            <v>Bank Tellers</v>
          </cell>
        </row>
        <row r="826">
          <cell r="A826">
            <v>32010</v>
          </cell>
          <cell r="B826" t="str">
            <v>출납창구 사무원</v>
          </cell>
          <cell r="C826" t="str">
            <v>Bank Tellers</v>
          </cell>
        </row>
        <row r="827">
          <cell r="A827">
            <v>3202</v>
          </cell>
          <cell r="B827" t="str">
            <v>보험 심사원 및 사무원</v>
          </cell>
          <cell r="C827" t="str">
            <v>Insurance Inspectors and Clerks</v>
          </cell>
        </row>
        <row r="828">
          <cell r="A828">
            <v>32021</v>
          </cell>
          <cell r="B828" t="str">
            <v>보험 심사원</v>
          </cell>
          <cell r="C828" t="str">
            <v>Insurance Inspectors</v>
          </cell>
        </row>
        <row r="829">
          <cell r="A829">
            <v>32022</v>
          </cell>
          <cell r="B829" t="str">
            <v>보험 사무원</v>
          </cell>
          <cell r="C829" t="str">
            <v>Insurance Clerks</v>
          </cell>
        </row>
        <row r="830">
          <cell r="A830">
            <v>3203</v>
          </cell>
          <cell r="B830" t="str">
            <v>금융관련 사무원</v>
          </cell>
          <cell r="C830" t="str">
            <v>Financial Clerks</v>
          </cell>
        </row>
        <row r="831">
          <cell r="A831">
            <v>32031</v>
          </cell>
          <cell r="B831" t="str">
            <v>은행 사무원</v>
          </cell>
          <cell r="C831" t="str">
            <v>Bank Clerks</v>
          </cell>
        </row>
        <row r="832">
          <cell r="A832">
            <v>32032</v>
          </cell>
          <cell r="B832" t="str">
            <v>금융 사무원</v>
          </cell>
          <cell r="C832" t="str">
            <v>Financial Clerks</v>
          </cell>
        </row>
        <row r="833">
          <cell r="A833">
            <v>3204</v>
          </cell>
          <cell r="B833" t="str">
            <v>신용 추심원</v>
          </cell>
          <cell r="C833" t="str">
            <v>Loan Collection Clerks</v>
          </cell>
        </row>
        <row r="834">
          <cell r="A834">
            <v>32040</v>
          </cell>
          <cell r="B834" t="str">
            <v>신용 추심원</v>
          </cell>
          <cell r="C834" t="str">
            <v>Loan Collection Clerks</v>
          </cell>
        </row>
        <row r="835">
          <cell r="A835">
            <v>33</v>
          </cell>
          <cell r="B835" t="str">
            <v>법률 및 감사 사무직</v>
          </cell>
          <cell r="C835" t="str">
            <v>Legal and Inspection Occupations</v>
          </cell>
        </row>
        <row r="836">
          <cell r="A836">
            <v>330</v>
          </cell>
          <cell r="B836" t="str">
            <v>법률 및 감사 사무 종사자</v>
          </cell>
          <cell r="C836" t="str">
            <v>Legal and Inspection Clerks</v>
          </cell>
        </row>
        <row r="837">
          <cell r="A837">
            <v>3301</v>
          </cell>
          <cell r="B837" t="str">
            <v>법률관련 사무원</v>
          </cell>
          <cell r="C837" t="str">
            <v>Legal Assistants</v>
          </cell>
        </row>
        <row r="838">
          <cell r="A838">
            <v>33011</v>
          </cell>
          <cell r="B838" t="str">
            <v>법무 사무원</v>
          </cell>
          <cell r="C838" t="str">
            <v>Legal Clerks</v>
          </cell>
        </row>
        <row r="839">
          <cell r="A839">
            <v>33012</v>
          </cell>
          <cell r="B839" t="str">
            <v>특허 사무원</v>
          </cell>
          <cell r="C839" t="str">
            <v>Patents Clerks</v>
          </cell>
        </row>
        <row r="840">
          <cell r="A840">
            <v>33019</v>
          </cell>
          <cell r="B840" t="str">
            <v>그 외 법률관련 사무원</v>
          </cell>
          <cell r="C840" t="str">
            <v>Legal Clerks n.e.c.</v>
          </cell>
        </row>
        <row r="841">
          <cell r="A841">
            <v>3302</v>
          </cell>
          <cell r="B841" t="str">
            <v>감사 사무원</v>
          </cell>
          <cell r="C841" t="str">
            <v>Inspection Clerks</v>
          </cell>
        </row>
        <row r="842">
          <cell r="A842">
            <v>33020</v>
          </cell>
          <cell r="B842" t="str">
            <v>감사 사무원</v>
          </cell>
          <cell r="C842" t="str">
            <v>Inspection Clerks</v>
          </cell>
        </row>
        <row r="843">
          <cell r="A843">
            <v>39</v>
          </cell>
          <cell r="B843" t="str">
            <v>상담통계안내 및 기타 사무직</v>
          </cell>
          <cell r="C843" t="str">
            <v xml:space="preserve">Consulting, Statistical and Information Clerks and Other Clerks </v>
          </cell>
        </row>
        <row r="844">
          <cell r="A844">
            <v>391</v>
          </cell>
          <cell r="B844" t="str">
            <v>통계관련 사무원</v>
          </cell>
          <cell r="C844" t="str">
            <v>Statistics Related Clerks</v>
          </cell>
        </row>
        <row r="845">
          <cell r="A845">
            <v>3910</v>
          </cell>
          <cell r="B845" t="str">
            <v>통계관련 사무원</v>
          </cell>
          <cell r="C845" t="str">
            <v>Statistics Related Clerks</v>
          </cell>
        </row>
        <row r="846">
          <cell r="A846">
            <v>39101</v>
          </cell>
          <cell r="B846" t="str">
            <v>통계 사무원</v>
          </cell>
          <cell r="C846" t="str">
            <v>Statistical Clerks</v>
          </cell>
        </row>
        <row r="847">
          <cell r="A847">
            <v>39102</v>
          </cell>
          <cell r="B847" t="str">
            <v>통계 및 설문 조사 사무원</v>
          </cell>
          <cell r="C847" t="str">
            <v>Statistical and Survey Clerks</v>
          </cell>
        </row>
        <row r="848">
          <cell r="A848">
            <v>39109</v>
          </cell>
          <cell r="B848" t="str">
            <v>그 외 통계 관련 사무원</v>
          </cell>
          <cell r="C848" t="str">
            <v>Statistics Related Clerks n.e.c.</v>
          </cell>
        </row>
        <row r="849">
          <cell r="A849">
            <v>392</v>
          </cell>
          <cell r="B849" t="str">
            <v>여행안내 및 접수 사무원</v>
          </cell>
          <cell r="C849" t="str">
            <v>Travel, Information and Reception Clerks</v>
          </cell>
        </row>
        <row r="850">
          <cell r="A850">
            <v>3921</v>
          </cell>
          <cell r="B850" t="str">
            <v>여행 사무원</v>
          </cell>
          <cell r="C850" t="str">
            <v>Travel Agency Clerks</v>
          </cell>
        </row>
        <row r="851">
          <cell r="A851">
            <v>39210</v>
          </cell>
          <cell r="B851" t="str">
            <v>여행 사무원</v>
          </cell>
          <cell r="C851" t="str">
            <v>Travel Agency Clerks</v>
          </cell>
        </row>
        <row r="852">
          <cell r="A852">
            <v>3922</v>
          </cell>
          <cell r="B852" t="str">
            <v>안내접수 사무원 및 전화교환원</v>
          </cell>
          <cell r="C852" t="str">
            <v xml:space="preserve">Information, Reception Clerks and Telephonists </v>
          </cell>
        </row>
        <row r="853">
          <cell r="A853">
            <v>39221</v>
          </cell>
          <cell r="B853" t="str">
            <v>예약 및 접수 사무원</v>
          </cell>
          <cell r="C853" t="str">
            <v>Reservation and Reception Clerks</v>
          </cell>
        </row>
        <row r="854">
          <cell r="A854">
            <v>39222</v>
          </cell>
          <cell r="B854" t="str">
            <v>데스크 안내원</v>
          </cell>
          <cell r="C854" t="str">
            <v>Information Desk Clerks</v>
          </cell>
        </row>
        <row r="855">
          <cell r="A855">
            <v>39223</v>
          </cell>
          <cell r="B855" t="str">
            <v>화랑 및 박물관 안내원</v>
          </cell>
          <cell r="C855" t="str">
            <v>Gallery and Museum Service Clerks</v>
          </cell>
        </row>
        <row r="856">
          <cell r="A856">
            <v>39224</v>
          </cell>
          <cell r="B856" t="str">
            <v>시설 및 견학 안내원</v>
          </cell>
          <cell r="C856" t="str">
            <v>Institution Information Clerks and Tour Guide</v>
          </cell>
        </row>
        <row r="857">
          <cell r="A857">
            <v>39225</v>
          </cell>
          <cell r="B857" t="str">
            <v>방송 안내원</v>
          </cell>
          <cell r="C857" t="str">
            <v>Broadcast Service Clerks</v>
          </cell>
        </row>
        <row r="858">
          <cell r="A858">
            <v>39226</v>
          </cell>
          <cell r="B858" t="str">
            <v>전화교환 및 전화번호 안내원</v>
          </cell>
          <cell r="C858" t="str">
            <v>Telephonists and Telephone Number Service Clerks</v>
          </cell>
        </row>
        <row r="859">
          <cell r="A859">
            <v>39229</v>
          </cell>
          <cell r="B859" t="str">
            <v>그 외 안내접수 사무원 및 전화교환원</v>
          </cell>
          <cell r="C859" t="str">
            <v>Information Desk Clerks, Receptionists and Telephonists n.e.c.</v>
          </cell>
        </row>
        <row r="860">
          <cell r="A860">
            <v>399</v>
          </cell>
          <cell r="B860" t="str">
            <v>고객 상담 및 기타 사무원</v>
          </cell>
          <cell r="C860" t="str">
            <v>Customer Service and Workers n.e.c.</v>
          </cell>
        </row>
        <row r="861">
          <cell r="A861">
            <v>3991</v>
          </cell>
          <cell r="B861" t="str">
            <v>고객 상담 및 모니터 요원</v>
          </cell>
          <cell r="C861" t="str">
            <v>Customer Consultant and Monitor Services Workers</v>
          </cell>
        </row>
        <row r="862">
          <cell r="A862">
            <v>39911</v>
          </cell>
          <cell r="B862" t="str">
            <v>전화 상담원</v>
          </cell>
          <cell r="C862" t="str">
            <v>Telephone Service Clerks</v>
          </cell>
        </row>
        <row r="863">
          <cell r="A863">
            <v>39912</v>
          </cell>
          <cell r="B863" t="str">
            <v>방문고객 상담원</v>
          </cell>
          <cell r="C863" t="str">
            <v>Door to Door Customer Service Clerks</v>
          </cell>
        </row>
        <row r="864">
          <cell r="A864">
            <v>39913</v>
          </cell>
          <cell r="B864" t="str">
            <v>모니터 요원</v>
          </cell>
          <cell r="C864" t="str">
            <v>Monitorers</v>
          </cell>
        </row>
        <row r="865">
          <cell r="A865">
            <v>3999</v>
          </cell>
          <cell r="B865" t="str">
            <v>기타 사무원</v>
          </cell>
          <cell r="C865" t="str">
            <v>Other Clerks</v>
          </cell>
        </row>
        <row r="866">
          <cell r="A866">
            <v>39991</v>
          </cell>
          <cell r="B866" t="str">
            <v>출판 및 자료편집 사무원</v>
          </cell>
          <cell r="C866" t="str">
            <v>Publication and Editing Clerks</v>
          </cell>
        </row>
        <row r="867">
          <cell r="A867">
            <v>39992</v>
          </cell>
          <cell r="B867" t="str">
            <v>속기사</v>
          </cell>
          <cell r="C867" t="str">
            <v>Stenographers</v>
          </cell>
        </row>
        <row r="868">
          <cell r="A868">
            <v>39999</v>
          </cell>
          <cell r="B868" t="str">
            <v>그 외 사무원</v>
          </cell>
          <cell r="C868" t="str">
            <v>Clerks n.e.c.</v>
          </cell>
        </row>
        <row r="869">
          <cell r="A869">
            <v>4</v>
          </cell>
          <cell r="B869" t="str">
            <v>서비스 종사자</v>
          </cell>
          <cell r="C869" t="str">
            <v>Service Workers</v>
          </cell>
        </row>
        <row r="870">
          <cell r="A870">
            <v>41</v>
          </cell>
          <cell r="B870" t="str">
            <v>경찰소방 및 보안 관련 서비스직</v>
          </cell>
          <cell r="C870" t="str">
            <v>Police, Fire Fight and Security Related Service Occupations</v>
          </cell>
        </row>
        <row r="871">
          <cell r="A871">
            <v>411</v>
          </cell>
          <cell r="B871" t="str">
            <v>경찰소방 및 교도 관련 종사자</v>
          </cell>
          <cell r="C871" t="str">
            <v>Police, Fire Fight and Prison Related Workers</v>
          </cell>
        </row>
        <row r="872">
          <cell r="A872">
            <v>4111</v>
          </cell>
          <cell r="B872" t="str">
            <v>경찰관</v>
          </cell>
          <cell r="C872" t="str">
            <v>Police Officers</v>
          </cell>
        </row>
        <row r="873">
          <cell r="A873">
            <v>41111</v>
          </cell>
          <cell r="B873" t="str">
            <v>해양 경찰관</v>
          </cell>
          <cell r="C873" t="str">
            <v xml:space="preserve">Harbour Police Officers </v>
          </cell>
        </row>
        <row r="874">
          <cell r="A874">
            <v>41112</v>
          </cell>
          <cell r="B874" t="str">
            <v>일반 경찰관</v>
          </cell>
          <cell r="C874" t="str">
            <v>General Police Officers</v>
          </cell>
        </row>
        <row r="875">
          <cell r="A875">
            <v>4112</v>
          </cell>
          <cell r="B875" t="str">
            <v>소방관</v>
          </cell>
          <cell r="C875" t="str">
            <v>Fire Fighters</v>
          </cell>
        </row>
        <row r="876">
          <cell r="A876">
            <v>41120</v>
          </cell>
          <cell r="B876" t="str">
            <v>소방관</v>
          </cell>
          <cell r="C876" t="str">
            <v>Fire Fighters</v>
          </cell>
        </row>
        <row r="877">
          <cell r="A877">
            <v>4113</v>
          </cell>
          <cell r="B877" t="str">
            <v>소년보호관 및 교도관</v>
          </cell>
          <cell r="C877" t="str">
            <v>Juvenile Guidance Services Officers and Prison Guards</v>
          </cell>
        </row>
        <row r="878">
          <cell r="A878">
            <v>41131</v>
          </cell>
          <cell r="B878" t="str">
            <v>소년보호관</v>
          </cell>
          <cell r="C878" t="str">
            <v>Juvenile Guidance Services Officers</v>
          </cell>
        </row>
        <row r="879">
          <cell r="A879">
            <v>41132</v>
          </cell>
          <cell r="B879" t="str">
            <v>교도관</v>
          </cell>
          <cell r="C879" t="str">
            <v>Prison Guards</v>
          </cell>
        </row>
        <row r="880">
          <cell r="A880">
            <v>412</v>
          </cell>
          <cell r="B880" t="str">
            <v>경호 및 보안 관련 종사자</v>
          </cell>
          <cell r="C880" t="str">
            <v>Guards and Security Related Workers</v>
          </cell>
        </row>
        <row r="881">
          <cell r="A881">
            <v>4121</v>
          </cell>
          <cell r="B881" t="str">
            <v>경호원</v>
          </cell>
          <cell r="C881" t="str">
            <v>Body Guards</v>
          </cell>
        </row>
        <row r="882">
          <cell r="A882">
            <v>41210</v>
          </cell>
          <cell r="B882" t="str">
            <v>경호원</v>
          </cell>
          <cell r="C882" t="str">
            <v>Body Guards</v>
          </cell>
        </row>
        <row r="883">
          <cell r="A883">
            <v>4122</v>
          </cell>
          <cell r="B883" t="str">
            <v>청원 경찰</v>
          </cell>
          <cell r="C883" t="str">
            <v>Private Police Guards</v>
          </cell>
        </row>
        <row r="884">
          <cell r="A884">
            <v>41220</v>
          </cell>
          <cell r="B884" t="str">
            <v>청원 경찰</v>
          </cell>
          <cell r="C884" t="str">
            <v>Private Police Guards</v>
          </cell>
        </row>
        <row r="885">
          <cell r="A885">
            <v>4123</v>
          </cell>
          <cell r="B885" t="str">
            <v>무인 경비원</v>
          </cell>
          <cell r="C885" t="str">
            <v>Unmanned Security Forces</v>
          </cell>
        </row>
        <row r="886">
          <cell r="A886">
            <v>41230</v>
          </cell>
          <cell r="B886" t="str">
            <v>무인 경비원</v>
          </cell>
          <cell r="C886" t="str">
            <v>Unmanned Security Forces</v>
          </cell>
        </row>
        <row r="887">
          <cell r="A887">
            <v>4129</v>
          </cell>
          <cell r="B887" t="str">
            <v>기타 경호 및 보안 관련 종사원</v>
          </cell>
          <cell r="C887" t="str">
            <v>Other Guards and Security Related Workers</v>
          </cell>
        </row>
        <row r="888">
          <cell r="A888">
            <v>41291</v>
          </cell>
          <cell r="B888" t="str">
            <v>보안 관제원</v>
          </cell>
          <cell r="C888" t="str">
            <v>Security Controllers</v>
          </cell>
        </row>
        <row r="889">
          <cell r="A889">
            <v>41292</v>
          </cell>
          <cell r="B889" t="str">
            <v>유통 및 매장 감시원</v>
          </cell>
          <cell r="C889" t="str">
            <v>Distribution and Store Guards</v>
          </cell>
        </row>
        <row r="890">
          <cell r="A890">
            <v>41293</v>
          </cell>
          <cell r="B890" t="str">
            <v>주차 단속원</v>
          </cell>
          <cell r="C890" t="str">
            <v>Parking Controller</v>
          </cell>
        </row>
        <row r="891">
          <cell r="A891">
            <v>41299</v>
          </cell>
          <cell r="B891" t="str">
            <v>그 외 경호 및 보안 관련 종사원</v>
          </cell>
          <cell r="C891" t="str">
            <v>Guards and Security Related Workers n.e.c.</v>
          </cell>
        </row>
        <row r="892">
          <cell r="A892">
            <v>42</v>
          </cell>
          <cell r="B892" t="str">
            <v>이미용예식 및 의료보조 서비스직</v>
          </cell>
          <cell r="C892" t="str">
            <v xml:space="preserve">Hairdressing, Wedding and Medical Assistance Service Workers </v>
          </cell>
        </row>
        <row r="893">
          <cell r="A893">
            <v>421</v>
          </cell>
          <cell r="B893" t="str">
            <v>의료복지 관련 서비스 종사자</v>
          </cell>
          <cell r="C893" t="str">
            <v>Medical and Welfare Related Service Workers</v>
          </cell>
        </row>
        <row r="894">
          <cell r="A894">
            <v>4211</v>
          </cell>
          <cell r="B894" t="str">
            <v>간병인</v>
          </cell>
          <cell r="C894" t="str">
            <v>Carers</v>
          </cell>
        </row>
        <row r="895">
          <cell r="A895">
            <v>42110</v>
          </cell>
          <cell r="B895" t="str">
            <v>간병인</v>
          </cell>
          <cell r="C895" t="str">
            <v>Carers</v>
          </cell>
        </row>
        <row r="896">
          <cell r="A896">
            <v>4219</v>
          </cell>
          <cell r="B896" t="str">
            <v>기타 의료복지 관련 서비스 종사원</v>
          </cell>
          <cell r="C896" t="str">
            <v>Other Medical and Welfare Related Service Workers</v>
          </cell>
        </row>
        <row r="897">
          <cell r="A897">
            <v>42191</v>
          </cell>
          <cell r="B897" t="str">
            <v>산후조리 종사원</v>
          </cell>
          <cell r="C897" t="str">
            <v>Postpartum Care Workers</v>
          </cell>
        </row>
        <row r="898">
          <cell r="A898">
            <v>42192</v>
          </cell>
          <cell r="B898" t="str">
            <v>치료사 보조원</v>
          </cell>
          <cell r="C898" t="str">
            <v>Therapist Assistants</v>
          </cell>
        </row>
        <row r="899">
          <cell r="A899">
            <v>42193</v>
          </cell>
          <cell r="B899" t="str">
            <v>수의사 보조원</v>
          </cell>
          <cell r="C899" t="str">
            <v>Veterinary Assistants</v>
          </cell>
        </row>
        <row r="900">
          <cell r="A900">
            <v>42194</v>
          </cell>
          <cell r="B900" t="str">
            <v>복지시설 보조원</v>
          </cell>
          <cell r="C900" t="str">
            <v>Welfare Facilities Assistants</v>
          </cell>
        </row>
        <row r="901">
          <cell r="A901">
            <v>42199</v>
          </cell>
          <cell r="B901" t="str">
            <v>그 외 의료복지 관련 서비스 종사원</v>
          </cell>
          <cell r="C901" t="str">
            <v>Medical and Welfare Related Service Workers n.e.c.</v>
          </cell>
        </row>
        <row r="902">
          <cell r="A902">
            <v>422</v>
          </cell>
          <cell r="B902" t="str">
            <v>이미용 및 관련서비스 종사자</v>
          </cell>
          <cell r="C902" t="str">
            <v xml:space="preserve">Hairdressing Related Service Workers </v>
          </cell>
        </row>
        <row r="903">
          <cell r="A903">
            <v>4221</v>
          </cell>
          <cell r="B903" t="str">
            <v>이용사</v>
          </cell>
          <cell r="C903" t="str">
            <v>Barbers</v>
          </cell>
        </row>
        <row r="904">
          <cell r="A904">
            <v>42210</v>
          </cell>
          <cell r="B904" t="str">
            <v>이용사</v>
          </cell>
          <cell r="C904" t="str">
            <v>Barbers</v>
          </cell>
        </row>
        <row r="905">
          <cell r="A905">
            <v>4222</v>
          </cell>
          <cell r="B905" t="str">
            <v>미용사</v>
          </cell>
          <cell r="C905" t="str">
            <v>Hairdressers</v>
          </cell>
        </row>
        <row r="906">
          <cell r="A906">
            <v>42220</v>
          </cell>
          <cell r="B906" t="str">
            <v>미용사</v>
          </cell>
          <cell r="C906" t="str">
            <v>Hairdressers</v>
          </cell>
        </row>
        <row r="907">
          <cell r="A907">
            <v>4223</v>
          </cell>
          <cell r="B907" t="str">
            <v>피부미용 및 체형관리사</v>
          </cell>
          <cell r="C907" t="str">
            <v>Skin Care and Fitness Managers</v>
          </cell>
        </row>
        <row r="908">
          <cell r="A908">
            <v>42231</v>
          </cell>
          <cell r="B908" t="str">
            <v>피부관리사</v>
          </cell>
          <cell r="C908" t="str">
            <v xml:space="preserve">Skin Care Specialists </v>
          </cell>
        </row>
        <row r="909">
          <cell r="A909">
            <v>42232</v>
          </cell>
          <cell r="B909" t="str">
            <v>체형관리사</v>
          </cell>
          <cell r="C909" t="str">
            <v>Fitness Specialists</v>
          </cell>
        </row>
        <row r="910">
          <cell r="A910">
            <v>42233</v>
          </cell>
          <cell r="B910" t="str">
            <v>발관리사</v>
          </cell>
          <cell r="C910" t="str">
            <v>Foot Care Specialists</v>
          </cell>
        </row>
        <row r="911">
          <cell r="A911">
            <v>42234</v>
          </cell>
          <cell r="B911" t="str">
            <v>손톱관리사</v>
          </cell>
          <cell r="C911" t="str">
            <v>Nail Artists</v>
          </cell>
        </row>
        <row r="912">
          <cell r="A912">
            <v>42235</v>
          </cell>
          <cell r="B912" t="str">
            <v>목욕관리사</v>
          </cell>
          <cell r="C912" t="str">
            <v>Bath Attendants</v>
          </cell>
        </row>
        <row r="913">
          <cell r="A913">
            <v>42239</v>
          </cell>
          <cell r="B913" t="str">
            <v>그 외 피부미용 및 체형 관련 종사원</v>
          </cell>
          <cell r="C913" t="str">
            <v>Skin Care and Fitness Service Workers n.e.c.</v>
          </cell>
        </row>
        <row r="914">
          <cell r="A914">
            <v>4224</v>
          </cell>
          <cell r="B914" t="str">
            <v>메이크업 아티스트 및 분장사</v>
          </cell>
          <cell r="C914" t="str">
            <v>Make-up Artists and Film Make-up Artists</v>
          </cell>
        </row>
        <row r="915">
          <cell r="A915">
            <v>42241</v>
          </cell>
          <cell r="B915" t="str">
            <v>메이크업 아티스트</v>
          </cell>
          <cell r="C915" t="str">
            <v>Make-up Artists</v>
          </cell>
        </row>
        <row r="916">
          <cell r="A916">
            <v>42242</v>
          </cell>
          <cell r="B916" t="str">
            <v>특수 분장사</v>
          </cell>
          <cell r="C916" t="str">
            <v>Special Make-Up Artists</v>
          </cell>
        </row>
        <row r="917">
          <cell r="A917">
            <v>42243</v>
          </cell>
          <cell r="B917" t="str">
            <v>분장사</v>
          </cell>
          <cell r="C917" t="str">
            <v>Film Make-up Artists</v>
          </cell>
        </row>
        <row r="918">
          <cell r="A918">
            <v>4225</v>
          </cell>
          <cell r="B918" t="str">
            <v>애완동물 미용사</v>
          </cell>
          <cell r="C918" t="str">
            <v>Pet Groomers</v>
          </cell>
        </row>
        <row r="919">
          <cell r="A919">
            <v>42250</v>
          </cell>
          <cell r="B919" t="str">
            <v>애완동물 미용사</v>
          </cell>
          <cell r="C919" t="str">
            <v>Pet Groomers</v>
          </cell>
        </row>
        <row r="920">
          <cell r="A920">
            <v>4229</v>
          </cell>
          <cell r="B920" t="str">
            <v>기타 미용관련 서비스 종사원</v>
          </cell>
          <cell r="C920" t="str">
            <v>Other Beauty Care Service Workers</v>
          </cell>
        </row>
        <row r="921">
          <cell r="A921">
            <v>42291</v>
          </cell>
          <cell r="B921" t="str">
            <v>패션코디네이터</v>
          </cell>
          <cell r="C921" t="str">
            <v>Fashion Coordinators</v>
          </cell>
        </row>
        <row r="922">
          <cell r="A922">
            <v>42292</v>
          </cell>
          <cell r="B922" t="str">
            <v>이미지컨설턴트</v>
          </cell>
          <cell r="C922" t="str">
            <v>Image Consultants</v>
          </cell>
        </row>
        <row r="923">
          <cell r="A923">
            <v>42299</v>
          </cell>
          <cell r="B923" t="str">
            <v>그 외 미용관련 서비스 종사원</v>
          </cell>
          <cell r="C923" t="str">
            <v>Beauty Care Service Workers n.e.c.</v>
          </cell>
        </row>
        <row r="924">
          <cell r="A924">
            <v>423</v>
          </cell>
          <cell r="B924" t="str">
            <v>혼례 및 장례 종사자</v>
          </cell>
          <cell r="C924" t="str">
            <v>Wedding Ceremony and Funeral Service Workers</v>
          </cell>
        </row>
        <row r="925">
          <cell r="A925">
            <v>4231</v>
          </cell>
          <cell r="B925" t="str">
            <v>결혼 상담원 및 웨딩플래너</v>
          </cell>
          <cell r="C925" t="str">
            <v>Marriage Consultants and Wedding Planners</v>
          </cell>
        </row>
        <row r="926">
          <cell r="A926">
            <v>42311</v>
          </cell>
          <cell r="B926" t="str">
            <v>결혼상담원</v>
          </cell>
          <cell r="C926" t="str">
            <v>Marriage Consultants</v>
          </cell>
        </row>
        <row r="927">
          <cell r="A927">
            <v>42312</v>
          </cell>
          <cell r="B927" t="str">
            <v>웨딩플래너</v>
          </cell>
          <cell r="C927" t="str">
            <v>Wedding Planners</v>
          </cell>
        </row>
        <row r="928">
          <cell r="A928">
            <v>4232</v>
          </cell>
          <cell r="B928" t="str">
            <v>혼례종사원</v>
          </cell>
          <cell r="C928" t="str">
            <v>Wedding Ceremony Workers</v>
          </cell>
        </row>
        <row r="929">
          <cell r="A929">
            <v>42320</v>
          </cell>
          <cell r="B929" t="str">
            <v>혼례종사원</v>
          </cell>
          <cell r="C929" t="str">
            <v>Wedding Ceremony Workers</v>
          </cell>
        </row>
        <row r="930">
          <cell r="A930">
            <v>4233</v>
          </cell>
          <cell r="B930" t="str">
            <v>장례상담원 및 장례지도사</v>
          </cell>
          <cell r="C930" t="str">
            <v>Funeral Consultants and Guides</v>
          </cell>
        </row>
        <row r="931">
          <cell r="A931">
            <v>42331</v>
          </cell>
          <cell r="B931" t="str">
            <v>장례상담원</v>
          </cell>
          <cell r="C931" t="str">
            <v>Funeral Consultants</v>
          </cell>
        </row>
        <row r="932">
          <cell r="A932">
            <v>42332</v>
          </cell>
          <cell r="B932" t="str">
            <v>장례지도사</v>
          </cell>
          <cell r="C932" t="str">
            <v>Funeral Guides</v>
          </cell>
        </row>
        <row r="933">
          <cell r="A933">
            <v>429</v>
          </cell>
          <cell r="B933" t="str">
            <v>기타 이미용예식 및 의료보조 서비스 종사자</v>
          </cell>
          <cell r="C933" t="str">
            <v xml:space="preserve">Other Hairdressing, Wedding and Medical Assistance Service Workers </v>
          </cell>
        </row>
        <row r="934">
          <cell r="A934">
            <v>4290</v>
          </cell>
          <cell r="B934" t="str">
            <v>기타 이미용예식 및 의료보조 서비스 종사원</v>
          </cell>
          <cell r="C934" t="str">
            <v xml:space="preserve">Other Hairdressing, Wedding and Medical Assistance Service Workers </v>
          </cell>
        </row>
        <row r="935">
          <cell r="A935">
            <v>42901</v>
          </cell>
          <cell r="B935" t="str">
            <v>점술가</v>
          </cell>
          <cell r="C935" t="str">
            <v>Fortune Tellers</v>
          </cell>
        </row>
        <row r="936">
          <cell r="A936">
            <v>42902</v>
          </cell>
          <cell r="B936" t="str">
            <v>민속신앙 종사원</v>
          </cell>
          <cell r="C936" t="str">
            <v>Folk Religion Related Workers</v>
          </cell>
        </row>
        <row r="937">
          <cell r="A937">
            <v>42909</v>
          </cell>
          <cell r="B937" t="str">
            <v>그 외 이미용예식 및 의료보조 서비스 종사원</v>
          </cell>
          <cell r="C937" t="str">
            <v>Hairdressing, Wedding and Medical Assistance Service Workers n.e.c.</v>
          </cell>
        </row>
        <row r="938">
          <cell r="A938">
            <v>43</v>
          </cell>
          <cell r="B938" t="str">
            <v>운송 및 여가 서비스직</v>
          </cell>
          <cell r="C938" t="str">
            <v>Transport and Leisure Services Occupations</v>
          </cell>
        </row>
        <row r="939">
          <cell r="A939">
            <v>431</v>
          </cell>
          <cell r="B939" t="str">
            <v>운송 서비스 종사자</v>
          </cell>
          <cell r="C939" t="str">
            <v>Transport Services Workers</v>
          </cell>
        </row>
        <row r="940">
          <cell r="A940">
            <v>4311</v>
          </cell>
          <cell r="B940" t="str">
            <v>항공기 객실승무원</v>
          </cell>
          <cell r="C940" t="str">
            <v>Flight Attendants</v>
          </cell>
        </row>
        <row r="941">
          <cell r="A941">
            <v>43110</v>
          </cell>
          <cell r="B941" t="str">
            <v>항공기 객실승무원</v>
          </cell>
          <cell r="C941" t="str">
            <v>Flight Attendants</v>
          </cell>
        </row>
        <row r="942">
          <cell r="A942">
            <v>4312</v>
          </cell>
          <cell r="B942" t="str">
            <v>선박 및 열차 객실승무원</v>
          </cell>
          <cell r="C942" t="str">
            <v>Ship Stewards and Train Attendants</v>
          </cell>
        </row>
        <row r="943">
          <cell r="A943">
            <v>43121</v>
          </cell>
          <cell r="B943" t="str">
            <v>선박 객실승무원</v>
          </cell>
          <cell r="C943" t="str">
            <v>Ship Stewards</v>
          </cell>
        </row>
        <row r="944">
          <cell r="A944">
            <v>43122</v>
          </cell>
          <cell r="B944" t="str">
            <v>열차 객실승무원</v>
          </cell>
          <cell r="C944" t="str">
            <v>Train Attendants</v>
          </cell>
        </row>
        <row r="945">
          <cell r="A945">
            <v>432</v>
          </cell>
          <cell r="B945" t="str">
            <v>여가 및 스포츠 관련 종사자</v>
          </cell>
          <cell r="C945" t="str">
            <v>Leisure Services and Sports Related Workers</v>
          </cell>
        </row>
        <row r="946">
          <cell r="A946">
            <v>4321</v>
          </cell>
          <cell r="B946" t="str">
            <v>여행 및 관광통역 안내원</v>
          </cell>
          <cell r="C946" t="str">
            <v>Tour and Tourist Interpretation Guiders</v>
          </cell>
        </row>
        <row r="947">
          <cell r="A947">
            <v>43211</v>
          </cell>
          <cell r="B947" t="str">
            <v>국내여행 안내원</v>
          </cell>
          <cell r="C947" t="str">
            <v>Local Tour Guiders</v>
          </cell>
        </row>
        <row r="948">
          <cell r="A948">
            <v>43212</v>
          </cell>
          <cell r="B948" t="str">
            <v>국외여행 안내원</v>
          </cell>
          <cell r="C948" t="str">
            <v>Abroad Tour Guiders</v>
          </cell>
        </row>
        <row r="949">
          <cell r="A949">
            <v>43213</v>
          </cell>
          <cell r="B949" t="str">
            <v>관광 통역 안내원</v>
          </cell>
          <cell r="C949" t="str">
            <v>Tourist Interpretation Guiders</v>
          </cell>
        </row>
        <row r="950">
          <cell r="A950">
            <v>4322</v>
          </cell>
          <cell r="B950" t="str">
            <v>숙박시설 서비스원</v>
          </cell>
          <cell r="C950" t="str">
            <v>Lodging Service Workers</v>
          </cell>
        </row>
        <row r="951">
          <cell r="A951">
            <v>43221</v>
          </cell>
          <cell r="B951" t="str">
            <v>호텔 서비스원</v>
          </cell>
          <cell r="C951" t="str">
            <v>Hotel Service Workers</v>
          </cell>
        </row>
        <row r="952">
          <cell r="A952">
            <v>43229</v>
          </cell>
          <cell r="B952" t="str">
            <v>그 외 숙박시설 서비스원</v>
          </cell>
          <cell r="C952" t="str">
            <v>Lodging Facilities Service Workers n.e.c.</v>
          </cell>
        </row>
        <row r="953">
          <cell r="A953">
            <v>4323</v>
          </cell>
          <cell r="B953" t="str">
            <v>오락시설 서비스원</v>
          </cell>
          <cell r="C953" t="str">
            <v>Entertainment Facilities Workers</v>
          </cell>
        </row>
        <row r="954">
          <cell r="A954">
            <v>43231</v>
          </cell>
          <cell r="B954" t="str">
            <v>유원시설 및 테마파크 종사원</v>
          </cell>
          <cell r="C954" t="str">
            <v>Amusement Park and Theme Park Workers</v>
          </cell>
        </row>
        <row r="955">
          <cell r="A955">
            <v>43232</v>
          </cell>
          <cell r="B955" t="str">
            <v>노래방 종사원</v>
          </cell>
          <cell r="C955" t="str">
            <v>Karaoke Workers</v>
          </cell>
        </row>
        <row r="956">
          <cell r="A956">
            <v>43239</v>
          </cell>
          <cell r="B956" t="str">
            <v>그 외 오락시설 종사원</v>
          </cell>
          <cell r="C956" t="str">
            <v>Entertainment Facilities Workers n.e.c.</v>
          </cell>
        </row>
        <row r="957">
          <cell r="A957">
            <v>4329</v>
          </cell>
          <cell r="B957" t="str">
            <v>기타 여가 및 스포츠 관련 종사원</v>
          </cell>
          <cell r="C957" t="str">
            <v>Leisure Services and Sports Related Workers n.e.c.</v>
          </cell>
        </row>
        <row r="958">
          <cell r="A958">
            <v>43291</v>
          </cell>
          <cell r="B958" t="str">
            <v>카지노 딜러</v>
          </cell>
          <cell r="C958" t="str">
            <v>Casino Dealers</v>
          </cell>
        </row>
        <row r="959">
          <cell r="A959">
            <v>43292</v>
          </cell>
          <cell r="B959" t="str">
            <v>골프장 캐디</v>
          </cell>
          <cell r="C959" t="str">
            <v>Caddies</v>
          </cell>
        </row>
        <row r="960">
          <cell r="A960">
            <v>43293</v>
          </cell>
          <cell r="B960" t="str">
            <v>응원단원</v>
          </cell>
          <cell r="C960" t="str">
            <v>Cheer Leaders</v>
          </cell>
        </row>
        <row r="961">
          <cell r="A961">
            <v>43299</v>
          </cell>
          <cell r="B961" t="str">
            <v>그 외 여가 및 스포츠 관련 종사원</v>
          </cell>
          <cell r="C961" t="str">
            <v>Leisure Services and Sports Related Workers n.e.c.</v>
          </cell>
        </row>
        <row r="962">
          <cell r="A962">
            <v>44</v>
          </cell>
          <cell r="B962" t="str">
            <v>조리 및 음식 서비스직</v>
          </cell>
          <cell r="C962" t="str">
            <v>Cooking and Food Service Occupations</v>
          </cell>
        </row>
        <row r="963">
          <cell r="A963">
            <v>441</v>
          </cell>
          <cell r="B963" t="str">
            <v>주방장 및 조리사</v>
          </cell>
          <cell r="C963" t="str">
            <v>Chefs and Cooks</v>
          </cell>
        </row>
        <row r="964">
          <cell r="A964">
            <v>4411</v>
          </cell>
          <cell r="B964" t="str">
            <v>한식 주방장 및 조리사</v>
          </cell>
          <cell r="C964" t="str">
            <v>Korean Food Chefs and Cooks</v>
          </cell>
        </row>
        <row r="965">
          <cell r="A965">
            <v>44111</v>
          </cell>
          <cell r="B965" t="str">
            <v>한식 주방장</v>
          </cell>
          <cell r="C965" t="str">
            <v>Korean Food Chefs</v>
          </cell>
        </row>
        <row r="966">
          <cell r="A966">
            <v>44112</v>
          </cell>
          <cell r="B966" t="str">
            <v>한식 조리사</v>
          </cell>
          <cell r="C966" t="str">
            <v>Korean Food Cooks</v>
          </cell>
        </row>
        <row r="967">
          <cell r="A967">
            <v>4412</v>
          </cell>
          <cell r="B967" t="str">
            <v>중식 주방장 및 조리사</v>
          </cell>
          <cell r="C967" t="str">
            <v>Chinese Food Chefs and Cooks</v>
          </cell>
        </row>
        <row r="968">
          <cell r="A968">
            <v>44121</v>
          </cell>
          <cell r="B968" t="str">
            <v>중식 주방장</v>
          </cell>
          <cell r="C968" t="str">
            <v>Chinese Food Chefs</v>
          </cell>
        </row>
        <row r="969">
          <cell r="A969">
            <v>44122</v>
          </cell>
          <cell r="B969" t="str">
            <v>중식 조리사</v>
          </cell>
          <cell r="C969" t="str">
            <v>Chinese Food Cooks</v>
          </cell>
        </row>
        <row r="970">
          <cell r="A970">
            <v>4413</v>
          </cell>
          <cell r="B970" t="str">
            <v>양식 주방장 및 조리사</v>
          </cell>
          <cell r="C970" t="str">
            <v>European Food Chefs and Cooks</v>
          </cell>
        </row>
        <row r="971">
          <cell r="A971">
            <v>44131</v>
          </cell>
          <cell r="B971" t="str">
            <v>양식 주방장</v>
          </cell>
          <cell r="C971" t="str">
            <v>European Food Chefs</v>
          </cell>
        </row>
        <row r="972">
          <cell r="A972">
            <v>44132</v>
          </cell>
          <cell r="B972" t="str">
            <v>양식 조리사</v>
          </cell>
          <cell r="C972" t="str">
            <v>European Food Cooks</v>
          </cell>
        </row>
        <row r="973">
          <cell r="A973">
            <v>4414</v>
          </cell>
          <cell r="B973" t="str">
            <v>일식 주방장 및 조리사</v>
          </cell>
          <cell r="C973" t="str">
            <v>Japanese Food Chefs and Cooks</v>
          </cell>
        </row>
        <row r="974">
          <cell r="A974">
            <v>44141</v>
          </cell>
          <cell r="B974" t="str">
            <v>일식 주방장</v>
          </cell>
          <cell r="C974" t="str">
            <v>Japanese Food Chefs</v>
          </cell>
        </row>
        <row r="975">
          <cell r="A975">
            <v>44142</v>
          </cell>
          <cell r="B975" t="str">
            <v>일식 조리사</v>
          </cell>
          <cell r="C975" t="str">
            <v>Japanese Food Cooks</v>
          </cell>
        </row>
        <row r="976">
          <cell r="A976">
            <v>4419</v>
          </cell>
          <cell r="B976" t="str">
            <v>기타 주방장 및 조리사</v>
          </cell>
          <cell r="C976" t="str">
            <v>Other Chefs and Cooks n.e.c.</v>
          </cell>
        </row>
        <row r="977">
          <cell r="A977">
            <v>44191</v>
          </cell>
          <cell r="B977" t="str">
            <v>분식 조리사</v>
          </cell>
          <cell r="C977" t="str">
            <v>Other Cooks</v>
          </cell>
        </row>
        <row r="978">
          <cell r="A978">
            <v>44192</v>
          </cell>
          <cell r="B978" t="str">
            <v>커피 조리사</v>
          </cell>
          <cell r="C978" t="str">
            <v>Coffee Barista</v>
          </cell>
        </row>
        <row r="979">
          <cell r="A979">
            <v>44193</v>
          </cell>
          <cell r="B979" t="str">
            <v>전통차 조리사</v>
          </cell>
          <cell r="C979" t="str">
            <v>Tradition Tea Baristas</v>
          </cell>
        </row>
        <row r="980">
          <cell r="A980">
            <v>44199</v>
          </cell>
          <cell r="B980" t="str">
            <v>그 외 주방장 및 조리사</v>
          </cell>
          <cell r="C980" t="str">
            <v>Chefs and Cooks n.e.c.</v>
          </cell>
        </row>
        <row r="981">
          <cell r="A981">
            <v>442</v>
          </cell>
          <cell r="B981" t="str">
            <v>음식서비스 종사자</v>
          </cell>
          <cell r="C981" t="str">
            <v>Food Service Workers</v>
          </cell>
        </row>
        <row r="982">
          <cell r="A982">
            <v>4421</v>
          </cell>
          <cell r="B982" t="str">
            <v>바텐더</v>
          </cell>
          <cell r="C982" t="str">
            <v>Bartenders</v>
          </cell>
        </row>
        <row r="983">
          <cell r="A983">
            <v>44210</v>
          </cell>
          <cell r="B983" t="str">
            <v>바텐더</v>
          </cell>
          <cell r="C983" t="str">
            <v>Bartenders</v>
          </cell>
        </row>
        <row r="984">
          <cell r="A984">
            <v>4422</v>
          </cell>
          <cell r="B984" t="str">
            <v>웨이터</v>
          </cell>
          <cell r="C984" t="str">
            <v>Waiters</v>
          </cell>
        </row>
        <row r="985">
          <cell r="A985">
            <v>44221</v>
          </cell>
          <cell r="B985" t="str">
            <v>음식서비스 종사원</v>
          </cell>
          <cell r="C985" t="str">
            <v>Catering Service Workers</v>
          </cell>
        </row>
        <row r="986">
          <cell r="A986">
            <v>44222</v>
          </cell>
          <cell r="B986" t="str">
            <v>음료서비스 종사원</v>
          </cell>
          <cell r="C986" t="str">
            <v>Beverage Service Workers</v>
          </cell>
        </row>
        <row r="987">
          <cell r="A987">
            <v>44223</v>
          </cell>
          <cell r="B987" t="str">
            <v>주류서비스 종사원</v>
          </cell>
          <cell r="C987" t="str">
            <v>Alcohol Service Workers</v>
          </cell>
        </row>
        <row r="988">
          <cell r="A988">
            <v>4429</v>
          </cell>
          <cell r="B988" t="str">
            <v>기타 음식서비스 종사원</v>
          </cell>
          <cell r="C988" t="str">
            <v>Other Catering Services Workers</v>
          </cell>
        </row>
        <row r="989">
          <cell r="A989">
            <v>44290</v>
          </cell>
          <cell r="B989" t="str">
            <v>그 외 음식서비스 종사원</v>
          </cell>
          <cell r="C989" t="str">
            <v>Catering Services Workers n.e.c.</v>
          </cell>
        </row>
        <row r="990">
          <cell r="A990">
            <v>5</v>
          </cell>
          <cell r="B990" t="str">
            <v>판매 종사자</v>
          </cell>
          <cell r="C990" t="str">
            <v>Sales Workers</v>
          </cell>
        </row>
        <row r="991">
          <cell r="A991">
            <v>51</v>
          </cell>
          <cell r="B991" t="str">
            <v>영업직</v>
          </cell>
          <cell r="C991" t="str">
            <v>Sales Occupations</v>
          </cell>
        </row>
        <row r="992">
          <cell r="A992">
            <v>510</v>
          </cell>
          <cell r="B992" t="str">
            <v>영업종사자</v>
          </cell>
          <cell r="C992" t="str">
            <v>Sales Workers</v>
          </cell>
        </row>
        <row r="993">
          <cell r="A993">
            <v>5101</v>
          </cell>
          <cell r="B993" t="str">
            <v>자동차 영업원</v>
          </cell>
          <cell r="C993" t="str">
            <v>Automobile Sales Representatives</v>
          </cell>
        </row>
        <row r="994">
          <cell r="A994">
            <v>51010</v>
          </cell>
          <cell r="B994" t="str">
            <v>자동차 영업원</v>
          </cell>
          <cell r="C994" t="str">
            <v>Automobile Sales Representatives</v>
          </cell>
        </row>
        <row r="995">
          <cell r="A995">
            <v>5102</v>
          </cell>
          <cell r="B995" t="str">
            <v>제품 및 광고 영업원</v>
          </cell>
          <cell r="C995" t="str">
            <v>Products and Advertising Sales Representatives</v>
          </cell>
        </row>
        <row r="996">
          <cell r="A996">
            <v>51021</v>
          </cell>
          <cell r="B996" t="str">
            <v>건축자재 영업원</v>
          </cell>
          <cell r="C996" t="str">
            <v>Construction Materials Sales Representatives</v>
          </cell>
        </row>
        <row r="997">
          <cell r="A997">
            <v>51022</v>
          </cell>
          <cell r="B997" t="str">
            <v>인쇄 및 광고 영업원</v>
          </cell>
          <cell r="C997" t="str">
            <v>Printing and Advertising Sales Representatives</v>
          </cell>
        </row>
        <row r="998">
          <cell r="A998">
            <v>51023</v>
          </cell>
          <cell r="B998" t="str">
            <v>식품 영업원</v>
          </cell>
          <cell r="C998" t="str">
            <v xml:space="preserve">Food Sales Representatives </v>
          </cell>
        </row>
        <row r="999">
          <cell r="A999">
            <v>51024</v>
          </cell>
          <cell r="B999" t="str">
            <v>체인점 모집 및 관리 영업원</v>
          </cell>
          <cell r="C999" t="str">
            <v>Chain Store Recruiters and Management Related Sales Representatives</v>
          </cell>
        </row>
        <row r="1000">
          <cell r="A1000">
            <v>51029</v>
          </cell>
          <cell r="B1000" t="str">
            <v>그 외 일반 영업원</v>
          </cell>
          <cell r="C1000" t="str">
            <v>General Sales Representatives n.e.c.</v>
          </cell>
        </row>
        <row r="1001">
          <cell r="A1001">
            <v>5103</v>
          </cell>
          <cell r="B1001" t="str">
            <v>보험 설계사 및 간접투자증권 판매인</v>
          </cell>
          <cell r="C1001" t="str">
            <v>Insurance Salespersons and Indirect Investment Securities Salespersons</v>
          </cell>
        </row>
        <row r="1002">
          <cell r="A1002">
            <v>51031</v>
          </cell>
          <cell r="B1002" t="str">
            <v>보험 중개인</v>
          </cell>
          <cell r="C1002" t="str">
            <v>Insurance Brokers</v>
          </cell>
        </row>
        <row r="1003">
          <cell r="A1003">
            <v>51032</v>
          </cell>
          <cell r="B1003" t="str">
            <v>보험 설계사</v>
          </cell>
          <cell r="C1003" t="str">
            <v>Insurance Salespersons</v>
          </cell>
        </row>
        <row r="1004">
          <cell r="A1004">
            <v>51033</v>
          </cell>
          <cell r="B1004" t="str">
            <v>간접 투자증권 판매인</v>
          </cell>
          <cell r="C1004" t="str">
            <v>Indirect Investment Securities Salespersons</v>
          </cell>
        </row>
        <row r="1005">
          <cell r="A1005">
            <v>52</v>
          </cell>
          <cell r="B1005" t="str">
            <v>매장 판매직</v>
          </cell>
          <cell r="C1005" t="str">
            <v>Store Sales Occupations</v>
          </cell>
        </row>
        <row r="1006">
          <cell r="A1006">
            <v>521</v>
          </cell>
          <cell r="B1006" t="str">
            <v>매장 판매 종사자</v>
          </cell>
          <cell r="C1006" t="str">
            <v>Store Sales Workers</v>
          </cell>
        </row>
        <row r="1007">
          <cell r="A1007">
            <v>5211</v>
          </cell>
          <cell r="B1007" t="str">
            <v>상점 판매원</v>
          </cell>
          <cell r="C1007" t="str">
            <v>Retail Salespersons</v>
          </cell>
        </row>
        <row r="1008">
          <cell r="A1008">
            <v>52111</v>
          </cell>
          <cell r="B1008" t="str">
            <v>의류 판매원</v>
          </cell>
          <cell r="C1008" t="str">
            <v>Clothing Salespersons</v>
          </cell>
        </row>
        <row r="1009">
          <cell r="A1009">
            <v>52112</v>
          </cell>
          <cell r="B1009" t="str">
            <v>화장품 판매원</v>
          </cell>
          <cell r="C1009" t="str">
            <v>Cosmetics Salespersons</v>
          </cell>
        </row>
        <row r="1010">
          <cell r="A1010">
            <v>52113</v>
          </cell>
          <cell r="B1010" t="str">
            <v>가전제품 판매원</v>
          </cell>
          <cell r="C1010" t="str">
            <v xml:space="preserve">Electronic Home Appliances Salespersons </v>
          </cell>
        </row>
        <row r="1011">
          <cell r="A1011">
            <v>52114</v>
          </cell>
          <cell r="B1011" t="str">
            <v>가구 판매원</v>
          </cell>
          <cell r="C1011" t="str">
            <v>Furniture Salespersons</v>
          </cell>
        </row>
        <row r="1012">
          <cell r="A1012">
            <v>52115</v>
          </cell>
          <cell r="B1012" t="str">
            <v>신발 및 액세서리 판매원</v>
          </cell>
          <cell r="C1012" t="str">
            <v>Footwear and Accessories Salespersons</v>
          </cell>
        </row>
        <row r="1013">
          <cell r="A1013">
            <v>52116</v>
          </cell>
          <cell r="B1013" t="str">
            <v>서적문구 및 음반 판매원</v>
          </cell>
          <cell r="C1013" t="str">
            <v>Books, Stationery and Discs Salespersons</v>
          </cell>
        </row>
        <row r="1014">
          <cell r="A1014">
            <v>52117</v>
          </cell>
          <cell r="B1014" t="str">
            <v>원예 작물 판매원</v>
          </cell>
          <cell r="C1014" t="str">
            <v>Garden Products Salespersons</v>
          </cell>
        </row>
        <row r="1015">
          <cell r="A1015">
            <v>52118</v>
          </cell>
          <cell r="B1015" t="str">
            <v>농수산물 판매원</v>
          </cell>
          <cell r="C1015" t="str">
            <v>Agricultural and Fisheries Products Salespersons</v>
          </cell>
        </row>
        <row r="1016">
          <cell r="A1016">
            <v>52119</v>
          </cell>
          <cell r="B1016" t="str">
            <v>그 외 상점 판매원</v>
          </cell>
          <cell r="C1016" t="str">
            <v>Store Salespersons n.e.c.</v>
          </cell>
        </row>
        <row r="1017">
          <cell r="A1017">
            <v>5212</v>
          </cell>
          <cell r="B1017" t="str">
            <v>매표원 및 복권 판매원</v>
          </cell>
          <cell r="C1017" t="str">
            <v>Ticket Agent and Lottery Ticket Salespersons</v>
          </cell>
        </row>
        <row r="1018">
          <cell r="A1018">
            <v>52121</v>
          </cell>
          <cell r="B1018" t="str">
            <v>항공권 판매원</v>
          </cell>
          <cell r="C1018" t="str">
            <v>Airline Ticket Salespersons</v>
          </cell>
        </row>
        <row r="1019">
          <cell r="A1019">
            <v>52122</v>
          </cell>
          <cell r="B1019" t="str">
            <v>승차권 판매원</v>
          </cell>
          <cell r="C1019" t="str">
            <v>Passenger Ticket Salespersons</v>
          </cell>
        </row>
        <row r="1020">
          <cell r="A1020">
            <v>52123</v>
          </cell>
          <cell r="B1020" t="str">
            <v>입장권 판매원</v>
          </cell>
          <cell r="C1020" t="str">
            <v>Admission Ticket Salespersons</v>
          </cell>
        </row>
        <row r="1021">
          <cell r="A1021">
            <v>52124</v>
          </cell>
          <cell r="B1021" t="str">
            <v>복권 및 마권 판매원</v>
          </cell>
          <cell r="C1021" t="str">
            <v>Lottery and Horse Racing Lottery Ticket Salespersons</v>
          </cell>
        </row>
        <row r="1022">
          <cell r="A1022">
            <v>52129</v>
          </cell>
          <cell r="B1022" t="str">
            <v>그 외 매표원 및 복권 판매원</v>
          </cell>
          <cell r="C1022" t="str">
            <v>Ticket Agent and Lottery Ticket Salespersons n.e.c.</v>
          </cell>
        </row>
        <row r="1023">
          <cell r="A1023">
            <v>5213</v>
          </cell>
          <cell r="B1023" t="str">
            <v>매장계산원 및 요금정산원</v>
          </cell>
          <cell r="C1023" t="str">
            <v>Store and Fee Cashiers</v>
          </cell>
        </row>
        <row r="1024">
          <cell r="A1024">
            <v>52131</v>
          </cell>
          <cell r="B1024" t="str">
            <v>매장 계산원</v>
          </cell>
          <cell r="C1024" t="str">
            <v>Store Cashiers</v>
          </cell>
        </row>
        <row r="1025">
          <cell r="A1025">
            <v>52132</v>
          </cell>
          <cell r="B1025" t="str">
            <v>요금 정산원</v>
          </cell>
          <cell r="C1025" t="str">
            <v>Fee Cashiers</v>
          </cell>
        </row>
        <row r="1026">
          <cell r="A1026">
            <v>522</v>
          </cell>
          <cell r="B1026" t="str">
            <v>상품 대여 종사자</v>
          </cell>
          <cell r="C1026" t="str">
            <v>Products Lending Representatives</v>
          </cell>
        </row>
        <row r="1027">
          <cell r="A1027">
            <v>5220</v>
          </cell>
          <cell r="B1027" t="str">
            <v>상품 대여원</v>
          </cell>
          <cell r="C1027" t="str">
            <v>Products Lending Representatives</v>
          </cell>
        </row>
        <row r="1028">
          <cell r="A1028">
            <v>52201</v>
          </cell>
          <cell r="B1028" t="str">
            <v>자동차 대여원</v>
          </cell>
          <cell r="C1028" t="str">
            <v>Automobile Lending Representatives</v>
          </cell>
        </row>
        <row r="1029">
          <cell r="A1029">
            <v>52202</v>
          </cell>
          <cell r="B1029" t="str">
            <v>도서 및 비디오 테이프 대여원</v>
          </cell>
          <cell r="C1029" t="str">
            <v>Book and Video Tape Lending Representatives</v>
          </cell>
        </row>
        <row r="1030">
          <cell r="A1030">
            <v>52203</v>
          </cell>
          <cell r="B1030" t="str">
            <v>사무용품 대여원</v>
          </cell>
          <cell r="C1030" t="str">
            <v>Stationery Lending Representatives</v>
          </cell>
        </row>
        <row r="1031">
          <cell r="A1031">
            <v>52204</v>
          </cell>
          <cell r="B1031" t="str">
            <v>생활용품 대여원</v>
          </cell>
          <cell r="C1031" t="str">
            <v>Living Supplies Lending Representatives</v>
          </cell>
        </row>
        <row r="1032">
          <cell r="A1032">
            <v>52205</v>
          </cell>
          <cell r="B1032" t="str">
            <v>오락 및 스포츠용품 대여원</v>
          </cell>
          <cell r="C1032" t="str">
            <v>Recreational and Sports Supplies Lending Representatives</v>
          </cell>
        </row>
        <row r="1033">
          <cell r="A1033">
            <v>52209</v>
          </cell>
          <cell r="B1033" t="str">
            <v>그 외 상품 대여원</v>
          </cell>
          <cell r="C1033" t="str">
            <v>Supplies Lending Representatives n.e.c.</v>
          </cell>
        </row>
        <row r="1034">
          <cell r="A1034">
            <v>53</v>
          </cell>
          <cell r="B1034" t="str">
            <v>방문노점 및 통신판매 관련직</v>
          </cell>
          <cell r="C1034" t="str">
            <v>Door to Door, Street and Telecommunications Sales Related Occupations</v>
          </cell>
        </row>
        <row r="1035">
          <cell r="A1035">
            <v>530</v>
          </cell>
          <cell r="B1035" t="str">
            <v>방문노점 및 통신 판매 관련 종사자</v>
          </cell>
          <cell r="C1035" t="str">
            <v>Door to Door, Street and Telecommunications Sales Related Workers</v>
          </cell>
        </row>
        <row r="1036">
          <cell r="A1036">
            <v>5301</v>
          </cell>
          <cell r="B1036" t="str">
            <v>방문 판매원</v>
          </cell>
          <cell r="C1036" t="str">
            <v>Door to Door Salespersons</v>
          </cell>
        </row>
        <row r="1037">
          <cell r="A1037">
            <v>53010</v>
          </cell>
          <cell r="B1037" t="str">
            <v>방문 판매원</v>
          </cell>
          <cell r="C1037" t="str">
            <v>Door to Door Salespersons</v>
          </cell>
        </row>
        <row r="1038">
          <cell r="A1038">
            <v>5302</v>
          </cell>
          <cell r="B1038" t="str">
            <v>통신서비스 판매원</v>
          </cell>
          <cell r="C1038" t="str">
            <v xml:space="preserve">Service Salespersons via Telecommunications </v>
          </cell>
        </row>
        <row r="1039">
          <cell r="A1039">
            <v>53020</v>
          </cell>
          <cell r="B1039" t="str">
            <v>통신서비스 판매원</v>
          </cell>
          <cell r="C1039" t="str">
            <v xml:space="preserve">Service Salespersons via Telecommunications </v>
          </cell>
        </row>
        <row r="1040">
          <cell r="A1040">
            <v>5303</v>
          </cell>
          <cell r="B1040" t="str">
            <v>텔레마케터</v>
          </cell>
          <cell r="C1040" t="str">
            <v>Telemarketer</v>
          </cell>
        </row>
        <row r="1041">
          <cell r="A1041">
            <v>53030</v>
          </cell>
          <cell r="B1041" t="str">
            <v>텔레마케터</v>
          </cell>
          <cell r="C1041" t="str">
            <v>Telemarketer</v>
          </cell>
        </row>
        <row r="1042">
          <cell r="A1042">
            <v>5304</v>
          </cell>
          <cell r="B1042" t="str">
            <v>인터넷 판매원</v>
          </cell>
          <cell r="C1042" t="str">
            <v>Online Salespersons</v>
          </cell>
        </row>
        <row r="1043">
          <cell r="A1043">
            <v>53040</v>
          </cell>
          <cell r="B1043" t="str">
            <v>인터넷 판매원</v>
          </cell>
          <cell r="C1043" t="str">
            <v>Online Salespersons</v>
          </cell>
        </row>
        <row r="1044">
          <cell r="A1044">
            <v>5305</v>
          </cell>
          <cell r="B1044" t="str">
            <v>노점 및 이동 판매원</v>
          </cell>
          <cell r="C1044" t="str">
            <v>Street Stall Salespersons and Vendors</v>
          </cell>
        </row>
        <row r="1045">
          <cell r="A1045">
            <v>53050</v>
          </cell>
          <cell r="B1045" t="str">
            <v>노점 및 이동 판매원</v>
          </cell>
          <cell r="C1045" t="str">
            <v>Street Stall Salespersons and Vendors</v>
          </cell>
        </row>
        <row r="1046">
          <cell r="A1046">
            <v>5306</v>
          </cell>
          <cell r="B1046" t="str">
            <v>홍보 도우미 및 판촉원</v>
          </cell>
          <cell r="C1046" t="str">
            <v>Advertising Assistants and Demonstrators</v>
          </cell>
        </row>
        <row r="1047">
          <cell r="A1047">
            <v>53061</v>
          </cell>
          <cell r="B1047" t="str">
            <v>행사 및 홍보 도우미</v>
          </cell>
          <cell r="C1047" t="str">
            <v>Event and Advertising Assistants</v>
          </cell>
        </row>
        <row r="1048">
          <cell r="A1048">
            <v>53062</v>
          </cell>
          <cell r="B1048" t="str">
            <v>판촉원</v>
          </cell>
          <cell r="C1048" t="str">
            <v>Demonstrators</v>
          </cell>
        </row>
        <row r="1049">
          <cell r="A1049">
            <v>6</v>
          </cell>
          <cell r="B1049" t="str">
            <v>농림어업 숙련 종사자</v>
          </cell>
          <cell r="C1049" t="str">
            <v>Skilled Agricultural, Forestry and Fishery Workers</v>
          </cell>
        </row>
        <row r="1050">
          <cell r="A1050">
            <v>61</v>
          </cell>
          <cell r="B1050" t="str">
            <v>농축산 숙련직</v>
          </cell>
          <cell r="C1050" t="str">
            <v>Agricultural, Livestock Related Skilled Occupations</v>
          </cell>
        </row>
        <row r="1051">
          <cell r="A1051">
            <v>611</v>
          </cell>
          <cell r="B1051" t="str">
            <v>작물재배 종사자</v>
          </cell>
          <cell r="C1051" t="str">
            <v>Crop Growers</v>
          </cell>
        </row>
        <row r="1052">
          <cell r="A1052">
            <v>6111</v>
          </cell>
          <cell r="B1052" t="str">
            <v>곡식작물 재배원</v>
          </cell>
          <cell r="C1052" t="str">
            <v>Crop Farmers</v>
          </cell>
        </row>
        <row r="1053">
          <cell r="A1053">
            <v>61110</v>
          </cell>
          <cell r="B1053" t="str">
            <v>곡식작물 재배원</v>
          </cell>
          <cell r="C1053" t="str">
            <v>Crop Farmers</v>
          </cell>
        </row>
        <row r="1054">
          <cell r="A1054">
            <v>6112</v>
          </cell>
          <cell r="B1054" t="str">
            <v>채소 및 특용작물 재배원</v>
          </cell>
          <cell r="C1054" t="str">
            <v>Vegetable and Special Crop Farmers</v>
          </cell>
        </row>
        <row r="1055">
          <cell r="A1055">
            <v>61121</v>
          </cell>
          <cell r="B1055" t="str">
            <v>채소작물 재배원</v>
          </cell>
          <cell r="C1055" t="str">
            <v>Vegetable Crop Farmers</v>
          </cell>
        </row>
        <row r="1056">
          <cell r="A1056">
            <v>61122</v>
          </cell>
          <cell r="B1056" t="str">
            <v>특용작물 재배원</v>
          </cell>
          <cell r="C1056" t="str">
            <v>Special Crop Farmers</v>
          </cell>
        </row>
        <row r="1057">
          <cell r="A1057">
            <v>6113</v>
          </cell>
          <cell r="B1057" t="str">
            <v>과수작물 재배원</v>
          </cell>
          <cell r="C1057" t="str">
            <v>Fruits Farmers</v>
          </cell>
        </row>
        <row r="1058">
          <cell r="A1058">
            <v>61130</v>
          </cell>
          <cell r="B1058" t="str">
            <v>과수작물 재배원</v>
          </cell>
          <cell r="C1058" t="str">
            <v>Fruits Farmers</v>
          </cell>
        </row>
        <row r="1059">
          <cell r="A1059">
            <v>612</v>
          </cell>
          <cell r="B1059" t="str">
            <v>원예 및 조경 종사자</v>
          </cell>
          <cell r="C1059" t="str">
            <v>Horticultural and Landscape Workers</v>
          </cell>
        </row>
        <row r="1060">
          <cell r="A1060">
            <v>6121</v>
          </cell>
          <cell r="B1060" t="str">
            <v>원예작물 재배원</v>
          </cell>
          <cell r="C1060" t="str">
            <v>Horticultural Crop Growers</v>
          </cell>
        </row>
        <row r="1061">
          <cell r="A1061">
            <v>61211</v>
          </cell>
          <cell r="B1061" t="str">
            <v>육묘작물 재배원</v>
          </cell>
          <cell r="C1061" t="str">
            <v>Nursery Growers</v>
          </cell>
        </row>
        <row r="1062">
          <cell r="A1062">
            <v>61212</v>
          </cell>
          <cell r="B1062" t="str">
            <v>화훼작물 재배원</v>
          </cell>
          <cell r="C1062" t="str">
            <v>Floriculturist</v>
          </cell>
        </row>
        <row r="1063">
          <cell r="A1063">
            <v>6122</v>
          </cell>
          <cell r="B1063" t="str">
            <v>조경원</v>
          </cell>
          <cell r="C1063" t="str">
            <v>Landscaper</v>
          </cell>
        </row>
        <row r="1064">
          <cell r="A1064">
            <v>61220</v>
          </cell>
          <cell r="B1064" t="str">
            <v>조경원</v>
          </cell>
          <cell r="C1064" t="str">
            <v>Landscaper</v>
          </cell>
        </row>
        <row r="1065">
          <cell r="A1065">
            <v>613</v>
          </cell>
          <cell r="B1065" t="str">
            <v>축산 및 사육관련 종사자</v>
          </cell>
          <cell r="C1065" t="str">
            <v>Livestock Industry and Stockbreeding Related Workers</v>
          </cell>
        </row>
        <row r="1066">
          <cell r="A1066">
            <v>6131</v>
          </cell>
          <cell r="B1066" t="str">
            <v>낙농업관련 종사원</v>
          </cell>
          <cell r="C1066" t="str">
            <v>Dairy Related Farmers</v>
          </cell>
        </row>
        <row r="1067">
          <cell r="A1067">
            <v>61311</v>
          </cell>
          <cell r="B1067" t="str">
            <v>젖소 사육자</v>
          </cell>
          <cell r="C1067" t="str">
            <v>Milk Cow Breeders</v>
          </cell>
        </row>
        <row r="1068">
          <cell r="A1068">
            <v>61319</v>
          </cell>
          <cell r="B1068" t="str">
            <v>그 외 낙농업관련 종사원</v>
          </cell>
          <cell r="C1068" t="str">
            <v>Dairy Related Farmers n.e.c.</v>
          </cell>
        </row>
        <row r="1069">
          <cell r="A1069">
            <v>6132</v>
          </cell>
          <cell r="B1069" t="str">
            <v>가축 사육 종사원</v>
          </cell>
          <cell r="C1069" t="str">
            <v>Livestock Breeders</v>
          </cell>
        </row>
        <row r="1070">
          <cell r="A1070">
            <v>61321</v>
          </cell>
          <cell r="B1070" t="str">
            <v>육우 사육자</v>
          </cell>
          <cell r="C1070" t="str">
            <v>Cattle Farmers</v>
          </cell>
        </row>
        <row r="1071">
          <cell r="A1071">
            <v>61322</v>
          </cell>
          <cell r="B1071" t="str">
            <v>돼지 사육자</v>
          </cell>
          <cell r="C1071" t="str">
            <v>Pig Farmers</v>
          </cell>
        </row>
        <row r="1072">
          <cell r="A1072">
            <v>61323</v>
          </cell>
          <cell r="B1072" t="str">
            <v>가금 사육자</v>
          </cell>
          <cell r="C1072" t="str">
            <v>Poultry Farmers</v>
          </cell>
        </row>
        <row r="1073">
          <cell r="A1073">
            <v>61329</v>
          </cell>
          <cell r="B1073" t="str">
            <v>그 외 가축 사육 종사원</v>
          </cell>
          <cell r="C1073" t="str">
            <v>Livestock Breeders n.e.c</v>
          </cell>
        </row>
        <row r="1074">
          <cell r="A1074">
            <v>6139</v>
          </cell>
          <cell r="B1074" t="str">
            <v>기타 사육관련 종사원</v>
          </cell>
          <cell r="C1074" t="str">
            <v>Other Breeding Related Workers</v>
          </cell>
        </row>
        <row r="1075">
          <cell r="A1075">
            <v>61391</v>
          </cell>
          <cell r="B1075" t="str">
            <v>양봉 종사원</v>
          </cell>
          <cell r="C1075" t="str">
            <v>Apiarists</v>
          </cell>
        </row>
        <row r="1076">
          <cell r="A1076">
            <v>61392</v>
          </cell>
          <cell r="B1076" t="str">
            <v>수렵 종사원</v>
          </cell>
          <cell r="C1076" t="str">
            <v>Hunters and Trappers</v>
          </cell>
        </row>
        <row r="1077">
          <cell r="A1077">
            <v>61393</v>
          </cell>
          <cell r="B1077" t="str">
            <v>동물 부화원</v>
          </cell>
          <cell r="C1077" t="str">
            <v>Animal Hatcher</v>
          </cell>
        </row>
        <row r="1078">
          <cell r="A1078">
            <v>61394</v>
          </cell>
          <cell r="B1078" t="str">
            <v>감별사</v>
          </cell>
          <cell r="C1078" t="str">
            <v>Animal Sexer</v>
          </cell>
        </row>
        <row r="1079">
          <cell r="A1079">
            <v>61395</v>
          </cell>
          <cell r="B1079" t="str">
            <v>동물 사육사</v>
          </cell>
          <cell r="C1079" t="str">
            <v>Animal Breeders</v>
          </cell>
        </row>
        <row r="1080">
          <cell r="A1080">
            <v>61399</v>
          </cell>
          <cell r="B1080" t="str">
            <v>그 외 사육관련 종사원</v>
          </cell>
          <cell r="C1080" t="str">
            <v>Breeding Related Workers n.e.c.</v>
          </cell>
        </row>
        <row r="1081">
          <cell r="A1081">
            <v>62</v>
          </cell>
          <cell r="B1081" t="str">
            <v>임업 숙련직</v>
          </cell>
          <cell r="C1081" t="str">
            <v>Skilled Forestry Occupations</v>
          </cell>
        </row>
        <row r="1082">
          <cell r="A1082">
            <v>620</v>
          </cell>
          <cell r="B1082" t="str">
            <v>임업관련 종사자</v>
          </cell>
          <cell r="C1082" t="str">
            <v>Forestry Related Workers</v>
          </cell>
        </row>
        <row r="1083">
          <cell r="A1083">
            <v>6201</v>
          </cell>
          <cell r="B1083" t="str">
            <v>조림영림 및 벌목원</v>
          </cell>
          <cell r="C1083" t="str">
            <v>Forestation and Forest Management Workers and Loggers</v>
          </cell>
        </row>
        <row r="1084">
          <cell r="A1084">
            <v>62011</v>
          </cell>
          <cell r="B1084" t="str">
            <v>조림 및 영림원</v>
          </cell>
          <cell r="C1084" t="str">
            <v>Forestation and Forest Management Workers</v>
          </cell>
        </row>
        <row r="1085">
          <cell r="A1085">
            <v>62012</v>
          </cell>
          <cell r="B1085" t="str">
            <v>벌목원</v>
          </cell>
          <cell r="C1085" t="str">
            <v>Loggers</v>
          </cell>
        </row>
        <row r="1086">
          <cell r="A1086">
            <v>6209</v>
          </cell>
          <cell r="B1086" t="str">
            <v>임산물 채취 및 기타 임업관련 종사원</v>
          </cell>
          <cell r="C1086" t="str">
            <v>Forest Products Pickers and Other Forestry Related Workers</v>
          </cell>
        </row>
        <row r="1087">
          <cell r="A1087">
            <v>62091</v>
          </cell>
          <cell r="B1087" t="str">
            <v>임산물 채취 종사원</v>
          </cell>
          <cell r="C1087" t="str">
            <v>Forest Products Pickers</v>
          </cell>
        </row>
        <row r="1088">
          <cell r="A1088">
            <v>62099</v>
          </cell>
          <cell r="B1088" t="str">
            <v>그 외 임업관련 종사원</v>
          </cell>
          <cell r="C1088" t="str">
            <v>Forestry Workers n.e.c</v>
          </cell>
        </row>
        <row r="1089">
          <cell r="A1089">
            <v>63</v>
          </cell>
          <cell r="B1089" t="str">
            <v>어업 숙련직</v>
          </cell>
          <cell r="C1089" t="str">
            <v>Skilled Fishery Occupations</v>
          </cell>
        </row>
        <row r="1090">
          <cell r="A1090">
            <v>630</v>
          </cell>
          <cell r="B1090" t="str">
            <v>어업관련 종사자</v>
          </cell>
          <cell r="C1090" t="str">
            <v>Fishery Related Workers</v>
          </cell>
        </row>
        <row r="1091">
          <cell r="A1091">
            <v>6301</v>
          </cell>
          <cell r="B1091" t="str">
            <v>양식원</v>
          </cell>
          <cell r="C1091" t="str">
            <v>Fishery Farm Workers</v>
          </cell>
        </row>
        <row r="1092">
          <cell r="A1092">
            <v>63011</v>
          </cell>
          <cell r="B1092" t="str">
            <v>어패류 양식원</v>
          </cell>
          <cell r="C1092" t="str">
            <v>Fish and Shellfish Farm Workers</v>
          </cell>
        </row>
        <row r="1093">
          <cell r="A1093">
            <v>63012</v>
          </cell>
          <cell r="B1093" t="str">
            <v>해조류 양식원</v>
          </cell>
          <cell r="C1093" t="str">
            <v>Seaweed Farm Workers</v>
          </cell>
        </row>
        <row r="1094">
          <cell r="A1094">
            <v>63019</v>
          </cell>
          <cell r="B1094" t="str">
            <v>그 외 양식원</v>
          </cell>
          <cell r="C1094" t="str">
            <v>Aquatics Cultivation Workers n.e.c.</v>
          </cell>
        </row>
        <row r="1095">
          <cell r="A1095">
            <v>6302</v>
          </cell>
          <cell r="B1095" t="str">
            <v>어부 및 해녀</v>
          </cell>
          <cell r="C1095" t="str">
            <v>Fishermen and Women Divers</v>
          </cell>
        </row>
        <row r="1096">
          <cell r="A1096">
            <v>63021</v>
          </cell>
          <cell r="B1096" t="str">
            <v>원근해 어부</v>
          </cell>
          <cell r="C1096" t="str">
            <v>Deep-Sea and Coastal Waters Fishermen</v>
          </cell>
        </row>
        <row r="1097">
          <cell r="A1097">
            <v>63022</v>
          </cell>
          <cell r="B1097" t="str">
            <v>내수면 어부</v>
          </cell>
          <cell r="C1097" t="str">
            <v>Inland Waters Fishermen</v>
          </cell>
        </row>
        <row r="1098">
          <cell r="A1098">
            <v>63023</v>
          </cell>
          <cell r="B1098" t="str">
            <v>해녀</v>
          </cell>
          <cell r="C1098" t="str">
            <v>Women Divers</v>
          </cell>
        </row>
        <row r="1099">
          <cell r="A1099">
            <v>7</v>
          </cell>
          <cell r="B1099" t="str">
            <v>기능원 및 관련 기능 종사자</v>
          </cell>
          <cell r="C1099" t="str">
            <v>Craft and Related Trades Workers</v>
          </cell>
        </row>
        <row r="1100">
          <cell r="A1100">
            <v>71</v>
          </cell>
          <cell r="B1100" t="str">
            <v>식품가공관련 기능직</v>
          </cell>
          <cell r="C1100" t="str">
            <v xml:space="preserve">Food Processing Related Trades Occupations </v>
          </cell>
        </row>
        <row r="1101">
          <cell r="A1101">
            <v>710</v>
          </cell>
          <cell r="B1101" t="str">
            <v>식품가공관련 기능 종사자</v>
          </cell>
          <cell r="C1101" t="str">
            <v>Food Processing Related Trades Workers</v>
          </cell>
        </row>
        <row r="1102">
          <cell r="A1102">
            <v>7101</v>
          </cell>
          <cell r="B1102" t="str">
            <v>제빵원 및 제과원</v>
          </cell>
          <cell r="C1102" t="str">
            <v>Bakers and Cookie Makers</v>
          </cell>
        </row>
        <row r="1103">
          <cell r="A1103">
            <v>71010</v>
          </cell>
          <cell r="B1103" t="str">
            <v>제빵원 및 제과원</v>
          </cell>
          <cell r="C1103" t="str">
            <v>Bakers and Cookie Makers</v>
          </cell>
        </row>
        <row r="1104">
          <cell r="A1104">
            <v>7102</v>
          </cell>
          <cell r="B1104" t="str">
            <v>떡제조원</v>
          </cell>
          <cell r="C1104" t="str">
            <v>Rice Cake Makers</v>
          </cell>
        </row>
        <row r="1105">
          <cell r="A1105">
            <v>71020</v>
          </cell>
          <cell r="B1105" t="str">
            <v>떡제조원</v>
          </cell>
          <cell r="C1105" t="str">
            <v>Rice Cake Makers</v>
          </cell>
        </row>
        <row r="1106">
          <cell r="A1106">
            <v>7103</v>
          </cell>
          <cell r="B1106" t="str">
            <v>정육원 및 도축원</v>
          </cell>
          <cell r="C1106" t="str">
            <v>Meat Cutters and Butchers</v>
          </cell>
        </row>
        <row r="1107">
          <cell r="A1107">
            <v>71031</v>
          </cell>
          <cell r="B1107" t="str">
            <v>정육원</v>
          </cell>
          <cell r="C1107" t="str">
            <v>Meat Cutters</v>
          </cell>
        </row>
        <row r="1108">
          <cell r="A1108">
            <v>71032</v>
          </cell>
          <cell r="B1108" t="str">
            <v>도축원</v>
          </cell>
          <cell r="C1108" t="str">
            <v>Butchers</v>
          </cell>
        </row>
        <row r="1109">
          <cell r="A1109">
            <v>71039</v>
          </cell>
          <cell r="B1109" t="str">
            <v>그 외 정육 및 도축 관련 종사원</v>
          </cell>
          <cell r="C1109" t="str">
            <v>Meat Cutting and Butchering Related Workers n.e.c</v>
          </cell>
        </row>
        <row r="1110">
          <cell r="A1110">
            <v>7104</v>
          </cell>
          <cell r="B1110" t="str">
            <v>식품 및 담배 등급원</v>
          </cell>
          <cell r="C1110" t="str">
            <v>Food and Tobacco Graders</v>
          </cell>
        </row>
        <row r="1111">
          <cell r="A1111">
            <v>71041</v>
          </cell>
          <cell r="B1111" t="str">
            <v>식품등급원</v>
          </cell>
          <cell r="C1111" t="str">
            <v>Food Graders</v>
          </cell>
        </row>
        <row r="1112">
          <cell r="A1112">
            <v>71042</v>
          </cell>
          <cell r="B1112" t="str">
            <v>담배등급원</v>
          </cell>
          <cell r="C1112" t="str">
            <v>Tobacco Graders</v>
          </cell>
        </row>
        <row r="1113">
          <cell r="A1113">
            <v>7105</v>
          </cell>
          <cell r="B1113" t="str">
            <v>김치 및 밑반찬 제조 종사원</v>
          </cell>
          <cell r="C1113" t="str">
            <v>Kimchi Makers and Side dish Makers</v>
          </cell>
        </row>
        <row r="1114">
          <cell r="A1114">
            <v>71051</v>
          </cell>
          <cell r="B1114" t="str">
            <v>김치제조 종사원</v>
          </cell>
          <cell r="C1114" t="str">
            <v>Kimchi Makers</v>
          </cell>
        </row>
        <row r="1115">
          <cell r="A1115">
            <v>71052</v>
          </cell>
          <cell r="B1115" t="str">
            <v>밑반찬제조 종사원</v>
          </cell>
          <cell r="C1115" t="str">
            <v>Side Dish Makers</v>
          </cell>
        </row>
        <row r="1116">
          <cell r="A1116">
            <v>7109</v>
          </cell>
          <cell r="B1116" t="str">
            <v>기타 식품가공관련 종사원</v>
          </cell>
          <cell r="C1116" t="str">
            <v>Other Food Processing Related Workers</v>
          </cell>
        </row>
        <row r="1117">
          <cell r="A1117">
            <v>71091</v>
          </cell>
          <cell r="B1117" t="str">
            <v>건강원 및 탕제원 종사원</v>
          </cell>
          <cell r="C1117" t="str">
            <v>Health Food Store and Tisane Store Workers</v>
          </cell>
        </row>
        <row r="1118">
          <cell r="A1118">
            <v>71092</v>
          </cell>
          <cell r="B1118" t="str">
            <v>수산물가공 및 염장원</v>
          </cell>
          <cell r="C1118" t="str">
            <v>Marine Products Processors and Picklers</v>
          </cell>
        </row>
        <row r="1119">
          <cell r="A1119">
            <v>71099</v>
          </cell>
          <cell r="B1119" t="str">
            <v>그 외 수제식품제조 종사원</v>
          </cell>
          <cell r="C1119" t="str">
            <v>Handmade Foods Producers n.e.c</v>
          </cell>
        </row>
        <row r="1120">
          <cell r="A1120">
            <v>72</v>
          </cell>
          <cell r="B1120" t="str">
            <v>섬유의복 및 가죽 관련 기능직</v>
          </cell>
          <cell r="C1120" t="str">
            <v>Textile, Clothing and Leather Relates Trade occupations</v>
          </cell>
        </row>
        <row r="1121">
          <cell r="A1121">
            <v>721</v>
          </cell>
          <cell r="B1121" t="str">
            <v>섬유 및 가죽관련 기능 종사자</v>
          </cell>
          <cell r="C1121" t="str">
            <v>Textile and Leather Related Workers</v>
          </cell>
        </row>
        <row r="1122">
          <cell r="A1122">
            <v>7211</v>
          </cell>
          <cell r="B1122" t="str">
            <v>패턴사</v>
          </cell>
          <cell r="C1122" t="str">
            <v>Pattern Makers</v>
          </cell>
        </row>
        <row r="1123">
          <cell r="A1123">
            <v>72111</v>
          </cell>
          <cell r="B1123" t="str">
            <v>직물 패턴사</v>
          </cell>
          <cell r="C1123" t="str">
            <v>Textile Pattern Makers</v>
          </cell>
        </row>
        <row r="1124">
          <cell r="A1124">
            <v>72112</v>
          </cell>
          <cell r="B1124" t="str">
            <v>가죽 패턴사</v>
          </cell>
          <cell r="C1124" t="str">
            <v>Leather Pattern Makers</v>
          </cell>
        </row>
        <row r="1125">
          <cell r="A1125">
            <v>72113</v>
          </cell>
          <cell r="B1125" t="str">
            <v>모피 패턴사</v>
          </cell>
          <cell r="C1125" t="str">
            <v>Fur Pattern Makers</v>
          </cell>
        </row>
        <row r="1126">
          <cell r="A1126">
            <v>72119</v>
          </cell>
          <cell r="B1126" t="str">
            <v>그 외 패턴사</v>
          </cell>
          <cell r="C1126" t="str">
            <v>Garment Pattern Makers n.e.c.</v>
          </cell>
        </row>
        <row r="1127">
          <cell r="A1127">
            <v>7212</v>
          </cell>
          <cell r="B1127" t="str">
            <v>재단사</v>
          </cell>
          <cell r="C1127" t="str">
            <v>Cutters</v>
          </cell>
        </row>
        <row r="1128">
          <cell r="A1128">
            <v>72121</v>
          </cell>
          <cell r="B1128" t="str">
            <v>의복 재단사</v>
          </cell>
          <cell r="C1128" t="str">
            <v>Garment Cutters</v>
          </cell>
        </row>
        <row r="1129">
          <cell r="A1129">
            <v>72122</v>
          </cell>
          <cell r="B1129" t="str">
            <v>신발 및 구두 재단사</v>
          </cell>
          <cell r="C1129" t="str">
            <v>Shoe Cutters</v>
          </cell>
        </row>
        <row r="1130">
          <cell r="A1130">
            <v>72129</v>
          </cell>
          <cell r="B1130" t="str">
            <v>그 외 재단사</v>
          </cell>
          <cell r="C1130" t="str">
            <v>Cutters n.e.c.</v>
          </cell>
        </row>
        <row r="1131">
          <cell r="A1131">
            <v>7213</v>
          </cell>
          <cell r="B1131" t="str">
            <v>재봉사</v>
          </cell>
          <cell r="C1131" t="str">
            <v>Sewers</v>
          </cell>
        </row>
        <row r="1132">
          <cell r="A1132">
            <v>72131</v>
          </cell>
          <cell r="B1132" t="str">
            <v>직물 재봉사</v>
          </cell>
          <cell r="C1132" t="str">
            <v>Textile Sewers</v>
          </cell>
        </row>
        <row r="1133">
          <cell r="A1133">
            <v>72132</v>
          </cell>
          <cell r="B1133" t="str">
            <v>가죽 및 모피 재봉사</v>
          </cell>
          <cell r="C1133" t="str">
            <v>Leather and Fur Sewers</v>
          </cell>
        </row>
        <row r="1134">
          <cell r="A1134">
            <v>72133</v>
          </cell>
          <cell r="B1134" t="str">
            <v>신발 재봉사</v>
          </cell>
          <cell r="C1134" t="str">
            <v>Footwear Sewers</v>
          </cell>
        </row>
        <row r="1135">
          <cell r="A1135">
            <v>72134</v>
          </cell>
          <cell r="B1135" t="str">
            <v>기계 자수사</v>
          </cell>
          <cell r="C1135" t="str">
            <v>Machine Embroidery Workers</v>
          </cell>
        </row>
        <row r="1136">
          <cell r="A1136">
            <v>72139</v>
          </cell>
          <cell r="B1136" t="str">
            <v>그 외 재봉사</v>
          </cell>
          <cell r="C1136" t="str">
            <v>Sewers n.e.c</v>
          </cell>
        </row>
        <row r="1137">
          <cell r="A1137">
            <v>7214</v>
          </cell>
          <cell r="B1137" t="str">
            <v>제화원</v>
          </cell>
          <cell r="C1137" t="str">
            <v>Footwear Makers</v>
          </cell>
        </row>
        <row r="1138">
          <cell r="A1138">
            <v>72140</v>
          </cell>
          <cell r="B1138" t="str">
            <v>제화원</v>
          </cell>
          <cell r="C1138" t="str">
            <v>Footwear Makers</v>
          </cell>
        </row>
        <row r="1139">
          <cell r="A1139">
            <v>7219</v>
          </cell>
          <cell r="B1139" t="str">
            <v>기타 섬유 및 가죽관련 기능 종사원</v>
          </cell>
          <cell r="C1139" t="str">
            <v>Other Textile and Leather Related Workers</v>
          </cell>
        </row>
        <row r="1140">
          <cell r="A1140">
            <v>72191</v>
          </cell>
          <cell r="B1140" t="str">
            <v>모자 제조원</v>
          </cell>
          <cell r="C1140" t="str">
            <v>Hat Makers</v>
          </cell>
        </row>
        <row r="1141">
          <cell r="A1141">
            <v>72192</v>
          </cell>
          <cell r="B1141" t="str">
            <v>카페트 및 가발 제조원</v>
          </cell>
          <cell r="C1141" t="str">
            <v>Carpet and Wig Makers</v>
          </cell>
        </row>
        <row r="1142">
          <cell r="A1142">
            <v>72193</v>
          </cell>
          <cell r="B1142" t="str">
            <v>시트 제품 제조원</v>
          </cell>
          <cell r="C1142" t="str">
            <v>Seat Products Makers</v>
          </cell>
        </row>
        <row r="1143">
          <cell r="A1143">
            <v>72194</v>
          </cell>
          <cell r="B1143" t="str">
            <v>수날염원</v>
          </cell>
          <cell r="C1143" t="str">
            <v>Hand Printing Workers</v>
          </cell>
        </row>
        <row r="1144">
          <cell r="A1144">
            <v>72195</v>
          </cell>
          <cell r="B1144" t="str">
            <v>섬유 및 펠트 관련 선별원</v>
          </cell>
          <cell r="C1144" t="str">
            <v>Textile and Pelt Related Graders</v>
          </cell>
        </row>
        <row r="1145">
          <cell r="A1145">
            <v>72199</v>
          </cell>
          <cell r="B1145" t="str">
            <v>그 외 섬유 및 가죽 관련 기능 종사원</v>
          </cell>
          <cell r="C1145" t="str">
            <v>Textile and Leather Related Workers n.e.c.</v>
          </cell>
        </row>
        <row r="1146">
          <cell r="A1146">
            <v>722</v>
          </cell>
          <cell r="B1146" t="str">
            <v>의복 제조관련 기능 종사자</v>
          </cell>
          <cell r="C1146" t="str">
            <v>Garment Related Workers</v>
          </cell>
        </row>
        <row r="1147">
          <cell r="A1147">
            <v>7221</v>
          </cell>
          <cell r="B1147" t="str">
            <v>한복 제조원</v>
          </cell>
          <cell r="C1147" t="str">
            <v>Korean-Costume Makers</v>
          </cell>
        </row>
        <row r="1148">
          <cell r="A1148">
            <v>72210</v>
          </cell>
          <cell r="B1148" t="str">
            <v>한복 제조원</v>
          </cell>
          <cell r="C1148" t="str">
            <v>Korean-Costume Makers</v>
          </cell>
        </row>
        <row r="1149">
          <cell r="A1149">
            <v>7222</v>
          </cell>
          <cell r="B1149" t="str">
            <v>양장 및 양복 제조원</v>
          </cell>
          <cell r="C1149" t="str">
            <v>Tailors and Dressmakers</v>
          </cell>
        </row>
        <row r="1150">
          <cell r="A1150">
            <v>72221</v>
          </cell>
          <cell r="B1150" t="str">
            <v>양장 제조원</v>
          </cell>
          <cell r="C1150" t="str">
            <v>Dressmakers</v>
          </cell>
        </row>
        <row r="1151">
          <cell r="A1151">
            <v>72222</v>
          </cell>
          <cell r="B1151" t="str">
            <v>양복 제조원</v>
          </cell>
          <cell r="C1151" t="str">
            <v>Tailors</v>
          </cell>
        </row>
        <row r="1152">
          <cell r="A1152">
            <v>7223</v>
          </cell>
          <cell r="B1152" t="str">
            <v>모피 및 가죽의복 제조원</v>
          </cell>
          <cell r="C1152" t="str">
            <v>Fur and Leather Garment Makers</v>
          </cell>
        </row>
        <row r="1153">
          <cell r="A1153">
            <v>72230</v>
          </cell>
          <cell r="B1153" t="str">
            <v>모피 및 가죽의복 제조원</v>
          </cell>
          <cell r="C1153" t="str">
            <v>Fur and Leather Garment Makers</v>
          </cell>
        </row>
        <row r="1154">
          <cell r="A1154">
            <v>7224</v>
          </cell>
          <cell r="B1154" t="str">
            <v>의복가죽 및 모피 수선원</v>
          </cell>
          <cell r="C1154" t="str">
            <v>Garment, Leather and Fur Repairers</v>
          </cell>
        </row>
        <row r="1155">
          <cell r="A1155">
            <v>72241</v>
          </cell>
          <cell r="B1155" t="str">
            <v>의복 수선원</v>
          </cell>
          <cell r="C1155" t="str">
            <v>Garment Repairers</v>
          </cell>
        </row>
        <row r="1156">
          <cell r="A1156">
            <v>72242</v>
          </cell>
          <cell r="B1156" t="str">
            <v>가죽 수선원</v>
          </cell>
          <cell r="C1156" t="str">
            <v>Leather Repairers</v>
          </cell>
        </row>
        <row r="1157">
          <cell r="A1157">
            <v>72243</v>
          </cell>
          <cell r="B1157" t="str">
            <v>모피 수선원</v>
          </cell>
          <cell r="C1157" t="str">
            <v>Fur Repairers</v>
          </cell>
        </row>
        <row r="1158">
          <cell r="A1158">
            <v>72244</v>
          </cell>
          <cell r="B1158" t="str">
            <v>구두 수선원</v>
          </cell>
          <cell r="C1158" t="str">
            <v>Shoe Repairers</v>
          </cell>
        </row>
        <row r="1159">
          <cell r="A1159">
            <v>72249</v>
          </cell>
          <cell r="B1159" t="str">
            <v>그 외 수선원</v>
          </cell>
          <cell r="C1159" t="str">
            <v>Repairers n.e.c.</v>
          </cell>
        </row>
        <row r="1160">
          <cell r="A1160">
            <v>7229</v>
          </cell>
          <cell r="B1160" t="str">
            <v>기타 의복 제조원</v>
          </cell>
          <cell r="C1160" t="str">
            <v>Other Garment Makers</v>
          </cell>
        </row>
        <row r="1161">
          <cell r="A1161">
            <v>72291</v>
          </cell>
          <cell r="B1161" t="str">
            <v>운동복 제조원</v>
          </cell>
          <cell r="C1161" t="str">
            <v>Sportswear Makers</v>
          </cell>
        </row>
        <row r="1162">
          <cell r="A1162">
            <v>72292</v>
          </cell>
          <cell r="B1162" t="str">
            <v>근무복 제조원</v>
          </cell>
          <cell r="C1162" t="str">
            <v>Uniform Dressmakers</v>
          </cell>
        </row>
        <row r="1163">
          <cell r="A1163">
            <v>72293</v>
          </cell>
          <cell r="B1163" t="str">
            <v>셔츠 및 바지 제조원</v>
          </cell>
          <cell r="C1163" t="str">
            <v>Shirts and Trousers Dressmakers</v>
          </cell>
        </row>
        <row r="1164">
          <cell r="A1164">
            <v>72299</v>
          </cell>
          <cell r="B1164" t="str">
            <v>그 외 의복 제조원</v>
          </cell>
          <cell r="C1164" t="str">
            <v>Garment Makers n.e.c.</v>
          </cell>
        </row>
        <row r="1165">
          <cell r="A1165">
            <v>73</v>
          </cell>
          <cell r="B1165" t="str">
            <v>목재가구악기 및 간판 관련 기능직</v>
          </cell>
          <cell r="C1165" t="str">
            <v>Wood and Furniture, Musical Instrument and Signboard Related Trade Occupations</v>
          </cell>
        </row>
        <row r="1166">
          <cell r="A1166">
            <v>730</v>
          </cell>
          <cell r="B1166" t="str">
            <v>목재가구악기 및 간판 관련 기능 종사자</v>
          </cell>
          <cell r="C1166" t="str">
            <v>Wood and Furniture, Musical Instrument and Signboard Related Trade Occupations</v>
          </cell>
        </row>
        <row r="1167">
          <cell r="A1167">
            <v>7301</v>
          </cell>
          <cell r="B1167" t="str">
            <v>목제품 제조관련 종사원</v>
          </cell>
          <cell r="C1167" t="str">
            <v>Woodworking Related Workers</v>
          </cell>
        </row>
        <row r="1168">
          <cell r="A1168">
            <v>73011</v>
          </cell>
          <cell r="B1168" t="str">
            <v>목재케이스 및 목상자 제조원</v>
          </cell>
          <cell r="C1168" t="str">
            <v xml:space="preserve">Wooden Case and Box Makers </v>
          </cell>
        </row>
        <row r="1169">
          <cell r="A1169">
            <v>73019</v>
          </cell>
          <cell r="B1169" t="str">
            <v>그 외 목제품 제조관련 종사원</v>
          </cell>
          <cell r="C1169" t="str">
            <v>Woodworking Related Workers n.e.c.</v>
          </cell>
        </row>
        <row r="1170">
          <cell r="A1170">
            <v>7302</v>
          </cell>
          <cell r="B1170" t="str">
            <v>가구 제조 및 수리원</v>
          </cell>
          <cell r="C1170" t="str">
            <v>Furniture Makers and Repairers</v>
          </cell>
        </row>
        <row r="1171">
          <cell r="A1171">
            <v>73021</v>
          </cell>
          <cell r="B1171" t="str">
            <v>가구 제조원</v>
          </cell>
          <cell r="C1171" t="str">
            <v>Furniture Makers</v>
          </cell>
        </row>
        <row r="1172">
          <cell r="A1172">
            <v>73022</v>
          </cell>
          <cell r="B1172" t="str">
            <v>가구 수리원</v>
          </cell>
          <cell r="C1172" t="str">
            <v>Furniture Repairers</v>
          </cell>
        </row>
        <row r="1173">
          <cell r="A1173">
            <v>7303</v>
          </cell>
          <cell r="B1173" t="str">
            <v>악기제조 및 조율사</v>
          </cell>
          <cell r="C1173" t="str">
            <v>Musical Instrument Makers and Tuners</v>
          </cell>
        </row>
        <row r="1174">
          <cell r="A1174">
            <v>73031</v>
          </cell>
          <cell r="B1174" t="str">
            <v>악기제조 및 수리원</v>
          </cell>
          <cell r="C1174" t="str">
            <v>Musical Instrument Makers and Repairers</v>
          </cell>
        </row>
        <row r="1175">
          <cell r="A1175">
            <v>73032</v>
          </cell>
          <cell r="B1175" t="str">
            <v>조율사</v>
          </cell>
          <cell r="C1175" t="str">
            <v>Musical Instrument Tuners</v>
          </cell>
        </row>
        <row r="1176">
          <cell r="A1176">
            <v>7304</v>
          </cell>
          <cell r="B1176" t="str">
            <v>간판 제작 및 설치원</v>
          </cell>
          <cell r="C1176" t="str">
            <v>Signboard Makers</v>
          </cell>
        </row>
        <row r="1177">
          <cell r="A1177">
            <v>73040</v>
          </cell>
          <cell r="B1177" t="str">
            <v>간판 제작 및 설치원</v>
          </cell>
          <cell r="C1177" t="str">
            <v>Signboard Makers</v>
          </cell>
        </row>
        <row r="1178">
          <cell r="A1178">
            <v>74</v>
          </cell>
          <cell r="B1178" t="str">
            <v>금속성형관련 기능직</v>
          </cell>
          <cell r="C1178" t="str">
            <v>Metal Coremakers Related Trade Occupations</v>
          </cell>
        </row>
        <row r="1179">
          <cell r="A1179">
            <v>741</v>
          </cell>
          <cell r="B1179" t="str">
            <v>금형주조 및 단조원</v>
          </cell>
          <cell r="C1179" t="str">
            <v xml:space="preserve">Die and Mold Makers, Metal Casting Workers and Forge Hammersmiths </v>
          </cell>
        </row>
        <row r="1180">
          <cell r="A1180">
            <v>7411</v>
          </cell>
          <cell r="B1180" t="str">
            <v>금형원</v>
          </cell>
          <cell r="C1180" t="str">
            <v>Die and Mold Makers</v>
          </cell>
        </row>
        <row r="1181">
          <cell r="A1181">
            <v>74110</v>
          </cell>
          <cell r="B1181" t="str">
            <v>금형원</v>
          </cell>
          <cell r="C1181" t="str">
            <v>Die and Mold Makers</v>
          </cell>
        </row>
        <row r="1182">
          <cell r="A1182">
            <v>7412</v>
          </cell>
          <cell r="B1182" t="str">
            <v>주조원</v>
          </cell>
          <cell r="C1182" t="str">
            <v>Metal Casting Workers</v>
          </cell>
        </row>
        <row r="1183">
          <cell r="A1183">
            <v>74121</v>
          </cell>
          <cell r="B1183" t="str">
            <v>목형원</v>
          </cell>
          <cell r="C1183" t="str">
            <v>Wooden Mold Makers</v>
          </cell>
        </row>
        <row r="1184">
          <cell r="A1184">
            <v>74122</v>
          </cell>
          <cell r="B1184" t="str">
            <v>주형원</v>
          </cell>
          <cell r="C1184" t="str">
            <v>Mold Makers</v>
          </cell>
        </row>
        <row r="1185">
          <cell r="A1185">
            <v>74123</v>
          </cell>
          <cell r="B1185" t="str">
            <v>금속 주입원</v>
          </cell>
          <cell r="C1185" t="str">
            <v>Metal Pourers and Casters</v>
          </cell>
        </row>
        <row r="1186">
          <cell r="A1186">
            <v>7413</v>
          </cell>
          <cell r="B1186" t="str">
            <v>단조원</v>
          </cell>
          <cell r="C1186" t="str">
            <v>Forge Hammersmiths and Forging Press Workers</v>
          </cell>
        </row>
        <row r="1187">
          <cell r="A1187">
            <v>74130</v>
          </cell>
          <cell r="B1187" t="str">
            <v>단조원</v>
          </cell>
          <cell r="C1187" t="str">
            <v>Forge Hammersmiths and Forging Press Workers</v>
          </cell>
        </row>
        <row r="1188">
          <cell r="A1188">
            <v>742</v>
          </cell>
          <cell r="B1188" t="str">
            <v>제관원 및 판금원</v>
          </cell>
          <cell r="C1188" t="str">
            <v>Pipe and Sheet Metal Makers</v>
          </cell>
        </row>
        <row r="1189">
          <cell r="A1189">
            <v>7421</v>
          </cell>
          <cell r="B1189" t="str">
            <v>제관원</v>
          </cell>
          <cell r="C1189" t="str">
            <v>Pipe Makers</v>
          </cell>
        </row>
        <row r="1190">
          <cell r="A1190">
            <v>74210</v>
          </cell>
          <cell r="B1190" t="str">
            <v>제관원</v>
          </cell>
          <cell r="C1190" t="str">
            <v>Pipe Makers</v>
          </cell>
        </row>
        <row r="1191">
          <cell r="A1191">
            <v>7422</v>
          </cell>
          <cell r="B1191" t="str">
            <v>판금원</v>
          </cell>
          <cell r="C1191" t="str">
            <v>Sheet Metal Makers</v>
          </cell>
        </row>
        <row r="1192">
          <cell r="A1192">
            <v>74220</v>
          </cell>
          <cell r="B1192" t="str">
            <v>판금원</v>
          </cell>
          <cell r="C1192" t="str">
            <v>Sheet Metal Makers</v>
          </cell>
        </row>
        <row r="1193">
          <cell r="A1193">
            <v>743</v>
          </cell>
          <cell r="B1193" t="str">
            <v>용접원</v>
          </cell>
          <cell r="C1193" t="str">
            <v>Welders</v>
          </cell>
        </row>
        <row r="1194">
          <cell r="A1194">
            <v>7430</v>
          </cell>
          <cell r="B1194" t="str">
            <v>용접원</v>
          </cell>
          <cell r="C1194" t="str">
            <v>Welders</v>
          </cell>
        </row>
        <row r="1195">
          <cell r="A1195">
            <v>74301</v>
          </cell>
          <cell r="B1195" t="str">
            <v>가스 용접원</v>
          </cell>
          <cell r="C1195" t="str">
            <v>Gas Welders</v>
          </cell>
        </row>
        <row r="1196">
          <cell r="A1196">
            <v>74302</v>
          </cell>
          <cell r="B1196" t="str">
            <v>전기 용접원</v>
          </cell>
          <cell r="C1196" t="str">
            <v>Electric Welders</v>
          </cell>
        </row>
        <row r="1197">
          <cell r="A1197">
            <v>74309</v>
          </cell>
          <cell r="B1197" t="str">
            <v>그 외 용접원</v>
          </cell>
          <cell r="C1197" t="str">
            <v>Welders n.e.c.</v>
          </cell>
        </row>
        <row r="1198">
          <cell r="A1198">
            <v>75</v>
          </cell>
          <cell r="B1198" t="str">
            <v>운송 및 기계 관련 기능직</v>
          </cell>
          <cell r="C1198" t="str">
            <v>Transport and Machine Related Trade Occupations</v>
          </cell>
        </row>
        <row r="1199">
          <cell r="A1199">
            <v>751</v>
          </cell>
          <cell r="B1199" t="str">
            <v>자동차 정비원</v>
          </cell>
          <cell r="C1199" t="str">
            <v>Automobile Mechanics</v>
          </cell>
        </row>
        <row r="1200">
          <cell r="A1200">
            <v>7510</v>
          </cell>
          <cell r="B1200" t="str">
            <v>자동차 정비원</v>
          </cell>
          <cell r="C1200" t="str">
            <v>Automobile Mechanics</v>
          </cell>
        </row>
        <row r="1201">
          <cell r="A1201">
            <v>75101</v>
          </cell>
          <cell r="B1201" t="str">
            <v>자동차 엔진 정비원</v>
          </cell>
          <cell r="C1201" t="str">
            <v>Automobile Engine Mechanics</v>
          </cell>
        </row>
        <row r="1202">
          <cell r="A1202">
            <v>75102</v>
          </cell>
          <cell r="B1202" t="str">
            <v>자동차 섀시 정비원</v>
          </cell>
          <cell r="C1202" t="str">
            <v>Automobile Chassis Mechanics</v>
          </cell>
        </row>
        <row r="1203">
          <cell r="A1203">
            <v>75103</v>
          </cell>
          <cell r="B1203" t="str">
            <v>자동차 전기전자 정비원</v>
          </cell>
          <cell r="C1203" t="str">
            <v>Automobile Electric and Electronic Mechanics</v>
          </cell>
        </row>
        <row r="1204">
          <cell r="A1204">
            <v>75104</v>
          </cell>
          <cell r="B1204" t="str">
            <v>자동차 판금 정비원</v>
          </cell>
          <cell r="C1204" t="str">
            <v>Automobile Sheet Metal Mechanics</v>
          </cell>
        </row>
        <row r="1205">
          <cell r="A1205">
            <v>75105</v>
          </cell>
          <cell r="B1205" t="str">
            <v>자동차 도장 정비원</v>
          </cell>
          <cell r="C1205" t="str">
            <v xml:space="preserve">Automobile Paint Mechanics </v>
          </cell>
        </row>
        <row r="1206">
          <cell r="A1206">
            <v>75106</v>
          </cell>
          <cell r="B1206" t="str">
            <v>자동차 경정비원</v>
          </cell>
          <cell r="C1206" t="str">
            <v>Automobile Light Repair Mechanics</v>
          </cell>
        </row>
        <row r="1207">
          <cell r="A1207">
            <v>75109</v>
          </cell>
          <cell r="B1207" t="str">
            <v>그 외 자동차 정비원</v>
          </cell>
          <cell r="C1207" t="str">
            <v>Automobile Mechanics n.e.c.</v>
          </cell>
        </row>
        <row r="1208">
          <cell r="A1208">
            <v>752</v>
          </cell>
          <cell r="B1208" t="str">
            <v>운송장비 정비원</v>
          </cell>
          <cell r="C1208" t="str">
            <v xml:space="preserve">Transport Equipment Mechanics </v>
          </cell>
        </row>
        <row r="1209">
          <cell r="A1209">
            <v>7521</v>
          </cell>
          <cell r="B1209" t="str">
            <v>항공기 정비원</v>
          </cell>
          <cell r="C1209" t="str">
            <v>Aircraft Mechanics</v>
          </cell>
        </row>
        <row r="1210">
          <cell r="A1210">
            <v>75211</v>
          </cell>
          <cell r="B1210" t="str">
            <v>비행기 정비원</v>
          </cell>
          <cell r="C1210" t="str">
            <v>Airplane Mechanics</v>
          </cell>
        </row>
        <row r="1211">
          <cell r="A1211">
            <v>75212</v>
          </cell>
          <cell r="B1211" t="str">
            <v>헬리콥터 정비원</v>
          </cell>
          <cell r="C1211" t="str">
            <v>Helicopter Mechanics</v>
          </cell>
        </row>
        <row r="1212">
          <cell r="A1212">
            <v>7522</v>
          </cell>
          <cell r="B1212" t="str">
            <v>선박 정비원</v>
          </cell>
          <cell r="C1212" t="str">
            <v>Ship Mechanics</v>
          </cell>
        </row>
        <row r="1213">
          <cell r="A1213">
            <v>75220</v>
          </cell>
          <cell r="B1213" t="str">
            <v>선박 정비원</v>
          </cell>
          <cell r="C1213" t="str">
            <v>Ship Mechanics</v>
          </cell>
        </row>
        <row r="1214">
          <cell r="A1214">
            <v>7523</v>
          </cell>
          <cell r="B1214" t="str">
            <v>철도 기관차 및 전동차 정비원</v>
          </cell>
          <cell r="C1214" t="str">
            <v>Railroad Train and Electric Train Mechanics</v>
          </cell>
        </row>
        <row r="1215">
          <cell r="A1215">
            <v>75231</v>
          </cell>
          <cell r="B1215" t="str">
            <v>고속철 기관차 정비원</v>
          </cell>
          <cell r="C1215" t="str">
            <v>High-speed Railroad Train Mechanics</v>
          </cell>
        </row>
        <row r="1216">
          <cell r="A1216">
            <v>75232</v>
          </cell>
          <cell r="B1216" t="str">
            <v>철도 기관차 정비원</v>
          </cell>
          <cell r="C1216" t="str">
            <v>Railroad Train Mechanics</v>
          </cell>
        </row>
        <row r="1217">
          <cell r="A1217">
            <v>75233</v>
          </cell>
          <cell r="B1217" t="str">
            <v>전동차 정비원</v>
          </cell>
          <cell r="C1217" t="str">
            <v>Electric Train Mechanics</v>
          </cell>
        </row>
        <row r="1218">
          <cell r="A1218">
            <v>75234</v>
          </cell>
          <cell r="B1218" t="str">
            <v>객화차 정비원</v>
          </cell>
          <cell r="C1218" t="str">
            <v>Railway Train Mechanics</v>
          </cell>
        </row>
        <row r="1219">
          <cell r="A1219">
            <v>7529</v>
          </cell>
          <cell r="B1219" t="str">
            <v>기타 운송장비 정비원</v>
          </cell>
          <cell r="C1219" t="str">
            <v>Other Transport Equipment Mechanics</v>
          </cell>
        </row>
        <row r="1220">
          <cell r="A1220">
            <v>75291</v>
          </cell>
          <cell r="B1220" t="str">
            <v>오토바이 정비원</v>
          </cell>
          <cell r="C1220" t="str">
            <v>Motorcycle Repairers</v>
          </cell>
        </row>
        <row r="1221">
          <cell r="A1221">
            <v>75292</v>
          </cell>
          <cell r="B1221" t="str">
            <v>자전거 정비원</v>
          </cell>
          <cell r="C1221" t="str">
            <v>Bicycle Repairers</v>
          </cell>
        </row>
        <row r="1222">
          <cell r="A1222">
            <v>75299</v>
          </cell>
          <cell r="B1222" t="str">
            <v>그 외 운송장비 정비원</v>
          </cell>
          <cell r="C1222" t="str">
            <v>Transport Equipment Mechanics n.e.c.</v>
          </cell>
        </row>
        <row r="1223">
          <cell r="A1223">
            <v>753</v>
          </cell>
          <cell r="B1223" t="str">
            <v>기계장비 설치 및 정비원</v>
          </cell>
          <cell r="C1223" t="str">
            <v>Machinery Equipment Fitters and Mechanics</v>
          </cell>
        </row>
        <row r="1224">
          <cell r="A1224">
            <v>7531</v>
          </cell>
          <cell r="B1224" t="str">
            <v>공업기계 설치 및 정비원</v>
          </cell>
          <cell r="C1224" t="str">
            <v>Industrial Machinery Fitters and Mechanics</v>
          </cell>
        </row>
        <row r="1225">
          <cell r="A1225">
            <v>75311</v>
          </cell>
          <cell r="B1225" t="str">
            <v>식품기계 설치 및 정비원</v>
          </cell>
          <cell r="C1225" t="str">
            <v>Food Machinery Fitters and Mechanics</v>
          </cell>
        </row>
        <row r="1226">
          <cell r="A1226">
            <v>75312</v>
          </cell>
          <cell r="B1226" t="str">
            <v>섬유기계 설치 및 정비원</v>
          </cell>
          <cell r="C1226" t="str">
            <v>Textile Machinery Fitters and Mechanics</v>
          </cell>
        </row>
        <row r="1227">
          <cell r="A1227">
            <v>75313</v>
          </cell>
          <cell r="B1227" t="str">
            <v>화학기계 설치 및 정비원</v>
          </cell>
          <cell r="C1227" t="str">
            <v>Chemical Machinery Fitters and Mechanics</v>
          </cell>
        </row>
        <row r="1228">
          <cell r="A1228">
            <v>75314</v>
          </cell>
          <cell r="B1228" t="str">
            <v>공작기계 설치 및 정비원</v>
          </cell>
          <cell r="C1228" t="str">
            <v>Working Machinery Fitters and Mechanics</v>
          </cell>
        </row>
        <row r="1229">
          <cell r="A1229">
            <v>75315</v>
          </cell>
          <cell r="B1229" t="str">
            <v>전자제품기계 설치 및 정비원</v>
          </cell>
          <cell r="C1229" t="str">
            <v>Electronic Product Machinery Fitters and Mechanics</v>
          </cell>
        </row>
        <row r="1230">
          <cell r="A1230">
            <v>75319</v>
          </cell>
          <cell r="B1230" t="str">
            <v>그 외 공업기계 설치 및 정비원</v>
          </cell>
          <cell r="C1230" t="str">
            <v>Industrial Machinery Fitters and Mechanics n.e.c.</v>
          </cell>
        </row>
        <row r="1231">
          <cell r="A1231">
            <v>7532</v>
          </cell>
          <cell r="B1231" t="str">
            <v>승강기 설치 및 정비원</v>
          </cell>
          <cell r="C1231" t="str">
            <v xml:space="preserve">Elevator Fitters and Mechanics </v>
          </cell>
        </row>
        <row r="1232">
          <cell r="A1232">
            <v>75321</v>
          </cell>
          <cell r="B1232" t="str">
            <v>엘리베이터 설치 및 정비원</v>
          </cell>
          <cell r="C1232" t="str">
            <v>Elevator Fitters and Mechanics</v>
          </cell>
        </row>
        <row r="1233">
          <cell r="A1233">
            <v>75322</v>
          </cell>
          <cell r="B1233" t="str">
            <v>에스컬레이터 설치 및 정비원</v>
          </cell>
          <cell r="C1233" t="str">
            <v>Escalator Fitters and Mechanics</v>
          </cell>
        </row>
        <row r="1234">
          <cell r="A1234">
            <v>75323</v>
          </cell>
          <cell r="B1234" t="str">
            <v>휠체어 리프트 설치 및 정비원</v>
          </cell>
          <cell r="C1234" t="str">
            <v>Wheel Chair Lift Fitters and Mechanics</v>
          </cell>
        </row>
        <row r="1235">
          <cell r="A1235">
            <v>7533</v>
          </cell>
          <cell r="B1235" t="str">
            <v>물품 이동 장비 설치 및 정비원</v>
          </cell>
          <cell r="C1235" t="str">
            <v>Handling Equipment Fitters and Mechanics</v>
          </cell>
        </row>
        <row r="1236">
          <cell r="A1236">
            <v>75331</v>
          </cell>
          <cell r="B1236" t="str">
            <v>크레인 설치 및 정비원</v>
          </cell>
          <cell r="C1236" t="str">
            <v>Crane Fitters and Mechanics</v>
          </cell>
        </row>
        <row r="1237">
          <cell r="A1237">
            <v>75332</v>
          </cell>
          <cell r="B1237" t="str">
            <v>호이스트 설치 및 정비원</v>
          </cell>
          <cell r="C1237" t="str">
            <v>Hoist Fitters and Mechanics</v>
          </cell>
        </row>
        <row r="1238">
          <cell r="A1238">
            <v>75333</v>
          </cell>
          <cell r="B1238" t="str">
            <v>지게차 정비원</v>
          </cell>
          <cell r="C1238" t="str">
            <v>Forklift Mechanics</v>
          </cell>
        </row>
        <row r="1239">
          <cell r="A1239">
            <v>75339</v>
          </cell>
          <cell r="B1239" t="str">
            <v>그 외 물품 이동 장비 설치 및 정비원</v>
          </cell>
          <cell r="C1239" t="str">
            <v>Handling Equipment Fitters and Mechanics n.e.c</v>
          </cell>
        </row>
        <row r="1240">
          <cell r="A1240">
            <v>7534</v>
          </cell>
          <cell r="B1240" t="str">
            <v>냉동냉장공조기 설치 및 정비원</v>
          </cell>
          <cell r="C1240" t="str">
            <v>Refrigerating System, Freezer, and Ventilating System Fitters and Mechanics</v>
          </cell>
        </row>
        <row r="1241">
          <cell r="A1241">
            <v>75341</v>
          </cell>
          <cell r="B1241" t="str">
            <v>건물용 냉동냉장공조기 설치 및 정비원</v>
          </cell>
          <cell r="C1241" t="str">
            <v>Building Refrigerating, Freezer, and Ventilating System Fitters and Mechanics</v>
          </cell>
        </row>
        <row r="1242">
          <cell r="A1242">
            <v>75349</v>
          </cell>
          <cell r="B1242" t="str">
            <v>그 외 냉동냉장공조기 설치 및 정비원</v>
          </cell>
          <cell r="C1242" t="str">
            <v>Refrigerating, Freezer, and Ventilating System Fitters and Mechanics n.e.c.</v>
          </cell>
        </row>
        <row r="1243">
          <cell r="A1243">
            <v>7535</v>
          </cell>
          <cell r="B1243" t="str">
            <v>보일러 설치 및 정비원</v>
          </cell>
          <cell r="C1243" t="str">
            <v>Boiler Fitters and Mechanics</v>
          </cell>
        </row>
        <row r="1244">
          <cell r="A1244">
            <v>75351</v>
          </cell>
          <cell r="B1244" t="str">
            <v>건물용 보일러 설치 및 정비원</v>
          </cell>
          <cell r="C1244" t="str">
            <v>Building Boiler Fitters and Mechanics</v>
          </cell>
        </row>
        <row r="1245">
          <cell r="A1245">
            <v>75359</v>
          </cell>
          <cell r="B1245" t="str">
            <v>그 외 보일러 설치 및 정비원</v>
          </cell>
          <cell r="C1245" t="str">
            <v>Boiler Fitters and Mechanics n.e.c.</v>
          </cell>
        </row>
        <row r="1246">
          <cell r="A1246">
            <v>7536</v>
          </cell>
          <cell r="B1246" t="str">
            <v>건설 및 광업 기계설치 및 정비원</v>
          </cell>
          <cell r="C1246" t="str">
            <v>Construction and Mining Machinery Fitters and Mechanics</v>
          </cell>
        </row>
        <row r="1247">
          <cell r="A1247">
            <v>75361</v>
          </cell>
          <cell r="B1247" t="str">
            <v>건설용 기계설치 및 정비원</v>
          </cell>
          <cell r="C1247" t="str">
            <v>Construction Machinery Fitters and Mechanics</v>
          </cell>
        </row>
        <row r="1248">
          <cell r="A1248">
            <v>75362</v>
          </cell>
          <cell r="B1248" t="str">
            <v>광업용 기계설치 및 정비원</v>
          </cell>
          <cell r="C1248" t="str">
            <v>Mining Machinery Fitters and Mechanics</v>
          </cell>
        </row>
        <row r="1249">
          <cell r="A1249">
            <v>7539</v>
          </cell>
          <cell r="B1249" t="str">
            <v>농업용 및 기타 기계장비 설치 및 정비원</v>
          </cell>
          <cell r="C1249" t="str">
            <v>Agricultural and Machinery Equipment Fitters and Mechanics n.e.c.</v>
          </cell>
        </row>
        <row r="1250">
          <cell r="A1250">
            <v>75391</v>
          </cell>
          <cell r="B1250" t="str">
            <v>농업용 기계설치 및 정비원</v>
          </cell>
          <cell r="C1250" t="str">
            <v>Agricultural Machinery Fitters and Mechanics</v>
          </cell>
        </row>
        <row r="1251">
          <cell r="A1251">
            <v>75399</v>
          </cell>
          <cell r="B1251" t="str">
            <v>그 외 기계장비 설치 및 정비원</v>
          </cell>
          <cell r="C1251" t="str">
            <v>Machinery Equipment Fitters and Mechanics n.e.c.</v>
          </cell>
        </row>
        <row r="1252">
          <cell r="A1252">
            <v>76</v>
          </cell>
          <cell r="B1252" t="str">
            <v>전기 및 전자 관련 기능직</v>
          </cell>
          <cell r="C1252" t="str">
            <v>Electric and Electronic Related Trade Occupations</v>
          </cell>
        </row>
        <row r="1253">
          <cell r="A1253">
            <v>761</v>
          </cell>
          <cell r="B1253" t="str">
            <v>전기 및 전자기기 설치 및 수리원</v>
          </cell>
          <cell r="C1253" t="str">
            <v>Electric and Electronic Machine Fitters and Repairers</v>
          </cell>
        </row>
        <row r="1254">
          <cell r="A1254">
            <v>7611</v>
          </cell>
          <cell r="B1254" t="str">
            <v>PC 및 사무기기 설치 및 수리원</v>
          </cell>
          <cell r="C1254" t="str">
            <v>Computer and Office Equipment Fitters and Repairers</v>
          </cell>
        </row>
        <row r="1255">
          <cell r="A1255">
            <v>76111</v>
          </cell>
          <cell r="B1255" t="str">
            <v>PC 설치 및 수리원</v>
          </cell>
          <cell r="C1255" t="str">
            <v>Computer Fitters and Repairers</v>
          </cell>
        </row>
        <row r="1256">
          <cell r="A1256">
            <v>76112</v>
          </cell>
          <cell r="B1256" t="str">
            <v>사무기기 설치 및 수리원</v>
          </cell>
          <cell r="C1256" t="str">
            <v>Office Equipment Fitters and Repairers</v>
          </cell>
        </row>
        <row r="1257">
          <cell r="A1257">
            <v>7612</v>
          </cell>
          <cell r="B1257" t="str">
            <v>가전제품 설치 및 수리원</v>
          </cell>
          <cell r="C1257" t="str">
            <v>Electrical and Electronic Home Appliance Fitters and Repairers</v>
          </cell>
        </row>
        <row r="1258">
          <cell r="A1258">
            <v>76120</v>
          </cell>
          <cell r="B1258" t="str">
            <v>가전제품 설치 및 수리원</v>
          </cell>
          <cell r="C1258" t="str">
            <v>Electrical and Electronic Home Appliance Fitters and Repairers</v>
          </cell>
        </row>
        <row r="1259">
          <cell r="A1259">
            <v>7619</v>
          </cell>
          <cell r="B1259" t="str">
            <v>기타 전기전자기기 설치 및 수리원</v>
          </cell>
          <cell r="C1259" t="str">
            <v>Other Electrical and Electronic Equipment Fitters and Repairers</v>
          </cell>
        </row>
        <row r="1260">
          <cell r="A1260">
            <v>76191</v>
          </cell>
          <cell r="B1260" t="str">
            <v>감시카메라 설치 및 수리원</v>
          </cell>
          <cell r="C1260" t="str">
            <v>Closed-Circuit Television Fitters and Repairers</v>
          </cell>
        </row>
        <row r="1261">
          <cell r="A1261">
            <v>76192</v>
          </cell>
          <cell r="B1261" t="str">
            <v>현금인출기 설치 및 수리원</v>
          </cell>
          <cell r="C1261" t="str">
            <v>Automated Teller Machine Fitters and Repairers</v>
          </cell>
        </row>
        <row r="1262">
          <cell r="A1262">
            <v>76193</v>
          </cell>
          <cell r="B1262" t="str">
            <v>포스시스템 설치 및 수리원</v>
          </cell>
          <cell r="C1262" t="str">
            <v>POS system Fitters and Repairers</v>
          </cell>
        </row>
        <row r="1263">
          <cell r="A1263">
            <v>76194</v>
          </cell>
          <cell r="B1263" t="str">
            <v>영상전자음향기기 설치 및 수리원</v>
          </cell>
          <cell r="C1263" t="str">
            <v>Electrical and Electronics Equipment and Audio-visual Equipment Fitters and Repairers</v>
          </cell>
        </row>
        <row r="1264">
          <cell r="A1264">
            <v>76195</v>
          </cell>
          <cell r="B1264" t="str">
            <v>의료기기 설치 및 수리원</v>
          </cell>
          <cell r="C1264" t="str">
            <v>Medical Equipment Fitters and Repairers</v>
          </cell>
        </row>
        <row r="1265">
          <cell r="A1265">
            <v>76196</v>
          </cell>
          <cell r="B1265" t="str">
            <v>휴대폰 수리원</v>
          </cell>
          <cell r="C1265" t="str">
            <v>Cellular Phone Repairers</v>
          </cell>
        </row>
        <row r="1266">
          <cell r="A1266">
            <v>76197</v>
          </cell>
          <cell r="B1266" t="str">
            <v>시계 및 카메라 수리원</v>
          </cell>
          <cell r="C1266" t="str">
            <v>Watch and Camera Makers and Repairers</v>
          </cell>
        </row>
        <row r="1267">
          <cell r="A1267">
            <v>76198</v>
          </cell>
          <cell r="B1267" t="str">
            <v>광학기구 수리원</v>
          </cell>
          <cell r="C1267" t="str">
            <v>Optical Instrument Repairers</v>
          </cell>
        </row>
        <row r="1268">
          <cell r="A1268">
            <v>76199</v>
          </cell>
          <cell r="B1268" t="str">
            <v>그 외 전기전자기기 설치 및 수리원</v>
          </cell>
          <cell r="C1268" t="str">
            <v>Electrical and Electronic Equipment Fitters and Mechanics n.e.c</v>
          </cell>
        </row>
        <row r="1269">
          <cell r="A1269">
            <v>762</v>
          </cell>
          <cell r="B1269" t="str">
            <v>전기공</v>
          </cell>
          <cell r="C1269" t="str">
            <v>Electrician</v>
          </cell>
        </row>
        <row r="1270">
          <cell r="A1270">
            <v>7621</v>
          </cell>
          <cell r="B1270" t="str">
            <v>산업전공</v>
          </cell>
          <cell r="C1270" t="str">
            <v>Industrial Electricians</v>
          </cell>
        </row>
        <row r="1271">
          <cell r="A1271">
            <v>76211</v>
          </cell>
          <cell r="B1271" t="str">
            <v>비행기 전기 설치원</v>
          </cell>
          <cell r="C1271" t="str">
            <v>Aircraft Electric Fitters</v>
          </cell>
        </row>
        <row r="1272">
          <cell r="A1272">
            <v>76212</v>
          </cell>
          <cell r="B1272" t="str">
            <v>선박 전기 설치원</v>
          </cell>
          <cell r="C1272" t="str">
            <v>Ship Electric Fitters</v>
          </cell>
        </row>
        <row r="1273">
          <cell r="A1273">
            <v>76213</v>
          </cell>
          <cell r="B1273" t="str">
            <v>철도차량 전기 설치원</v>
          </cell>
          <cell r="C1273" t="str">
            <v>Railroad Trains Electric Fitters</v>
          </cell>
        </row>
        <row r="1274">
          <cell r="A1274">
            <v>76214</v>
          </cell>
          <cell r="B1274" t="str">
            <v>플랜트 전기 설치원</v>
          </cell>
          <cell r="C1274" t="str">
            <v>Plant Electric Fitters</v>
          </cell>
        </row>
        <row r="1275">
          <cell r="A1275">
            <v>76219</v>
          </cell>
          <cell r="B1275" t="str">
            <v>그 외 산업 전기 설치원</v>
          </cell>
          <cell r="C1275" t="str">
            <v>Industrial Electric Fitters n.e.c.</v>
          </cell>
        </row>
        <row r="1276">
          <cell r="A1276">
            <v>7622</v>
          </cell>
          <cell r="B1276" t="str">
            <v>내선전공</v>
          </cell>
          <cell r="C1276" t="str">
            <v>Interior Electricians</v>
          </cell>
        </row>
        <row r="1277">
          <cell r="A1277">
            <v>76221</v>
          </cell>
          <cell r="B1277" t="str">
            <v>건물내 전기 설치 및 정비원</v>
          </cell>
          <cell r="C1277" t="str">
            <v>Building Facilities, Electrical Fitters and Mechanics</v>
          </cell>
        </row>
        <row r="1278">
          <cell r="A1278">
            <v>76222</v>
          </cell>
          <cell r="B1278" t="str">
            <v>비상 발전기 설치 및 정비원</v>
          </cell>
          <cell r="C1278" t="str">
            <v>Emergency Power Generator Fitters and Mechanics</v>
          </cell>
        </row>
        <row r="1279">
          <cell r="A1279">
            <v>76223</v>
          </cell>
          <cell r="B1279" t="str">
            <v>조명기구 설치 및 수리원</v>
          </cell>
          <cell r="C1279" t="str">
            <v>Light Instrument Fitters and Mechanics</v>
          </cell>
        </row>
        <row r="1280">
          <cell r="A1280">
            <v>76224</v>
          </cell>
          <cell r="B1280" t="str">
            <v>전기제어장치 설치 및 정비원</v>
          </cell>
          <cell r="C1280" t="str">
            <v>Electrical Control Instrument Fitters and Mechanics</v>
          </cell>
        </row>
        <row r="1281">
          <cell r="A1281">
            <v>76225</v>
          </cell>
          <cell r="B1281" t="str">
            <v>전기기기 설치 및 정비원</v>
          </cell>
          <cell r="C1281" t="str">
            <v>Electrical Instrument Fitters and Mechanics</v>
          </cell>
        </row>
        <row r="1282">
          <cell r="A1282">
            <v>76229</v>
          </cell>
          <cell r="B1282" t="str">
            <v>그 외 내선 설치 및 정비원</v>
          </cell>
          <cell r="C1282" t="str">
            <v>Interior Electrical Instrument Fitters and Mechanics n.e.c.</v>
          </cell>
        </row>
        <row r="1283">
          <cell r="A1283">
            <v>7623</v>
          </cell>
          <cell r="B1283" t="str">
            <v>외선전공</v>
          </cell>
          <cell r="C1283" t="str">
            <v>Exterior Electricians</v>
          </cell>
        </row>
        <row r="1284">
          <cell r="A1284">
            <v>76231</v>
          </cell>
          <cell r="B1284" t="str">
            <v>송배전 설비 전기원</v>
          </cell>
          <cell r="C1284" t="str">
            <v>Overhead Electric Power Cable Workers</v>
          </cell>
        </row>
        <row r="1285">
          <cell r="A1285">
            <v>76232</v>
          </cell>
          <cell r="B1285" t="str">
            <v>지중 전력설비 전기원</v>
          </cell>
          <cell r="C1285" t="str">
            <v>Underground Electric Power Cable Workers</v>
          </cell>
        </row>
        <row r="1286">
          <cell r="A1286">
            <v>76233</v>
          </cell>
          <cell r="B1286" t="str">
            <v>전기케이블 접속원</v>
          </cell>
          <cell r="C1286" t="str">
            <v>Electrical Cable Builders</v>
          </cell>
        </row>
        <row r="1287">
          <cell r="A1287">
            <v>76234</v>
          </cell>
          <cell r="B1287" t="str">
            <v>철도 고가 전선 가설원</v>
          </cell>
          <cell r="C1287" t="str">
            <v>Railroad Switching Fitters</v>
          </cell>
        </row>
        <row r="1288">
          <cell r="A1288">
            <v>76239</v>
          </cell>
          <cell r="B1288" t="str">
            <v>그 외 외선 전기원</v>
          </cell>
          <cell r="C1288" t="str">
            <v>Exterior Electricians n.e.c.</v>
          </cell>
        </row>
        <row r="1289">
          <cell r="A1289">
            <v>77</v>
          </cell>
          <cell r="B1289" t="str">
            <v>건설 및 채굴 관련 기능직</v>
          </cell>
          <cell r="C1289" t="str">
            <v>Construction and Mining Related Trade Occupations</v>
          </cell>
        </row>
        <row r="1290">
          <cell r="A1290">
            <v>771</v>
          </cell>
          <cell r="B1290" t="str">
            <v>건설구조 관련 기능 종사자</v>
          </cell>
          <cell r="C1290" t="str">
            <v>Construction Structure Related Workers</v>
          </cell>
        </row>
        <row r="1291">
          <cell r="A1291">
            <v>7711</v>
          </cell>
          <cell r="B1291" t="str">
            <v>강구조물 가공원 및 건립원</v>
          </cell>
          <cell r="C1291" t="str">
            <v>Steel Structural Process Workers and Builders</v>
          </cell>
        </row>
        <row r="1292">
          <cell r="A1292">
            <v>77111</v>
          </cell>
          <cell r="B1292" t="str">
            <v>강구조물 가공원</v>
          </cell>
          <cell r="C1292" t="str">
            <v>Steel Structural Process Workers</v>
          </cell>
        </row>
        <row r="1293">
          <cell r="A1293">
            <v>77112</v>
          </cell>
          <cell r="B1293" t="str">
            <v>강구조물 건립원</v>
          </cell>
          <cell r="C1293" t="str">
            <v>Steel Structure Builders</v>
          </cell>
        </row>
        <row r="1294">
          <cell r="A1294">
            <v>7712</v>
          </cell>
          <cell r="B1294" t="str">
            <v>경량 철골공</v>
          </cell>
          <cell r="C1294" t="str">
            <v>Light Weight Steel Frame Related Workers</v>
          </cell>
        </row>
        <row r="1295">
          <cell r="A1295">
            <v>77120</v>
          </cell>
          <cell r="B1295" t="str">
            <v>경량 철골공</v>
          </cell>
          <cell r="C1295" t="str">
            <v>Light Weight Steel Frame Related Workers</v>
          </cell>
        </row>
        <row r="1296">
          <cell r="A1296">
            <v>772</v>
          </cell>
          <cell r="B1296" t="str">
            <v>건설관련 기능 종사자</v>
          </cell>
          <cell r="C1296" t="str">
            <v>Construction Related Technical Workers</v>
          </cell>
        </row>
        <row r="1297">
          <cell r="A1297">
            <v>7721</v>
          </cell>
          <cell r="B1297" t="str">
            <v>철근공</v>
          </cell>
          <cell r="C1297" t="str">
            <v>Concrete Reinforcing Iron Workers</v>
          </cell>
        </row>
        <row r="1298">
          <cell r="A1298">
            <v>77210</v>
          </cell>
          <cell r="B1298" t="str">
            <v>철근공</v>
          </cell>
          <cell r="C1298" t="str">
            <v>Concrete Reinforcing Iron Workers</v>
          </cell>
        </row>
        <row r="1299">
          <cell r="A1299">
            <v>7722</v>
          </cell>
          <cell r="B1299" t="str">
            <v>콘크리트공</v>
          </cell>
          <cell r="C1299" t="str">
            <v>Concrete Placers</v>
          </cell>
        </row>
        <row r="1300">
          <cell r="A1300">
            <v>77221</v>
          </cell>
          <cell r="B1300" t="str">
            <v>인조석 설치원</v>
          </cell>
          <cell r="C1300" t="str">
            <v>Terrazzo Workers</v>
          </cell>
        </row>
        <row r="1301">
          <cell r="A1301">
            <v>77222</v>
          </cell>
          <cell r="B1301" t="str">
            <v>콘크리트패널 조립원</v>
          </cell>
          <cell r="C1301" t="str">
            <v>Concrete Panel Assemblers</v>
          </cell>
        </row>
        <row r="1302">
          <cell r="A1302">
            <v>77223</v>
          </cell>
          <cell r="B1302" t="str">
            <v>콘크리트 타설원</v>
          </cell>
          <cell r="C1302" t="str">
            <v>Concrete Placers</v>
          </cell>
        </row>
        <row r="1303">
          <cell r="A1303">
            <v>7723</v>
          </cell>
          <cell r="B1303" t="str">
            <v>건축 석공</v>
          </cell>
          <cell r="C1303" t="str">
            <v>Construction Stonemason</v>
          </cell>
        </row>
        <row r="1304">
          <cell r="A1304">
            <v>77230</v>
          </cell>
          <cell r="B1304" t="str">
            <v>건축 석공</v>
          </cell>
          <cell r="C1304" t="str">
            <v>Construction Stonemason</v>
          </cell>
        </row>
        <row r="1305">
          <cell r="A1305">
            <v>7724</v>
          </cell>
          <cell r="B1305" t="str">
            <v>건축 목공</v>
          </cell>
          <cell r="C1305" t="str">
            <v>Construction Carpenters</v>
          </cell>
        </row>
        <row r="1306">
          <cell r="A1306">
            <v>77241</v>
          </cell>
          <cell r="B1306" t="str">
            <v>전통건물 건축원</v>
          </cell>
          <cell r="C1306" t="str">
            <v>Traditional Building Builders</v>
          </cell>
        </row>
        <row r="1307">
          <cell r="A1307">
            <v>77242</v>
          </cell>
          <cell r="B1307" t="str">
            <v>외장 목공</v>
          </cell>
          <cell r="C1307" t="str">
            <v>Exterior Carpenters</v>
          </cell>
        </row>
        <row r="1308">
          <cell r="A1308">
            <v>77243</v>
          </cell>
          <cell r="B1308" t="str">
            <v>형틀 목공</v>
          </cell>
          <cell r="C1308" t="str">
            <v>Frame Mold Carpenters</v>
          </cell>
        </row>
        <row r="1309">
          <cell r="A1309">
            <v>77244</v>
          </cell>
          <cell r="B1309" t="str">
            <v>내장 목공</v>
          </cell>
          <cell r="C1309" t="str">
            <v>Interior Carpenters</v>
          </cell>
        </row>
        <row r="1310">
          <cell r="A1310">
            <v>7725</v>
          </cell>
          <cell r="B1310" t="str">
            <v>조적공 및 석재 부설원</v>
          </cell>
          <cell r="C1310" t="str">
            <v>Bricklayers and Stonelayers</v>
          </cell>
        </row>
        <row r="1311">
          <cell r="A1311">
            <v>77251</v>
          </cell>
          <cell r="B1311" t="str">
            <v>조적공</v>
          </cell>
          <cell r="C1311" t="str">
            <v>Bricklayers</v>
          </cell>
        </row>
        <row r="1312">
          <cell r="A1312">
            <v>77252</v>
          </cell>
          <cell r="B1312" t="str">
            <v>보도블록 설치원</v>
          </cell>
          <cell r="C1312" t="str">
            <v>Pavement Stone Pavers</v>
          </cell>
        </row>
        <row r="1313">
          <cell r="A1313">
            <v>77253</v>
          </cell>
          <cell r="B1313" t="str">
            <v>석재 부설원</v>
          </cell>
          <cell r="C1313" t="str">
            <v>Stonelayers</v>
          </cell>
        </row>
        <row r="1314">
          <cell r="A1314">
            <v>77259</v>
          </cell>
          <cell r="B1314" t="str">
            <v>그 외 조적공 및 석재 부설원</v>
          </cell>
          <cell r="C1314" t="str">
            <v xml:space="preserve">Bricklayers and Stonelayers n.e.c. </v>
          </cell>
        </row>
        <row r="1315">
          <cell r="A1315">
            <v>7729</v>
          </cell>
          <cell r="B1315" t="str">
            <v>기타 건설관련 기능 종사원</v>
          </cell>
          <cell r="C1315" t="str">
            <v>Other Construction Related Technical Workers</v>
          </cell>
        </row>
        <row r="1316">
          <cell r="A1316">
            <v>77291</v>
          </cell>
          <cell r="B1316" t="str">
            <v>비계공</v>
          </cell>
          <cell r="C1316" t="str">
            <v>Scaffolders</v>
          </cell>
        </row>
        <row r="1317">
          <cell r="A1317">
            <v>77292</v>
          </cell>
          <cell r="B1317" t="str">
            <v>건물칸막이 설치원</v>
          </cell>
          <cell r="C1317" t="str">
            <v>Partition Installers</v>
          </cell>
        </row>
        <row r="1318">
          <cell r="A1318">
            <v>77293</v>
          </cell>
          <cell r="B1318" t="str">
            <v>건물 해체원</v>
          </cell>
          <cell r="C1318" t="str">
            <v>Building Demolition Workers</v>
          </cell>
        </row>
        <row r="1319">
          <cell r="A1319">
            <v>77299</v>
          </cell>
          <cell r="B1319" t="str">
            <v>그 외 건설관련 기능 종사원</v>
          </cell>
          <cell r="C1319" t="str">
            <v>Construction Related Technical Workers n.e.c.</v>
          </cell>
        </row>
        <row r="1320">
          <cell r="A1320">
            <v>773</v>
          </cell>
          <cell r="B1320" t="str">
            <v>건축마감관련 기능 종사자</v>
          </cell>
          <cell r="C1320" t="str">
            <v>Construction Finishing Related Technical Workers</v>
          </cell>
        </row>
        <row r="1321">
          <cell r="A1321">
            <v>7731</v>
          </cell>
          <cell r="B1321" t="str">
            <v>미장공</v>
          </cell>
          <cell r="C1321" t="str">
            <v>Plasters</v>
          </cell>
        </row>
        <row r="1322">
          <cell r="A1322">
            <v>77310</v>
          </cell>
          <cell r="B1322" t="str">
            <v>미장공</v>
          </cell>
          <cell r="C1322" t="str">
            <v>Plasters</v>
          </cell>
        </row>
        <row r="1323">
          <cell r="A1323">
            <v>7732</v>
          </cell>
          <cell r="B1323" t="str">
            <v>방수공</v>
          </cell>
          <cell r="C1323" t="str">
            <v>Tilesetters</v>
          </cell>
        </row>
        <row r="1324">
          <cell r="A1324">
            <v>77320</v>
          </cell>
          <cell r="B1324" t="str">
            <v>방수공</v>
          </cell>
          <cell r="C1324" t="str">
            <v>Tilesetters</v>
          </cell>
        </row>
        <row r="1325">
          <cell r="A1325">
            <v>7733</v>
          </cell>
          <cell r="B1325" t="str">
            <v>단열공</v>
          </cell>
          <cell r="C1325" t="str">
            <v>Insulation Workers</v>
          </cell>
        </row>
        <row r="1326">
          <cell r="A1326">
            <v>77330</v>
          </cell>
          <cell r="B1326" t="str">
            <v>단열공</v>
          </cell>
          <cell r="C1326" t="str">
            <v>Insulation Workers</v>
          </cell>
        </row>
        <row r="1327">
          <cell r="A1327">
            <v>7734</v>
          </cell>
          <cell r="B1327" t="str">
            <v>바닥재 시공원</v>
          </cell>
          <cell r="C1327" t="str">
            <v>Floor Installers</v>
          </cell>
        </row>
        <row r="1328">
          <cell r="A1328">
            <v>77341</v>
          </cell>
          <cell r="B1328" t="str">
            <v>마루 설치원</v>
          </cell>
          <cell r="C1328" t="str">
            <v>Floor Layers</v>
          </cell>
        </row>
        <row r="1329">
          <cell r="A1329">
            <v>77342</v>
          </cell>
          <cell r="B1329" t="str">
            <v>타일 부착원</v>
          </cell>
          <cell r="C1329" t="str">
            <v>Tile Setters</v>
          </cell>
        </row>
        <row r="1330">
          <cell r="A1330">
            <v>77343</v>
          </cell>
          <cell r="B1330" t="str">
            <v>대리석 부착원</v>
          </cell>
          <cell r="C1330" t="str">
            <v>Marble Setters</v>
          </cell>
        </row>
        <row r="1331">
          <cell r="A1331">
            <v>77349</v>
          </cell>
          <cell r="B1331" t="str">
            <v>그 외 바닥재 시공원</v>
          </cell>
          <cell r="C1331" t="str">
            <v>Floor Layers n.e.c.</v>
          </cell>
        </row>
        <row r="1332">
          <cell r="A1332">
            <v>7735</v>
          </cell>
          <cell r="B1332" t="str">
            <v>도배공 및 유리 부착원</v>
          </cell>
          <cell r="C1332" t="str">
            <v>Paperhangers and Glaziers</v>
          </cell>
        </row>
        <row r="1333">
          <cell r="A1333">
            <v>77351</v>
          </cell>
          <cell r="B1333" t="str">
            <v>도배공</v>
          </cell>
          <cell r="C1333" t="str">
            <v>Paperhangers</v>
          </cell>
        </row>
        <row r="1334">
          <cell r="A1334">
            <v>77352</v>
          </cell>
          <cell r="B1334" t="str">
            <v>유리 부착원</v>
          </cell>
          <cell r="C1334" t="str">
            <v>Glaziers</v>
          </cell>
        </row>
        <row r="1335">
          <cell r="A1335">
            <v>7736</v>
          </cell>
          <cell r="B1335" t="str">
            <v>건축 도장공</v>
          </cell>
          <cell r="C1335" t="str">
            <v>Construction Painters</v>
          </cell>
        </row>
        <row r="1336">
          <cell r="A1336">
            <v>77361</v>
          </cell>
          <cell r="B1336" t="str">
            <v>건물 도장공</v>
          </cell>
          <cell r="C1336" t="str">
            <v>Building Painters</v>
          </cell>
        </row>
        <row r="1337">
          <cell r="A1337">
            <v>77369</v>
          </cell>
          <cell r="B1337" t="str">
            <v>그 외 건축 도장공</v>
          </cell>
          <cell r="C1337" t="str">
            <v>Construction Painters n.e.c</v>
          </cell>
        </row>
        <row r="1338">
          <cell r="A1338">
            <v>7737</v>
          </cell>
          <cell r="B1338" t="str">
            <v>섀시 조립 및 설치원</v>
          </cell>
          <cell r="C1338" t="str">
            <v>Window Chassis Assembers and Installers</v>
          </cell>
        </row>
        <row r="1339">
          <cell r="A1339">
            <v>77370</v>
          </cell>
          <cell r="B1339" t="str">
            <v>섀시 조립 및 설치원</v>
          </cell>
          <cell r="C1339" t="str">
            <v>Window Chassis Assembers and Installers</v>
          </cell>
        </row>
        <row r="1340">
          <cell r="A1340">
            <v>7739</v>
          </cell>
          <cell r="B1340" t="str">
            <v>기타 건축마감관련 기능 종사원</v>
          </cell>
          <cell r="C1340" t="str">
            <v>Other Construction Finishing Related Technical Workers</v>
          </cell>
        </row>
        <row r="1341">
          <cell r="A1341">
            <v>77391</v>
          </cell>
          <cell r="B1341" t="str">
            <v>건물 영선원</v>
          </cell>
          <cell r="C1341" t="str">
            <v>Building Repairers</v>
          </cell>
        </row>
        <row r="1342">
          <cell r="A1342">
            <v>77399</v>
          </cell>
          <cell r="B1342" t="str">
            <v>그 외 건축마감관련 기능 종사원</v>
          </cell>
          <cell r="C1342" t="str">
            <v>Construction Finishing Related Technical Workers n.e.c.</v>
          </cell>
        </row>
        <row r="1343">
          <cell r="A1343">
            <v>774</v>
          </cell>
          <cell r="B1343" t="str">
            <v>채굴 및 토목관련 기능 종사자</v>
          </cell>
          <cell r="C1343" t="str">
            <v>Mining and Civil Engineering Related Technical Workers</v>
          </cell>
        </row>
        <row r="1344">
          <cell r="A1344">
            <v>7741</v>
          </cell>
          <cell r="B1344" t="str">
            <v>광원채석원 및 석재 절단원</v>
          </cell>
          <cell r="C1344" t="str">
            <v>Miners, Quarrymen and Stone Cutters</v>
          </cell>
        </row>
        <row r="1345">
          <cell r="A1345">
            <v>77411</v>
          </cell>
          <cell r="B1345" t="str">
            <v>광원</v>
          </cell>
          <cell r="C1345" t="str">
            <v>Miners</v>
          </cell>
        </row>
        <row r="1346">
          <cell r="A1346">
            <v>77412</v>
          </cell>
          <cell r="B1346" t="str">
            <v>채석원</v>
          </cell>
          <cell r="C1346" t="str">
            <v>Quarrymen</v>
          </cell>
        </row>
        <row r="1347">
          <cell r="A1347">
            <v>77413</v>
          </cell>
          <cell r="B1347" t="str">
            <v>석재 절단원</v>
          </cell>
          <cell r="C1347" t="str">
            <v>Stone Splitters</v>
          </cell>
        </row>
        <row r="1348">
          <cell r="A1348">
            <v>7742</v>
          </cell>
          <cell r="B1348" t="str">
            <v>철로 설치 및 보수원</v>
          </cell>
          <cell r="C1348" t="str">
            <v>Railroad Track Fitters and Repairers</v>
          </cell>
        </row>
        <row r="1349">
          <cell r="A1349">
            <v>77421</v>
          </cell>
          <cell r="B1349" t="str">
            <v>철로 설치원</v>
          </cell>
          <cell r="C1349" t="str">
            <v>Railroad Track Fitters</v>
          </cell>
        </row>
        <row r="1350">
          <cell r="A1350">
            <v>77422</v>
          </cell>
          <cell r="B1350" t="str">
            <v>철로 보수원</v>
          </cell>
          <cell r="C1350" t="str">
            <v>Railroad Track Repairers</v>
          </cell>
        </row>
        <row r="1351">
          <cell r="A1351">
            <v>7749</v>
          </cell>
          <cell r="B1351" t="str">
            <v>기타 채굴 및 토목 관련 종사자</v>
          </cell>
          <cell r="C1351" t="str">
            <v>Other Mining and Public Works Related Workers</v>
          </cell>
        </row>
        <row r="1352">
          <cell r="A1352">
            <v>77491</v>
          </cell>
          <cell r="B1352" t="str">
            <v>점화발파 및 화약 관리원</v>
          </cell>
          <cell r="C1352" t="str">
            <v>Igniting, Blasting and Gunpower Inspectors</v>
          </cell>
        </row>
        <row r="1353">
          <cell r="A1353">
            <v>77492</v>
          </cell>
          <cell r="B1353" t="str">
            <v>잠수 기능원</v>
          </cell>
          <cell r="C1353" t="str">
            <v xml:space="preserve">Underwater Workers </v>
          </cell>
        </row>
        <row r="1354">
          <cell r="A1354">
            <v>77493</v>
          </cell>
          <cell r="B1354" t="str">
            <v>삭구원 및 케이블접속원</v>
          </cell>
          <cell r="C1354" t="str">
            <v>Riggers and Cable Fitters</v>
          </cell>
        </row>
        <row r="1355">
          <cell r="A1355">
            <v>77494</v>
          </cell>
          <cell r="B1355" t="str">
            <v>천일염 생산 종사원</v>
          </cell>
          <cell r="C1355" t="str">
            <v>Bay Salt Production Workers</v>
          </cell>
        </row>
        <row r="1356">
          <cell r="A1356">
            <v>77499</v>
          </cell>
          <cell r="B1356" t="str">
            <v>그 외 채굴 및 토목관련 종사원</v>
          </cell>
          <cell r="C1356" t="str">
            <v>Mining and Public Works Related Workers n.e.c</v>
          </cell>
        </row>
        <row r="1357">
          <cell r="A1357">
            <v>78</v>
          </cell>
          <cell r="B1357" t="str">
            <v>영상 및 통신 장비 관련 기능직</v>
          </cell>
          <cell r="C1357" t="str">
            <v>Video and Telecommunications Equipment Related Occupations</v>
          </cell>
        </row>
        <row r="1358">
          <cell r="A1358">
            <v>780</v>
          </cell>
          <cell r="B1358" t="str">
            <v>영상 및 통신 장비 관련 설치 및 수리원</v>
          </cell>
          <cell r="C1358" t="str">
            <v>Video and Telecommunications Equipment Related Fitters and Repairers</v>
          </cell>
        </row>
        <row r="1359">
          <cell r="A1359">
            <v>7801</v>
          </cell>
          <cell r="B1359" t="str">
            <v>영상 및 관련 장비 설치 및 수리원</v>
          </cell>
          <cell r="C1359" t="str">
            <v>Video and Related Equipment Fitters and Repairers</v>
          </cell>
        </row>
        <row r="1360">
          <cell r="A1360">
            <v>78011</v>
          </cell>
          <cell r="B1360" t="str">
            <v>영상장비 설치 및 수리원</v>
          </cell>
          <cell r="C1360" t="str">
            <v>Video Equipment Fitters and Repairers</v>
          </cell>
        </row>
        <row r="1361">
          <cell r="A1361">
            <v>78012</v>
          </cell>
          <cell r="B1361" t="str">
            <v>위성방송 안테나 설치 및 수리원</v>
          </cell>
          <cell r="C1361" t="str">
            <v>Satellite broadcasting antena Fitters and Repairers</v>
          </cell>
        </row>
        <row r="1362">
          <cell r="A1362">
            <v>7802</v>
          </cell>
          <cell r="B1362" t="str">
            <v>통신 및 관련 장비 설치 및 수리원</v>
          </cell>
          <cell r="C1362" t="str">
            <v>Telecommunication and Related Equipment Fitters and Repairers</v>
          </cell>
        </row>
        <row r="1363">
          <cell r="A1363">
            <v>78021</v>
          </cell>
          <cell r="B1363" t="str">
            <v>통신장비 설치 및 수리원</v>
          </cell>
          <cell r="C1363" t="str">
            <v>Telecommunication Fitters and Repairers</v>
          </cell>
        </row>
        <row r="1364">
          <cell r="A1364">
            <v>78022</v>
          </cell>
          <cell r="B1364" t="str">
            <v>기지국 설치 및 수리원</v>
          </cell>
          <cell r="C1364" t="str">
            <v>Base Station Fitters and Repairers</v>
          </cell>
        </row>
        <row r="1365">
          <cell r="A1365">
            <v>7803</v>
          </cell>
          <cell r="B1365" t="str">
            <v>통신방송 및 인터넷 케이블 설치 및 수리원</v>
          </cell>
          <cell r="C1365" t="str">
            <v>Telecommunications, Broadcasting and Internet Network Cable Fitters and Repairers</v>
          </cell>
        </row>
        <row r="1366">
          <cell r="A1366">
            <v>78031</v>
          </cell>
          <cell r="B1366" t="str">
            <v>통신 케이블 설치 및 수리원</v>
          </cell>
          <cell r="C1366" t="str">
            <v>Telecommunications Network Cable Fitters and Repairers</v>
          </cell>
        </row>
        <row r="1367">
          <cell r="A1367">
            <v>78032</v>
          </cell>
          <cell r="B1367" t="str">
            <v>방송 케이블 설치 및 수리원</v>
          </cell>
          <cell r="C1367" t="str">
            <v>Broadcasting Network Cable Fitters and Repairers</v>
          </cell>
        </row>
        <row r="1368">
          <cell r="A1368">
            <v>78033</v>
          </cell>
          <cell r="B1368" t="str">
            <v>인터넷 케이블 설치 및 수리원</v>
          </cell>
          <cell r="C1368" t="str">
            <v>Internet Network Cable Fitters and Repairers</v>
          </cell>
        </row>
        <row r="1369">
          <cell r="A1369">
            <v>79</v>
          </cell>
          <cell r="B1369" t="str">
            <v>기타 기능 관련직</v>
          </cell>
          <cell r="C1369" t="str">
            <v>Other Technical Occupations</v>
          </cell>
        </row>
        <row r="1370">
          <cell r="A1370">
            <v>791</v>
          </cell>
          <cell r="B1370" t="str">
            <v>공예 및 귀금속 세공원</v>
          </cell>
          <cell r="C1370" t="str">
            <v>Handcraft Workers and Precious Metalsmiths</v>
          </cell>
        </row>
        <row r="1371">
          <cell r="A1371">
            <v>7911</v>
          </cell>
          <cell r="B1371" t="str">
            <v>공예원</v>
          </cell>
          <cell r="C1371" t="str">
            <v>Handcraft Workers</v>
          </cell>
        </row>
        <row r="1372">
          <cell r="A1372">
            <v>79111</v>
          </cell>
          <cell r="B1372" t="str">
            <v>도자기 공예원</v>
          </cell>
          <cell r="C1372" t="str">
            <v>Pottery and Porcelain Handcraft Workers</v>
          </cell>
        </row>
        <row r="1373">
          <cell r="A1373">
            <v>79112</v>
          </cell>
          <cell r="B1373" t="str">
            <v>조화 공예원</v>
          </cell>
          <cell r="C1373" t="str">
            <v>Artificial Flower Handicraft Workers</v>
          </cell>
        </row>
        <row r="1374">
          <cell r="A1374">
            <v>79113</v>
          </cell>
          <cell r="B1374" t="str">
            <v>목 공예원</v>
          </cell>
          <cell r="C1374" t="str">
            <v>Wooden Articles Handicraft Workers</v>
          </cell>
        </row>
        <row r="1375">
          <cell r="A1375">
            <v>79114</v>
          </cell>
          <cell r="B1375" t="str">
            <v>석 공예원</v>
          </cell>
          <cell r="C1375" t="str">
            <v>Stone Articles Handicraft Workers</v>
          </cell>
        </row>
        <row r="1376">
          <cell r="A1376">
            <v>79115</v>
          </cell>
          <cell r="B1376" t="str">
            <v>양초 공예원</v>
          </cell>
          <cell r="C1376" t="str">
            <v>Candle Handicraft Workers</v>
          </cell>
        </row>
        <row r="1377">
          <cell r="A1377">
            <v>79116</v>
          </cell>
          <cell r="B1377" t="str">
            <v>종이 공예원</v>
          </cell>
          <cell r="C1377" t="str">
            <v>Paper and Paperboard Articles Handicraft Workers</v>
          </cell>
        </row>
        <row r="1378">
          <cell r="A1378">
            <v>79119</v>
          </cell>
          <cell r="B1378" t="str">
            <v>그 외 공예원</v>
          </cell>
          <cell r="C1378" t="str">
            <v>Handcraft Workers n.e.c.</v>
          </cell>
        </row>
        <row r="1379">
          <cell r="A1379">
            <v>7912</v>
          </cell>
          <cell r="B1379" t="str">
            <v>귀금속 및 보석 세공원</v>
          </cell>
          <cell r="C1379" t="str">
            <v>Precious Metalsmiths and Jewelers</v>
          </cell>
        </row>
        <row r="1380">
          <cell r="A1380">
            <v>79121</v>
          </cell>
          <cell r="B1380" t="str">
            <v>귀금속 세공원</v>
          </cell>
          <cell r="C1380" t="str">
            <v>Precious Metalsmiths</v>
          </cell>
        </row>
        <row r="1381">
          <cell r="A1381">
            <v>79122</v>
          </cell>
          <cell r="B1381" t="str">
            <v>보석 세공원</v>
          </cell>
          <cell r="C1381" t="str">
            <v xml:space="preserve">Jewelers </v>
          </cell>
        </row>
        <row r="1382">
          <cell r="A1382">
            <v>79129</v>
          </cell>
          <cell r="B1382" t="str">
            <v>그 외 귀금속 및 보석 세공원</v>
          </cell>
          <cell r="C1382" t="str">
            <v>Jewelers and Precious Metal Workers n.e.c</v>
          </cell>
        </row>
        <row r="1383">
          <cell r="A1383">
            <v>792</v>
          </cell>
          <cell r="B1383" t="str">
            <v>배관공</v>
          </cell>
          <cell r="C1383" t="str">
            <v>Plumbers</v>
          </cell>
        </row>
        <row r="1384">
          <cell r="A1384">
            <v>7921</v>
          </cell>
          <cell r="B1384" t="str">
            <v>건설 배관공</v>
          </cell>
          <cell r="C1384" t="str">
            <v>Construction Plumbers</v>
          </cell>
        </row>
        <row r="1385">
          <cell r="A1385">
            <v>79211</v>
          </cell>
          <cell r="B1385" t="str">
            <v>상하수 배관공</v>
          </cell>
          <cell r="C1385" t="str">
            <v>Water Treatment Plumbers</v>
          </cell>
        </row>
        <row r="1386">
          <cell r="A1386">
            <v>79212</v>
          </cell>
          <cell r="B1386" t="str">
            <v>가스 배관공</v>
          </cell>
          <cell r="C1386" t="str">
            <v>Gas Plumbers</v>
          </cell>
        </row>
        <row r="1387">
          <cell r="A1387">
            <v>7922</v>
          </cell>
          <cell r="B1387" t="str">
            <v>공업 배관공</v>
          </cell>
          <cell r="C1387" t="str">
            <v>Industrial Plumbers</v>
          </cell>
        </row>
        <row r="1388">
          <cell r="A1388">
            <v>79221</v>
          </cell>
          <cell r="B1388" t="str">
            <v>플랜트 배관공</v>
          </cell>
          <cell r="C1388" t="str">
            <v>Plant Plumbers</v>
          </cell>
        </row>
        <row r="1389">
          <cell r="A1389">
            <v>79222</v>
          </cell>
          <cell r="B1389" t="str">
            <v>선박 배관공</v>
          </cell>
          <cell r="C1389" t="str">
            <v>Ship Plumbers</v>
          </cell>
        </row>
        <row r="1390">
          <cell r="A1390">
            <v>79223</v>
          </cell>
          <cell r="B1390" t="str">
            <v>항공기 배관공</v>
          </cell>
          <cell r="C1390" t="str">
            <v>Aircraft Plumbers</v>
          </cell>
        </row>
        <row r="1391">
          <cell r="A1391">
            <v>7929</v>
          </cell>
          <cell r="B1391" t="str">
            <v>기타 배관공</v>
          </cell>
          <cell r="C1391" t="str">
            <v>Other Plumbers</v>
          </cell>
        </row>
        <row r="1392">
          <cell r="A1392">
            <v>79290</v>
          </cell>
          <cell r="B1392" t="str">
            <v>그 외 배관공</v>
          </cell>
          <cell r="C1392" t="str">
            <v>Plumbers n.e.c.</v>
          </cell>
        </row>
        <row r="1393">
          <cell r="A1393">
            <v>799</v>
          </cell>
          <cell r="B1393" t="str">
            <v>기타 기능관련 종사자</v>
          </cell>
          <cell r="C1393" t="str">
            <v>Other Technical Workers</v>
          </cell>
        </row>
        <row r="1394">
          <cell r="A1394">
            <v>7991</v>
          </cell>
          <cell r="B1394" t="str">
            <v>배관 세정원 및 방역원</v>
          </cell>
          <cell r="C1394" t="str">
            <v>Plumber Cleaners and Quarantine Workers</v>
          </cell>
        </row>
        <row r="1395">
          <cell r="A1395">
            <v>79911</v>
          </cell>
          <cell r="B1395" t="str">
            <v>배관 세정원</v>
          </cell>
          <cell r="C1395" t="str">
            <v>Plumber Cleaners</v>
          </cell>
        </row>
        <row r="1396">
          <cell r="A1396">
            <v>79912</v>
          </cell>
          <cell r="B1396" t="str">
            <v>건물외벽 청결원</v>
          </cell>
          <cell r="C1396" t="str">
            <v>Building Exterior Cleaners</v>
          </cell>
        </row>
        <row r="1397">
          <cell r="A1397">
            <v>79913</v>
          </cell>
          <cell r="B1397" t="str">
            <v>방역원</v>
          </cell>
          <cell r="C1397" t="str">
            <v>Quarantine Workers</v>
          </cell>
        </row>
        <row r="1398">
          <cell r="A1398">
            <v>79919</v>
          </cell>
          <cell r="B1398" t="str">
            <v>그 외 배관 세정원 및 방역원</v>
          </cell>
          <cell r="C1398" t="str">
            <v>Plumber Cleaners and Quarantine Workers n.e.c.</v>
          </cell>
        </row>
        <row r="1399">
          <cell r="A1399">
            <v>7999</v>
          </cell>
          <cell r="B1399" t="str">
            <v>기타 기능관련 종사원</v>
          </cell>
          <cell r="C1399" t="str">
            <v>OtherTechnical Workers</v>
          </cell>
        </row>
        <row r="1400">
          <cell r="A1400">
            <v>79991</v>
          </cell>
          <cell r="B1400" t="str">
            <v>인쇄관련 기능 종사원</v>
          </cell>
          <cell r="C1400" t="str">
            <v>Printing Related Technical Workers</v>
          </cell>
        </row>
        <row r="1401">
          <cell r="A1401">
            <v>79992</v>
          </cell>
          <cell r="B1401" t="str">
            <v>유리관련 기능 종사원</v>
          </cell>
          <cell r="C1401" t="str">
            <v xml:space="preserve">Glass Related Technical Workers </v>
          </cell>
        </row>
        <row r="1402">
          <cell r="A1402">
            <v>79999</v>
          </cell>
          <cell r="B1402" t="str">
            <v>그 외 기능관련 종사원</v>
          </cell>
          <cell r="C1402" t="str">
            <v>Technical Occupations Related Workers n.e.c.</v>
          </cell>
        </row>
        <row r="1403">
          <cell r="A1403">
            <v>8</v>
          </cell>
          <cell r="B1403" t="str">
            <v>장치,기계조작 및 조립종사자</v>
          </cell>
          <cell r="C1403" t="str">
            <v>Equipment, Machine Operating and Assembling Workers</v>
          </cell>
        </row>
        <row r="1404">
          <cell r="A1404">
            <v>81</v>
          </cell>
          <cell r="B1404" t="str">
            <v>식품가공관련 기계조작직</v>
          </cell>
          <cell r="C1404" t="str">
            <v>Food Processing Related Operating Occupations</v>
          </cell>
        </row>
        <row r="1405">
          <cell r="A1405">
            <v>811</v>
          </cell>
          <cell r="B1405" t="str">
            <v>식품가공관련 기계조작원</v>
          </cell>
          <cell r="C1405" t="str">
            <v>Food Processing Related Machine Operating Occupations</v>
          </cell>
        </row>
        <row r="1406">
          <cell r="A1406">
            <v>8111</v>
          </cell>
          <cell r="B1406" t="str">
            <v>제분 및 도정 관련 기계조작원</v>
          </cell>
          <cell r="C1406" t="str">
            <v>Miller and Rice Pounder Related Machine Operators</v>
          </cell>
        </row>
        <row r="1407">
          <cell r="A1407">
            <v>81111</v>
          </cell>
          <cell r="B1407" t="str">
            <v>곡물 및 사료 제분기 조작원</v>
          </cell>
          <cell r="C1407" t="str">
            <v>Grain and Fodder Miller Operators</v>
          </cell>
        </row>
        <row r="1408">
          <cell r="A1408">
            <v>81112</v>
          </cell>
          <cell r="B1408" t="str">
            <v>조미료 제분기 조작원</v>
          </cell>
          <cell r="C1408" t="str">
            <v>Spice Miller Machine Operators</v>
          </cell>
        </row>
        <row r="1409">
          <cell r="A1409">
            <v>81113</v>
          </cell>
          <cell r="B1409" t="str">
            <v>도정기 조작원</v>
          </cell>
          <cell r="C1409" t="str">
            <v>Rice Pounder Operators</v>
          </cell>
        </row>
        <row r="1410">
          <cell r="A1410">
            <v>81119</v>
          </cell>
          <cell r="B1410" t="str">
            <v>그 외 제분 및 도정 관련 기계조작원</v>
          </cell>
          <cell r="C1410" t="str">
            <v>Miller and Pounder Related Machine Operators n.e.c.</v>
          </cell>
        </row>
        <row r="1411">
          <cell r="A1411">
            <v>8112</v>
          </cell>
          <cell r="B1411" t="str">
            <v>곡물가공제품 기계조작원</v>
          </cell>
          <cell r="C1411" t="str">
            <v>Cereal Product Processing Machine Operators</v>
          </cell>
        </row>
        <row r="1412">
          <cell r="A1412">
            <v>81121</v>
          </cell>
          <cell r="B1412" t="str">
            <v>빵과자떡 제조 기계조작원</v>
          </cell>
          <cell r="C1412" t="str">
            <v>Bread, Cookies and Rice Cake Processor Operators</v>
          </cell>
        </row>
        <row r="1413">
          <cell r="A1413">
            <v>81122</v>
          </cell>
          <cell r="B1413" t="str">
            <v>두부 및 유사제품 기계조작원</v>
          </cell>
          <cell r="C1413" t="str">
            <v>Bean Curd and Similar Foods Processor Operators</v>
          </cell>
        </row>
        <row r="1414">
          <cell r="A1414">
            <v>81123</v>
          </cell>
          <cell r="B1414" t="str">
            <v>국수 및 면류제품 기계조작원</v>
          </cell>
          <cell r="C1414" t="str">
            <v>Noodle Products Processor Operators</v>
          </cell>
        </row>
        <row r="1415">
          <cell r="A1415">
            <v>81124</v>
          </cell>
          <cell r="B1415" t="str">
            <v>사탕껌 및 초콜릿 제품 기계조작원</v>
          </cell>
          <cell r="C1415" t="str">
            <v>Sugar Candy, Chewing Gum and Chocolate Products Machine Operator</v>
          </cell>
        </row>
        <row r="1416">
          <cell r="A1416">
            <v>81129</v>
          </cell>
          <cell r="B1416" t="str">
            <v>그 외 곡물가공제품 기계조작원</v>
          </cell>
          <cell r="C1416" t="str">
            <v>Cereal Products Processing Machine Operators n.e.c.</v>
          </cell>
        </row>
        <row r="1417">
          <cell r="A1417">
            <v>8113</v>
          </cell>
          <cell r="B1417" t="str">
            <v>육류어패류 및 낙농품 가공 기계조작원</v>
          </cell>
          <cell r="C1417" t="str">
            <v>Meat, Fish and Dairy Products Processor Operators</v>
          </cell>
        </row>
        <row r="1418">
          <cell r="A1418">
            <v>81131</v>
          </cell>
          <cell r="B1418" t="str">
            <v>육류 가공 기계조작원</v>
          </cell>
          <cell r="C1418" t="str">
            <v>Meat Processors Operators</v>
          </cell>
        </row>
        <row r="1419">
          <cell r="A1419">
            <v>81132</v>
          </cell>
          <cell r="B1419" t="str">
            <v>어패류 가공 기계조작원</v>
          </cell>
          <cell r="C1419" t="str">
            <v>Fishery Processor Operators</v>
          </cell>
        </row>
        <row r="1420">
          <cell r="A1420">
            <v>81133</v>
          </cell>
          <cell r="B1420" t="str">
            <v>낙농품 가공 기계조작원</v>
          </cell>
          <cell r="C1420" t="str">
            <v>Dairy Products Processor Operators</v>
          </cell>
        </row>
        <row r="1421">
          <cell r="A1421">
            <v>8114</v>
          </cell>
          <cell r="B1421" t="str">
            <v>과실 및 채소 관련 기계조작원</v>
          </cell>
          <cell r="C1421" t="str">
            <v>Fruit and Vegetable Related Machine Operators</v>
          </cell>
        </row>
        <row r="1422">
          <cell r="A1422">
            <v>81141</v>
          </cell>
          <cell r="B1422" t="str">
            <v>과실 및 채소 통조림기 조작원</v>
          </cell>
          <cell r="C1422" t="str">
            <v>Fruit and Vegetable Canning Machine Operators</v>
          </cell>
        </row>
        <row r="1423">
          <cell r="A1423">
            <v>81142</v>
          </cell>
          <cell r="B1423" t="str">
            <v>과실 및 채소 살균기 조작원</v>
          </cell>
          <cell r="C1423" t="str">
            <v>Fruit and Vegetable Sterilizing Machine Operators</v>
          </cell>
        </row>
        <row r="1424">
          <cell r="A1424">
            <v>81143</v>
          </cell>
          <cell r="B1424" t="str">
            <v>과실 및 채소 냉장기 조작원</v>
          </cell>
          <cell r="C1424" t="str">
            <v>Fruit and Vegetable Cold Storage Machine Operators</v>
          </cell>
        </row>
        <row r="1425">
          <cell r="A1425">
            <v>81144</v>
          </cell>
          <cell r="B1425" t="str">
            <v>과실 및 채소 건조기 조작원</v>
          </cell>
          <cell r="C1425" t="str">
            <v>Fruit and Vegetable Drying Machine Operators</v>
          </cell>
        </row>
        <row r="1426">
          <cell r="A1426">
            <v>812</v>
          </cell>
          <cell r="B1426" t="str">
            <v>음료 제조관련 기계조작원</v>
          </cell>
          <cell r="C1426" t="str">
            <v>Beverage Processing Machine Operators</v>
          </cell>
        </row>
        <row r="1427">
          <cell r="A1427">
            <v>8120</v>
          </cell>
          <cell r="B1427" t="str">
            <v>음료 제조관련 기계조작원</v>
          </cell>
          <cell r="C1427" t="str">
            <v>Beverage Processing Machine Operators</v>
          </cell>
        </row>
        <row r="1428">
          <cell r="A1428">
            <v>81201</v>
          </cell>
          <cell r="B1428" t="str">
            <v>청량음료 제조기 조작원</v>
          </cell>
          <cell r="C1428" t="str">
            <v>Soft Drink Processing Machine Operators</v>
          </cell>
        </row>
        <row r="1429">
          <cell r="A1429">
            <v>81202</v>
          </cell>
          <cell r="B1429" t="str">
            <v>알코올성음료 제조기 조작원</v>
          </cell>
          <cell r="C1429" t="str">
            <v>Alcoholic Beverage Products Processing Machine Operators</v>
          </cell>
        </row>
        <row r="1430">
          <cell r="A1430">
            <v>81203</v>
          </cell>
          <cell r="B1430" t="str">
            <v>차커피 및 코코아 제조기 조작원</v>
          </cell>
          <cell r="C1430" t="str">
            <v xml:space="preserve">Tea, Coffee and Cocoa Bean Processing Machine Operators </v>
          </cell>
        </row>
        <row r="1431">
          <cell r="A1431">
            <v>81209</v>
          </cell>
          <cell r="B1431" t="str">
            <v>그 외 음료 제조관련 기계조작원</v>
          </cell>
          <cell r="C1431" t="str">
            <v>Beverage Processing Related Machine Operators n.e.c</v>
          </cell>
        </row>
        <row r="1432">
          <cell r="A1432">
            <v>819</v>
          </cell>
          <cell r="B1432" t="str">
            <v>기타 식품가공관련 기계조작원</v>
          </cell>
          <cell r="C1432" t="str">
            <v>Other Food Processing Related Machine Operators</v>
          </cell>
        </row>
        <row r="1433">
          <cell r="A1433">
            <v>8190</v>
          </cell>
          <cell r="B1433" t="str">
            <v>기타 식품가공관련 기계조작원</v>
          </cell>
          <cell r="C1433" t="str">
            <v>Other Food Processing Related Machine Operators</v>
          </cell>
        </row>
        <row r="1434">
          <cell r="A1434">
            <v>81901</v>
          </cell>
          <cell r="B1434" t="str">
            <v>유지 제조기 조작원</v>
          </cell>
          <cell r="C1434" t="str">
            <v>Oils and Fats Products Processing Machine Operators</v>
          </cell>
        </row>
        <row r="1435">
          <cell r="A1435">
            <v>81902</v>
          </cell>
          <cell r="B1435" t="str">
            <v>조미식품 생산기 조작원</v>
          </cell>
          <cell r="C1435" t="str">
            <v>Seasoning Products Processing Machine Operators</v>
          </cell>
        </row>
        <row r="1436">
          <cell r="A1436">
            <v>81903</v>
          </cell>
          <cell r="B1436" t="str">
            <v>설탕 제조관련 기계조작원</v>
          </cell>
          <cell r="C1436" t="str">
            <v>Sugar Processing Related Machine Operators</v>
          </cell>
        </row>
        <row r="1437">
          <cell r="A1437">
            <v>81904</v>
          </cell>
          <cell r="B1437" t="str">
            <v>담배제조관련 기계조작원</v>
          </cell>
          <cell r="C1437" t="str">
            <v>Tobacco Processing Related Machine Operators</v>
          </cell>
        </row>
        <row r="1438">
          <cell r="A1438">
            <v>81905</v>
          </cell>
          <cell r="B1438" t="str">
            <v>건강식품 가공기 조작원</v>
          </cell>
          <cell r="C1438" t="str">
            <v>Health Foods Processing Machine Operators</v>
          </cell>
        </row>
        <row r="1439">
          <cell r="A1439">
            <v>81909</v>
          </cell>
          <cell r="B1439" t="str">
            <v>그 외 식품가공관련 기계조작원</v>
          </cell>
          <cell r="C1439" t="str">
            <v>Food Processing Related Machine Operators n.e.c.</v>
          </cell>
        </row>
        <row r="1440">
          <cell r="A1440">
            <v>82</v>
          </cell>
          <cell r="B1440" t="str">
            <v>섬유 및 신발 관련 기계조작직</v>
          </cell>
          <cell r="C1440" t="str">
            <v>Textile and Shoes Related Machine Operating Occupations</v>
          </cell>
        </row>
        <row r="1441">
          <cell r="A1441">
            <v>821</v>
          </cell>
          <cell r="B1441" t="str">
            <v>섬유제조 및 가공 기계조작원</v>
          </cell>
          <cell r="C1441" t="str">
            <v>Textile Production and Processing Machine Operators</v>
          </cell>
        </row>
        <row r="1442">
          <cell r="A1442">
            <v>8211</v>
          </cell>
          <cell r="B1442" t="str">
            <v>섬유제조 기계조작원</v>
          </cell>
          <cell r="C1442" t="str">
            <v>Textile Processing Machine Operators</v>
          </cell>
        </row>
        <row r="1443">
          <cell r="A1443">
            <v>82111</v>
          </cell>
          <cell r="B1443" t="str">
            <v>연조기 조작원</v>
          </cell>
          <cell r="C1443" t="str">
            <v>Textile Fibre Drawing Frame Machine Operators</v>
          </cell>
        </row>
        <row r="1444">
          <cell r="A1444">
            <v>82112</v>
          </cell>
          <cell r="B1444" t="str">
            <v>조방기 조작원</v>
          </cell>
          <cell r="C1444" t="str">
            <v>Textile Fibre Roving Frame Machine Operators</v>
          </cell>
        </row>
        <row r="1445">
          <cell r="A1445">
            <v>82113</v>
          </cell>
          <cell r="B1445" t="str">
            <v>정방기 조작원</v>
          </cell>
          <cell r="C1445" t="str">
            <v>Thread and Yarn Spinning Machine Operators</v>
          </cell>
        </row>
        <row r="1446">
          <cell r="A1446">
            <v>82114</v>
          </cell>
          <cell r="B1446" t="str">
            <v>권사기 조작원</v>
          </cell>
          <cell r="C1446" t="str">
            <v>Thread and Yarn Winding Machine Operators</v>
          </cell>
        </row>
        <row r="1447">
          <cell r="A1447">
            <v>82115</v>
          </cell>
          <cell r="B1447" t="str">
            <v>섬유혼합기 조작원</v>
          </cell>
          <cell r="C1447" t="str">
            <v>Textile Fibre Blending Machine Operators</v>
          </cell>
        </row>
        <row r="1448">
          <cell r="A1448">
            <v>82116</v>
          </cell>
          <cell r="B1448" t="str">
            <v>소면기 및 래핑기 조작원</v>
          </cell>
          <cell r="C1448" t="str">
            <v>Textile Fibre Combing and Wrapping Machine Operators</v>
          </cell>
        </row>
        <row r="1449">
          <cell r="A1449">
            <v>82117</v>
          </cell>
          <cell r="B1449" t="str">
            <v>화학섬유 생산기 조작원</v>
          </cell>
          <cell r="C1449" t="str">
            <v>Chemical Fibre Machine Operators</v>
          </cell>
        </row>
        <row r="1450">
          <cell r="A1450">
            <v>82119</v>
          </cell>
          <cell r="B1450" t="str">
            <v>그 외 섬유제조 기계조작원</v>
          </cell>
          <cell r="C1450" t="str">
            <v>Textile Processing Machine Operators n.e.c.</v>
          </cell>
        </row>
        <row r="1451">
          <cell r="A1451">
            <v>8212</v>
          </cell>
          <cell r="B1451" t="str">
            <v>표백 및 염색 관련 조작원</v>
          </cell>
          <cell r="C1451" t="str">
            <v>Textile Bleaching and Dyeing Related Machine Operators</v>
          </cell>
        </row>
        <row r="1452">
          <cell r="A1452">
            <v>82121</v>
          </cell>
          <cell r="B1452" t="str">
            <v>표백기 조작원</v>
          </cell>
          <cell r="C1452" t="str">
            <v>Textile Bleaching Machine Operators</v>
          </cell>
        </row>
        <row r="1453">
          <cell r="A1453">
            <v>82122</v>
          </cell>
          <cell r="B1453" t="str">
            <v>염색조색원 및 배합원</v>
          </cell>
          <cell r="C1453" t="str">
            <v xml:space="preserve">Dye and Mixing Color Related Workers </v>
          </cell>
        </row>
        <row r="1454">
          <cell r="A1454">
            <v>82123</v>
          </cell>
          <cell r="B1454" t="str">
            <v>날염기 조작원</v>
          </cell>
          <cell r="C1454" t="str">
            <v>Textile Printe Machine Operators</v>
          </cell>
        </row>
        <row r="1455">
          <cell r="A1455">
            <v>82124</v>
          </cell>
          <cell r="B1455" t="str">
            <v>염색기 조작원</v>
          </cell>
          <cell r="C1455" t="str">
            <v>Fabric Dyeing Machine Operators</v>
          </cell>
        </row>
        <row r="1456">
          <cell r="A1456">
            <v>82129</v>
          </cell>
          <cell r="B1456" t="str">
            <v>그 외 표백 및 염색 관련 조작원</v>
          </cell>
          <cell r="C1456" t="str">
            <v>Textile Bleaching and Dyeing Related Operators n.e.c.</v>
          </cell>
        </row>
        <row r="1457">
          <cell r="A1457">
            <v>822</v>
          </cell>
          <cell r="B1457" t="str">
            <v>직물 및 신발 관련 기계조작원 및 조립원</v>
          </cell>
          <cell r="C1457" t="str">
            <v>Textile and Shoe Related Machine Operatorsand Assemblers</v>
          </cell>
        </row>
        <row r="1458">
          <cell r="A1458">
            <v>8221</v>
          </cell>
          <cell r="B1458" t="str">
            <v>직조기 및 편직기 조작원</v>
          </cell>
          <cell r="C1458" t="str">
            <v>Knitting and Weaving Machine Operators</v>
          </cell>
        </row>
        <row r="1459">
          <cell r="A1459">
            <v>82211</v>
          </cell>
          <cell r="B1459" t="str">
            <v>제직기 조작원</v>
          </cell>
          <cell r="C1459" t="str">
            <v>Weaving Machine Operators</v>
          </cell>
        </row>
        <row r="1460">
          <cell r="A1460">
            <v>82212</v>
          </cell>
          <cell r="B1460" t="str">
            <v>편직기 조작원</v>
          </cell>
          <cell r="C1460" t="str">
            <v>Knitting Machine Operators</v>
          </cell>
        </row>
        <row r="1461">
          <cell r="A1461">
            <v>82219</v>
          </cell>
          <cell r="B1461" t="str">
            <v>그 외 직조기 및 편직기 조작원</v>
          </cell>
          <cell r="C1461" t="str">
            <v>Knitting and Weaving Related Machine Operators n.e.c.</v>
          </cell>
        </row>
        <row r="1462">
          <cell r="A1462">
            <v>8222</v>
          </cell>
          <cell r="B1462" t="str">
            <v>신발제조기 조작원 및 조립원</v>
          </cell>
          <cell r="C1462" t="str">
            <v>Shoemaking Machine Operators and Assemblers</v>
          </cell>
        </row>
        <row r="1463">
          <cell r="A1463">
            <v>82220</v>
          </cell>
          <cell r="B1463" t="str">
            <v>신발제조기 조작원 및 조립원</v>
          </cell>
          <cell r="C1463" t="str">
            <v>Shoemaking Machine Operators and Assemblers</v>
          </cell>
        </row>
        <row r="1464">
          <cell r="A1464">
            <v>8229</v>
          </cell>
          <cell r="B1464" t="str">
            <v>기타 직물 및 신발 관련 기계조작원 및 조립원</v>
          </cell>
          <cell r="C1464" t="str">
            <v>Other Textile and Shoe Related Machine Operators and Assemblers</v>
          </cell>
        </row>
        <row r="1465">
          <cell r="A1465">
            <v>82291</v>
          </cell>
          <cell r="B1465" t="str">
            <v>가죽 및 모피 가공원</v>
          </cell>
          <cell r="C1465" t="str">
            <v>Leather and Pelt Processors</v>
          </cell>
        </row>
        <row r="1466">
          <cell r="A1466">
            <v>82292</v>
          </cell>
          <cell r="B1466" t="str">
            <v>자동 재단기 조작원</v>
          </cell>
          <cell r="C1466" t="str">
            <v xml:space="preserve">Automatic Fabric Cutting Machine Operators </v>
          </cell>
        </row>
        <row r="1467">
          <cell r="A1467">
            <v>82293</v>
          </cell>
          <cell r="B1467" t="str">
            <v>자동 재봉설비 조작원</v>
          </cell>
          <cell r="C1467" t="str">
            <v xml:space="preserve">Automatic Sewing Machine Operators </v>
          </cell>
        </row>
        <row r="1468">
          <cell r="A1468">
            <v>82299</v>
          </cell>
          <cell r="B1468" t="str">
            <v>그 외 직물 및 신발 관련 기계조작원 및 조립원</v>
          </cell>
          <cell r="C1468" t="str">
            <v>Textile and Shoe Related Machine Operators and Assemblers n.e.c.</v>
          </cell>
        </row>
        <row r="1469">
          <cell r="A1469">
            <v>823</v>
          </cell>
          <cell r="B1469" t="str">
            <v>세탁관련 기계조작원</v>
          </cell>
          <cell r="C1469" t="str">
            <v>Laundry Related Machine Operators</v>
          </cell>
        </row>
        <row r="1470">
          <cell r="A1470">
            <v>8230</v>
          </cell>
          <cell r="B1470" t="str">
            <v>세탁관련 기계조작원</v>
          </cell>
          <cell r="C1470" t="str">
            <v>Laundry Related Machine Operators</v>
          </cell>
        </row>
        <row r="1471">
          <cell r="A1471">
            <v>82301</v>
          </cell>
          <cell r="B1471" t="str">
            <v>드라이클리닝기 조작원</v>
          </cell>
          <cell r="C1471" t="str">
            <v>Dry Cleaning Machine Operators</v>
          </cell>
        </row>
        <row r="1472">
          <cell r="A1472">
            <v>82309</v>
          </cell>
          <cell r="B1472" t="str">
            <v>그 외 세탁관련 기계조작원</v>
          </cell>
          <cell r="C1472" t="str">
            <v>Laundry Related Machine Operators n.e.c.</v>
          </cell>
        </row>
        <row r="1473">
          <cell r="A1473">
            <v>83</v>
          </cell>
          <cell r="B1473" t="str">
            <v>화학관련 기계조작직</v>
          </cell>
          <cell r="C1473" t="str">
            <v>Chemical Related Machine Operating Occupations</v>
          </cell>
        </row>
        <row r="1474">
          <cell r="A1474">
            <v>831</v>
          </cell>
          <cell r="B1474" t="str">
            <v>석유 및 화학물 가공장치 조작원</v>
          </cell>
          <cell r="C1474" t="str">
            <v>Petroleum and Chemical Material Processing Machine Operators</v>
          </cell>
        </row>
        <row r="1475">
          <cell r="A1475">
            <v>8311</v>
          </cell>
          <cell r="B1475" t="str">
            <v>석유 및 천연가스제조 관련 제어장치 조작원</v>
          </cell>
          <cell r="C1475" t="str">
            <v>Petroleum and Natural Gas Production Related Controlling Equipment Operators</v>
          </cell>
        </row>
        <row r="1476">
          <cell r="A1476">
            <v>83111</v>
          </cell>
          <cell r="B1476" t="str">
            <v>원유처리장치 조작원</v>
          </cell>
          <cell r="C1476" t="str">
            <v>Crude Oil Treating Equipment Operators</v>
          </cell>
        </row>
        <row r="1477">
          <cell r="A1477">
            <v>83112</v>
          </cell>
          <cell r="B1477" t="str">
            <v>석유 및 천연가스 정제장치 조작원</v>
          </cell>
          <cell r="C1477" t="str">
            <v>Petroleum and Natural GasRefining Equipment Operators</v>
          </cell>
        </row>
        <row r="1478">
          <cell r="A1478">
            <v>83113</v>
          </cell>
          <cell r="B1478" t="str">
            <v>폐유 및 재생유 처리장치 조작원</v>
          </cell>
          <cell r="C1478" t="str">
            <v>Used and Recycled Oil Processing Machine Operators</v>
          </cell>
        </row>
        <row r="1479">
          <cell r="A1479">
            <v>83119</v>
          </cell>
          <cell r="B1479" t="str">
            <v>그 외 석유 및 천연가스 제조 관련 제어장치 조작원</v>
          </cell>
          <cell r="C1479" t="str">
            <v>Petroleum and Natural Gas Production Related Controlling Equipment Operators n.e.c.</v>
          </cell>
        </row>
        <row r="1480">
          <cell r="A1480">
            <v>8312</v>
          </cell>
          <cell r="B1480" t="str">
            <v>화학물 가공장치 조작원</v>
          </cell>
          <cell r="C1480" t="str">
            <v>Chemical Material Processing Machine Operators</v>
          </cell>
        </row>
        <row r="1481">
          <cell r="A1481">
            <v>83121</v>
          </cell>
          <cell r="B1481" t="str">
            <v>화학물 분쇄기마쇄기 및 혼합기 조작원</v>
          </cell>
          <cell r="C1481" t="str">
            <v>Chemical Material Grinding and Mixing Machine Operators</v>
          </cell>
        </row>
        <row r="1482">
          <cell r="A1482">
            <v>83122</v>
          </cell>
          <cell r="B1482" t="str">
            <v>화학물 가열처리장치 조작원</v>
          </cell>
          <cell r="C1482" t="str">
            <v>Chemical Material Heat Treating Machine Operators</v>
          </cell>
        </row>
        <row r="1483">
          <cell r="A1483">
            <v>83123</v>
          </cell>
          <cell r="B1483" t="str">
            <v>화학물 여과기 및 분리기 조작원</v>
          </cell>
          <cell r="C1483" t="str">
            <v>Chemical Material Filtering and Separating Machine Operators</v>
          </cell>
        </row>
        <row r="1484">
          <cell r="A1484">
            <v>83124</v>
          </cell>
          <cell r="B1484" t="str">
            <v>화학물 증류기 및 반응기 조작원</v>
          </cell>
          <cell r="C1484" t="str">
            <v>Chemical Material Distiller and Reactor Operators</v>
          </cell>
        </row>
        <row r="1485">
          <cell r="A1485">
            <v>83129</v>
          </cell>
          <cell r="B1485" t="str">
            <v>그 외 화학물 가공장치 조작원</v>
          </cell>
          <cell r="C1485" t="str">
            <v>Chemical Material Processing Machine Operators n.e.c.</v>
          </cell>
        </row>
        <row r="1486">
          <cell r="A1486">
            <v>8319</v>
          </cell>
          <cell r="B1486" t="str">
            <v>기타 석유 및 화학물 가공장치 조작원</v>
          </cell>
          <cell r="C1486" t="str">
            <v>Other Petroleum and Chemical Material Processing Machine Operators</v>
          </cell>
        </row>
        <row r="1487">
          <cell r="A1487">
            <v>83190</v>
          </cell>
          <cell r="B1487" t="str">
            <v>그 외 석유 및 화학물 가공장치 조작원</v>
          </cell>
          <cell r="C1487" t="str">
            <v>Petroleum and Chemical Material Processing Machine Operators n.e.c.</v>
          </cell>
        </row>
        <row r="1488">
          <cell r="A1488">
            <v>832</v>
          </cell>
          <cell r="B1488" t="str">
            <v>화학고무 및 플라스틱 제품 생산기 조작원</v>
          </cell>
          <cell r="C1488" t="str">
            <v>Chemical, Rubber and Plastic Production Machine Operators</v>
          </cell>
        </row>
        <row r="1489">
          <cell r="A1489">
            <v>8321</v>
          </cell>
          <cell r="B1489" t="str">
            <v>화학제품 생산기 조작원</v>
          </cell>
          <cell r="C1489" t="str">
            <v>Chemical Products Production Machine Operators</v>
          </cell>
        </row>
        <row r="1490">
          <cell r="A1490">
            <v>83211</v>
          </cell>
          <cell r="B1490" t="str">
            <v>약제품 생산기 조작원</v>
          </cell>
          <cell r="C1490" t="str">
            <v>Pharmaceutical Products Production Machine Operators</v>
          </cell>
        </row>
        <row r="1491">
          <cell r="A1491">
            <v>83212</v>
          </cell>
          <cell r="B1491" t="str">
            <v>화장품 생산기 조작원</v>
          </cell>
          <cell r="C1491" t="str">
            <v>Cosmetics Production Machine Operators</v>
          </cell>
        </row>
        <row r="1492">
          <cell r="A1492">
            <v>83213</v>
          </cell>
          <cell r="B1492" t="str">
            <v>세제 생산기 조작원</v>
          </cell>
          <cell r="C1492" t="str">
            <v>Detergents Production Machine Operators</v>
          </cell>
        </row>
        <row r="1493">
          <cell r="A1493">
            <v>83214</v>
          </cell>
          <cell r="B1493" t="str">
            <v>비료 생산기 조작원</v>
          </cell>
          <cell r="C1493" t="str">
            <v>Fertilizer Production Machine Operators</v>
          </cell>
        </row>
        <row r="1494">
          <cell r="A1494">
            <v>83215</v>
          </cell>
          <cell r="B1494" t="str">
            <v>필름 생산기 조작원</v>
          </cell>
          <cell r="C1494" t="str">
            <v xml:space="preserve">Film Production Machine Operators </v>
          </cell>
        </row>
        <row r="1495">
          <cell r="A1495">
            <v>83216</v>
          </cell>
          <cell r="B1495" t="str">
            <v>가스 생산기 조작원</v>
          </cell>
          <cell r="C1495" t="str">
            <v>Gas Production Machine Operators</v>
          </cell>
        </row>
        <row r="1496">
          <cell r="A1496">
            <v>83219</v>
          </cell>
          <cell r="B1496" t="str">
            <v>그 외 화학제품 생산기 조작원</v>
          </cell>
          <cell r="C1496" t="str">
            <v>Chemical Products Production Machine Operators n.e.c.</v>
          </cell>
        </row>
        <row r="1497">
          <cell r="A1497">
            <v>8322</v>
          </cell>
          <cell r="B1497" t="str">
            <v>타이어 및 고무제품 생산기 조작원</v>
          </cell>
          <cell r="C1497" t="str">
            <v>Tire and Rubber Products Production Machine Operators</v>
          </cell>
        </row>
        <row r="1498">
          <cell r="A1498">
            <v>83221</v>
          </cell>
          <cell r="B1498" t="str">
            <v>타이어 생산기 조작원</v>
          </cell>
          <cell r="C1498" t="str">
            <v>Tire Production Machine Operators</v>
          </cell>
        </row>
        <row r="1499">
          <cell r="A1499">
            <v>83222</v>
          </cell>
          <cell r="B1499" t="str">
            <v>고무제품 생산기 조작원</v>
          </cell>
          <cell r="C1499" t="str">
            <v>Rubber Products Production Machine Operators</v>
          </cell>
        </row>
        <row r="1500">
          <cell r="A1500">
            <v>83229</v>
          </cell>
          <cell r="B1500" t="str">
            <v>그 외 타이어 및 고무제품 생산기 조작원</v>
          </cell>
          <cell r="C1500" t="str">
            <v>Tire and Rubber Products Production Machine Operators n.e.c.</v>
          </cell>
        </row>
        <row r="1501">
          <cell r="A1501">
            <v>8323</v>
          </cell>
          <cell r="B1501" t="str">
            <v>플라스틱제품생산기 조작원</v>
          </cell>
          <cell r="C1501" t="str">
            <v>Plastic Products Production Machine Operators</v>
          </cell>
        </row>
        <row r="1502">
          <cell r="A1502">
            <v>83231</v>
          </cell>
          <cell r="B1502" t="str">
            <v>플라스틱사출기 조작원</v>
          </cell>
          <cell r="C1502" t="str">
            <v>Plastic Catapulting Machine Operators</v>
          </cell>
        </row>
        <row r="1503">
          <cell r="A1503">
            <v>83232</v>
          </cell>
          <cell r="B1503" t="str">
            <v>플라스틱압출기 조작원</v>
          </cell>
          <cell r="C1503" t="str">
            <v>Plastic Extruding Machine Operators</v>
          </cell>
        </row>
        <row r="1504">
          <cell r="A1504">
            <v>83239</v>
          </cell>
          <cell r="B1504" t="str">
            <v>그 외 플라스틱제품 생산기 조작원</v>
          </cell>
          <cell r="C1504" t="str">
            <v>Plastic Products Production Machine Operators n.e.c.</v>
          </cell>
        </row>
        <row r="1505">
          <cell r="A1505">
            <v>8324</v>
          </cell>
          <cell r="B1505" t="str">
            <v>고무 및 플라스틱 제품 조립원</v>
          </cell>
          <cell r="C1505" t="str">
            <v>Rubber and Plastic Products Assemblers</v>
          </cell>
        </row>
        <row r="1506">
          <cell r="A1506">
            <v>83241</v>
          </cell>
          <cell r="B1506" t="str">
            <v>고무제품 조립원</v>
          </cell>
          <cell r="C1506" t="str">
            <v>Rubber Products Assemblers</v>
          </cell>
        </row>
        <row r="1507">
          <cell r="A1507">
            <v>83242</v>
          </cell>
          <cell r="B1507" t="str">
            <v>플라스틱제품 조립원</v>
          </cell>
          <cell r="C1507" t="str">
            <v>Plastic Products Assemblers</v>
          </cell>
        </row>
        <row r="1508">
          <cell r="A1508">
            <v>84</v>
          </cell>
          <cell r="B1508" t="str">
            <v>금속 및 비금속 관련 기계조작직</v>
          </cell>
          <cell r="C1508" t="str">
            <v>Metal and Nonmetal Related Operator Occupations</v>
          </cell>
        </row>
        <row r="1509">
          <cell r="A1509">
            <v>841</v>
          </cell>
          <cell r="B1509" t="str">
            <v>주조 및 금속 가공관련 기계조작원</v>
          </cell>
          <cell r="C1509" t="str">
            <v>Metal Casting and Metal Processing Related Operators</v>
          </cell>
        </row>
        <row r="1510">
          <cell r="A1510">
            <v>8411</v>
          </cell>
          <cell r="B1510" t="str">
            <v>주조기 조작원</v>
          </cell>
          <cell r="C1510" t="str">
            <v>Metal Casting Machine Operators</v>
          </cell>
        </row>
        <row r="1511">
          <cell r="A1511">
            <v>84110</v>
          </cell>
          <cell r="B1511" t="str">
            <v>주조기 조작원</v>
          </cell>
          <cell r="C1511" t="str">
            <v>Metal Casting Machine Operators</v>
          </cell>
        </row>
        <row r="1512">
          <cell r="A1512">
            <v>8412</v>
          </cell>
          <cell r="B1512" t="str">
            <v>단조기 조작원</v>
          </cell>
          <cell r="C1512" t="str">
            <v>Forge Hammersmiths</v>
          </cell>
        </row>
        <row r="1513">
          <cell r="A1513">
            <v>84120</v>
          </cell>
          <cell r="B1513" t="str">
            <v>단조기 조작원</v>
          </cell>
          <cell r="C1513" t="str">
            <v>Forge Hammersmiths</v>
          </cell>
        </row>
        <row r="1514">
          <cell r="A1514">
            <v>8413</v>
          </cell>
          <cell r="B1514" t="str">
            <v>용접기 조작원</v>
          </cell>
          <cell r="C1514" t="str">
            <v>Welding Machine Operators</v>
          </cell>
        </row>
        <row r="1515">
          <cell r="A1515">
            <v>84130</v>
          </cell>
          <cell r="B1515" t="str">
            <v>용접기 조작원</v>
          </cell>
          <cell r="C1515" t="str">
            <v>Welding Machine Operators</v>
          </cell>
        </row>
        <row r="1516">
          <cell r="A1516">
            <v>8414</v>
          </cell>
          <cell r="B1516" t="str">
            <v>금속가공관련 제어장치 조작원</v>
          </cell>
          <cell r="C1516" t="str">
            <v>Metal Processing Related Control Equipment Operators</v>
          </cell>
        </row>
        <row r="1517">
          <cell r="A1517">
            <v>84141</v>
          </cell>
          <cell r="B1517" t="str">
            <v>광석 및 금속용광로 조작원</v>
          </cell>
          <cell r="C1517" t="str">
            <v>Ore and Metal Furnace Operators</v>
          </cell>
        </row>
        <row r="1518">
          <cell r="A1518">
            <v>84142</v>
          </cell>
          <cell r="B1518" t="str">
            <v>금속용해로 및 금속가열로 조작원</v>
          </cell>
          <cell r="C1518" t="str">
            <v>Metal Melting and Metal Reheating Furnace Operators</v>
          </cell>
        </row>
        <row r="1519">
          <cell r="A1519">
            <v>84149</v>
          </cell>
          <cell r="B1519" t="str">
            <v>그 외 금속가공관련 제어장치 조작원</v>
          </cell>
          <cell r="C1519" t="str">
            <v>Metal Processing Related Controlling Machine Operators n.e.c.</v>
          </cell>
        </row>
        <row r="1520">
          <cell r="A1520">
            <v>8415</v>
          </cell>
          <cell r="B1520" t="str">
            <v>금속가공 기계조작원</v>
          </cell>
          <cell r="C1520" t="str">
            <v>Metal Processing Machine Operators</v>
          </cell>
        </row>
        <row r="1521">
          <cell r="A1521">
            <v>84151</v>
          </cell>
          <cell r="B1521" t="str">
            <v>압연기 조작원</v>
          </cell>
          <cell r="C1521" t="str">
            <v>Rolling Mill Operators</v>
          </cell>
        </row>
        <row r="1522">
          <cell r="A1522">
            <v>84152</v>
          </cell>
          <cell r="B1522" t="str">
            <v>인발기 조작원</v>
          </cell>
          <cell r="C1522" t="str">
            <v>Drawing Machine Operators</v>
          </cell>
        </row>
        <row r="1523">
          <cell r="A1523">
            <v>84153</v>
          </cell>
          <cell r="B1523" t="str">
            <v>연선기 조작원</v>
          </cell>
          <cell r="C1523" t="str">
            <v>Wire Rope Machine Operators</v>
          </cell>
        </row>
        <row r="1524">
          <cell r="A1524">
            <v>84154</v>
          </cell>
          <cell r="B1524" t="str">
            <v>압출기 조작원</v>
          </cell>
          <cell r="C1524" t="str">
            <v>Extruding Machine Operators</v>
          </cell>
        </row>
        <row r="1525">
          <cell r="A1525">
            <v>84155</v>
          </cell>
          <cell r="B1525" t="str">
            <v>금속열처리로 조작원</v>
          </cell>
          <cell r="C1525" t="str">
            <v>Metal Heat Treatment Furnace Operators</v>
          </cell>
        </row>
        <row r="1526">
          <cell r="A1526">
            <v>84159</v>
          </cell>
          <cell r="B1526" t="str">
            <v>그 외 금속가공 기계조작원</v>
          </cell>
          <cell r="C1526" t="str">
            <v>Metal Processing Machine Operators n.e.c.</v>
          </cell>
        </row>
        <row r="1527">
          <cell r="A1527">
            <v>8416</v>
          </cell>
          <cell r="B1527" t="str">
            <v>제관기 조작원</v>
          </cell>
          <cell r="C1527" t="str">
            <v>Pipe Machine Operators</v>
          </cell>
        </row>
        <row r="1528">
          <cell r="A1528">
            <v>84160</v>
          </cell>
          <cell r="B1528" t="str">
            <v>제관기 조작원</v>
          </cell>
          <cell r="C1528" t="str">
            <v>Pipe Machine Operators</v>
          </cell>
        </row>
        <row r="1529">
          <cell r="A1529">
            <v>8417</v>
          </cell>
          <cell r="B1529" t="str">
            <v>판금기 조작원</v>
          </cell>
          <cell r="C1529" t="str">
            <v>Sheet Metal Machine Operators</v>
          </cell>
        </row>
        <row r="1530">
          <cell r="A1530">
            <v>84170</v>
          </cell>
          <cell r="B1530" t="str">
            <v>판금기 조작원</v>
          </cell>
          <cell r="C1530" t="str">
            <v>Sheet Metal Machine Operators</v>
          </cell>
        </row>
        <row r="1531">
          <cell r="A1531">
            <v>842</v>
          </cell>
          <cell r="B1531" t="str">
            <v>도장 및 도금기 조작원</v>
          </cell>
          <cell r="C1531" t="str">
            <v>Painting and Coating Machine Operators</v>
          </cell>
        </row>
        <row r="1532">
          <cell r="A1532">
            <v>8421</v>
          </cell>
          <cell r="B1532" t="str">
            <v>도장기 조작원</v>
          </cell>
          <cell r="C1532" t="str">
            <v>Painting Machine Operators</v>
          </cell>
        </row>
        <row r="1533">
          <cell r="A1533">
            <v>84211</v>
          </cell>
          <cell r="B1533" t="str">
            <v>차량 도장기 조작원</v>
          </cell>
          <cell r="C1533" t="str">
            <v>Motor Vehicle Painting Machine Operators</v>
          </cell>
        </row>
        <row r="1534">
          <cell r="A1534">
            <v>84212</v>
          </cell>
          <cell r="B1534" t="str">
            <v>가구 도장기 조작원</v>
          </cell>
          <cell r="C1534" t="str">
            <v>Furniture Painting Machine Operators</v>
          </cell>
        </row>
        <row r="1535">
          <cell r="A1535">
            <v>84213</v>
          </cell>
          <cell r="B1535" t="str">
            <v>금속제품 도장기 조작원</v>
          </cell>
          <cell r="C1535" t="str">
            <v>Metal Product Painting Machine Operators</v>
          </cell>
        </row>
        <row r="1536">
          <cell r="A1536">
            <v>84219</v>
          </cell>
          <cell r="B1536" t="str">
            <v>그 외 도장기 조작원</v>
          </cell>
          <cell r="C1536" t="str">
            <v>Painting Machine Operators n.e.c.</v>
          </cell>
        </row>
        <row r="1537">
          <cell r="A1537">
            <v>8422</v>
          </cell>
          <cell r="B1537" t="str">
            <v>도금 및 금속분무기 조작원</v>
          </cell>
          <cell r="C1537" t="str">
            <v>Metal Plating and Spray Operators</v>
          </cell>
        </row>
        <row r="1538">
          <cell r="A1538">
            <v>84221</v>
          </cell>
          <cell r="B1538" t="str">
            <v>금속 세척기 조작원</v>
          </cell>
          <cell r="C1538" t="str">
            <v>Metal Cleaning Machine Operators</v>
          </cell>
        </row>
        <row r="1539">
          <cell r="A1539">
            <v>84222</v>
          </cell>
          <cell r="B1539" t="str">
            <v>전기 도금기 조작원</v>
          </cell>
          <cell r="C1539" t="str">
            <v>Electric Plating Machine Operators</v>
          </cell>
        </row>
        <row r="1540">
          <cell r="A1540">
            <v>84223</v>
          </cell>
          <cell r="B1540" t="str">
            <v>용융 도금기 조작원</v>
          </cell>
          <cell r="C1540" t="str">
            <v>Metal Dipping Machine Operators</v>
          </cell>
        </row>
        <row r="1541">
          <cell r="A1541">
            <v>84224</v>
          </cell>
          <cell r="B1541" t="str">
            <v>금속 분무기 조작원</v>
          </cell>
          <cell r="C1541" t="str">
            <v>Metal Spraying Machine Operators</v>
          </cell>
        </row>
        <row r="1542">
          <cell r="A1542">
            <v>84225</v>
          </cell>
          <cell r="B1542" t="str">
            <v>금속코팅광택 및 래미네이팅기 조작원</v>
          </cell>
          <cell r="C1542" t="str">
            <v>Metal Coating, Glossing and Laminating Machine Operators</v>
          </cell>
        </row>
        <row r="1543">
          <cell r="A1543">
            <v>84229</v>
          </cell>
          <cell r="B1543" t="str">
            <v>그 외 도금 및 금속분무기 조작원</v>
          </cell>
          <cell r="C1543" t="str">
            <v>Plating and Metal Spraying Machine Operators n.e.c.</v>
          </cell>
        </row>
        <row r="1544">
          <cell r="A1544">
            <v>843</v>
          </cell>
          <cell r="B1544" t="str">
            <v>비금속 제품 생산기 조작원</v>
          </cell>
          <cell r="C1544" t="str">
            <v>Nonmetal Products Production Machine Operators</v>
          </cell>
        </row>
        <row r="1545">
          <cell r="A1545">
            <v>8431</v>
          </cell>
          <cell r="B1545" t="str">
            <v>유리제조 및 가공기 조작원</v>
          </cell>
          <cell r="C1545" t="str">
            <v>Glass and Lens Processing Machine Operators</v>
          </cell>
        </row>
        <row r="1546">
          <cell r="A1546">
            <v>84311</v>
          </cell>
          <cell r="B1546" t="str">
            <v>유리제조 및 제품 가공기 조작원</v>
          </cell>
          <cell r="C1546" t="str">
            <v>Glass Processing and Products Machine Operators</v>
          </cell>
        </row>
        <row r="1547">
          <cell r="A1547">
            <v>84312</v>
          </cell>
          <cell r="B1547" t="str">
            <v>렌즈 및 프리즘 가공기 조작원</v>
          </cell>
          <cell r="C1547" t="str">
            <v>Lens and Prism Processing Machine Operators</v>
          </cell>
        </row>
        <row r="1548">
          <cell r="A1548">
            <v>84319</v>
          </cell>
          <cell r="B1548" t="str">
            <v>그 외 유리제조 및 가공기 조작원</v>
          </cell>
          <cell r="C1548" t="str">
            <v>Glass Production and Processing Machine Operators n.e.c.</v>
          </cell>
        </row>
        <row r="1549">
          <cell r="A1549">
            <v>8432</v>
          </cell>
          <cell r="B1549" t="str">
            <v>점토제품 생산기 조작원</v>
          </cell>
          <cell r="C1549" t="str">
            <v>Clay Products Production Machine Operators</v>
          </cell>
        </row>
        <row r="1550">
          <cell r="A1550">
            <v>84321</v>
          </cell>
          <cell r="B1550" t="str">
            <v>도자기 제품 생산기 조작원</v>
          </cell>
          <cell r="C1550" t="str">
            <v>Pottery and Porcelain Products Production Machine Operators</v>
          </cell>
        </row>
        <row r="1551">
          <cell r="A1551">
            <v>84322</v>
          </cell>
          <cell r="B1551" t="str">
            <v>벽돌 및 타일 생산기 조작원</v>
          </cell>
          <cell r="C1551" t="str">
            <v>Brick and Tile Moulding Machine Operators</v>
          </cell>
        </row>
        <row r="1552">
          <cell r="A1552">
            <v>84329</v>
          </cell>
          <cell r="B1552" t="str">
            <v>그 외 점토제품 생산기 조작원</v>
          </cell>
          <cell r="C1552" t="str">
            <v>Clay Products Production Machine Operators n.e.c.</v>
          </cell>
        </row>
        <row r="1553">
          <cell r="A1553">
            <v>8433</v>
          </cell>
          <cell r="B1553" t="str">
            <v>시멘트 및 광물제품 제조기 조작원</v>
          </cell>
          <cell r="C1553" t="str">
            <v>Cement and Mineral Products Production Machine Operators</v>
          </cell>
        </row>
        <row r="1554">
          <cell r="A1554">
            <v>84331</v>
          </cell>
          <cell r="B1554" t="str">
            <v>시멘트 및 석회 제조관련 조작원</v>
          </cell>
          <cell r="C1554" t="str">
            <v>Cement and Lime Production Related Machine Operators</v>
          </cell>
        </row>
        <row r="1555">
          <cell r="A1555">
            <v>84332</v>
          </cell>
          <cell r="B1555" t="str">
            <v>콘크리트 제품 제조관련 조작원</v>
          </cell>
          <cell r="C1555" t="str">
            <v xml:space="preserve">Concrete Products Production Related Machine Operators </v>
          </cell>
        </row>
        <row r="1556">
          <cell r="A1556">
            <v>84339</v>
          </cell>
          <cell r="B1556" t="str">
            <v>그 외 시멘트 및 광물제품 제조기 조작원</v>
          </cell>
          <cell r="C1556" t="str">
            <v>Cement and Mineral Products  Production Machine Operators n.e.c.</v>
          </cell>
        </row>
        <row r="1557">
          <cell r="A1557">
            <v>8434</v>
          </cell>
          <cell r="B1557" t="str">
            <v>광석 및 석제품 가공기 조작원</v>
          </cell>
          <cell r="C1557" t="str">
            <v>Mineral Ore and Stone Products Processing Machine Operators</v>
          </cell>
        </row>
        <row r="1558">
          <cell r="A1558">
            <v>84341</v>
          </cell>
          <cell r="B1558" t="str">
            <v>광석 및 석재 가공장치 조작원</v>
          </cell>
          <cell r="C1558" t="str">
            <v>Mineral Ore and Stone Products Processing Machine Operators</v>
          </cell>
        </row>
        <row r="1559">
          <cell r="A1559">
            <v>84342</v>
          </cell>
          <cell r="B1559" t="str">
            <v>석제품 가공기 조작원</v>
          </cell>
          <cell r="C1559" t="str">
            <v>Stone Products Processing Machine Operators</v>
          </cell>
        </row>
        <row r="1560">
          <cell r="A1560">
            <v>8439</v>
          </cell>
          <cell r="B1560" t="str">
            <v>기타 비금속제품관련 생산기 조작원</v>
          </cell>
          <cell r="C1560" t="str">
            <v>Other Nonmetal Products Related Production Machine Operators</v>
          </cell>
        </row>
        <row r="1561">
          <cell r="A1561">
            <v>84391</v>
          </cell>
          <cell r="B1561" t="str">
            <v>유약 생산기 조작원</v>
          </cell>
          <cell r="C1561" t="str">
            <v>Glaze Production Machine Operators</v>
          </cell>
        </row>
        <row r="1562">
          <cell r="A1562">
            <v>84392</v>
          </cell>
          <cell r="B1562" t="str">
            <v>광택제 생산기 조작원</v>
          </cell>
          <cell r="C1562" t="str">
            <v>Brightener Production Machine Operators</v>
          </cell>
        </row>
        <row r="1563">
          <cell r="A1563">
            <v>84399</v>
          </cell>
          <cell r="B1563" t="str">
            <v>그 외 비금속제품관련 생산기 조작원</v>
          </cell>
          <cell r="C1563" t="str">
            <v>Nonmetal Products Related Production Machine Operators n.e.c.</v>
          </cell>
        </row>
        <row r="1564">
          <cell r="A1564">
            <v>85</v>
          </cell>
          <cell r="B1564" t="str">
            <v>기계제조 및 관련 기계조작직</v>
          </cell>
          <cell r="C1564" t="str">
            <v>Machine Production and Related Machine Operators</v>
          </cell>
        </row>
        <row r="1565">
          <cell r="A1565">
            <v>851</v>
          </cell>
          <cell r="B1565" t="str">
            <v>금속공작기계 조작원</v>
          </cell>
          <cell r="C1565" t="str">
            <v>Machine Tool Operators</v>
          </cell>
        </row>
        <row r="1566">
          <cell r="A1566">
            <v>8510</v>
          </cell>
          <cell r="B1566" t="str">
            <v>금속공작기계 조작원</v>
          </cell>
          <cell r="C1566" t="str">
            <v>Machine Tool Operators</v>
          </cell>
        </row>
        <row r="1567">
          <cell r="A1567">
            <v>85101</v>
          </cell>
          <cell r="B1567" t="str">
            <v>선반기 조작원</v>
          </cell>
          <cell r="C1567" t="str">
            <v>Lathe Machine Operators</v>
          </cell>
        </row>
        <row r="1568">
          <cell r="A1568">
            <v>85102</v>
          </cell>
          <cell r="B1568" t="str">
            <v>밀링기 조작원</v>
          </cell>
          <cell r="C1568" t="str">
            <v>Milling Machine Operators</v>
          </cell>
        </row>
        <row r="1569">
          <cell r="A1569">
            <v>85103</v>
          </cell>
          <cell r="B1569" t="str">
            <v>드릴링기 및 보링기 조작원</v>
          </cell>
          <cell r="C1569" t="str">
            <v>Drilling and Boring Machine Operators</v>
          </cell>
        </row>
        <row r="1570">
          <cell r="A1570">
            <v>85104</v>
          </cell>
          <cell r="B1570" t="str">
            <v>연삭기 및 연마기 조작원</v>
          </cell>
          <cell r="C1570" t="str">
            <v>Grinding Machine Operators</v>
          </cell>
        </row>
        <row r="1571">
          <cell r="A1571">
            <v>85105</v>
          </cell>
          <cell r="B1571" t="str">
            <v>프레스기 및 절단기 조작원</v>
          </cell>
          <cell r="C1571" t="str">
            <v>Press and Cutting Machine Operators</v>
          </cell>
        </row>
        <row r="1572">
          <cell r="A1572">
            <v>85106</v>
          </cell>
          <cell r="B1572" t="str">
            <v>금속절곡기 조작원</v>
          </cell>
          <cell r="C1572" t="str">
            <v xml:space="preserve">Metal Bending Machine Operators </v>
          </cell>
        </row>
        <row r="1573">
          <cell r="A1573">
            <v>85107</v>
          </cell>
          <cell r="B1573" t="str">
            <v>머시닝센터 조작원</v>
          </cell>
          <cell r="C1573" t="str">
            <v>Machining Center Operators</v>
          </cell>
        </row>
        <row r="1574">
          <cell r="A1574">
            <v>85109</v>
          </cell>
          <cell r="B1574" t="str">
            <v>그 외 금속공작기계 조작원</v>
          </cell>
          <cell r="C1574" t="str">
            <v>Machining Tools Operators n.e.c.</v>
          </cell>
        </row>
        <row r="1575">
          <cell r="A1575">
            <v>852</v>
          </cell>
          <cell r="B1575" t="str">
            <v>냉난방 관련 설비 조작원</v>
          </cell>
          <cell r="C1575" t="str">
            <v>Cooling and Heating Related Equipment Operators</v>
          </cell>
        </row>
        <row r="1576">
          <cell r="A1576">
            <v>8520</v>
          </cell>
          <cell r="B1576" t="str">
            <v>냉난방 관련 설비 조작원</v>
          </cell>
          <cell r="C1576" t="str">
            <v>Cooling and Heating Related Equipment Operators</v>
          </cell>
        </row>
        <row r="1577">
          <cell r="A1577">
            <v>85201</v>
          </cell>
          <cell r="B1577" t="str">
            <v>냉난방기 설비 조작원</v>
          </cell>
          <cell r="C1577" t="str">
            <v>Cooling and Heating System Operators</v>
          </cell>
        </row>
        <row r="1578">
          <cell r="A1578">
            <v>85202</v>
          </cell>
          <cell r="B1578" t="str">
            <v>냉동냉장기 설비 조작원</v>
          </cell>
          <cell r="C1578" t="str">
            <v>Freezer and Refrigerating Systems Operators</v>
          </cell>
        </row>
        <row r="1579">
          <cell r="A1579">
            <v>85203</v>
          </cell>
          <cell r="B1579" t="str">
            <v>공조기 설비 조작원</v>
          </cell>
          <cell r="C1579" t="str">
            <v>Air Conditioning System Operators</v>
          </cell>
        </row>
        <row r="1580">
          <cell r="A1580">
            <v>853</v>
          </cell>
          <cell r="B1580" t="str">
            <v>자동조립라인 및 산업용 로봇 조작원</v>
          </cell>
          <cell r="C1580" t="str">
            <v>Factory Automation and Industrial Robot Operators</v>
          </cell>
        </row>
        <row r="1581">
          <cell r="A1581">
            <v>8530</v>
          </cell>
          <cell r="B1581" t="str">
            <v>자동조립라인 및 산업용 로봇 조작원</v>
          </cell>
          <cell r="C1581" t="str">
            <v>Factory Automation and Industrial Robot Operators</v>
          </cell>
        </row>
        <row r="1582">
          <cell r="A1582">
            <v>85301</v>
          </cell>
          <cell r="B1582" t="str">
            <v>자동조립라인 조작원</v>
          </cell>
          <cell r="C1582" t="str">
            <v>Automated Assembly Line Operators</v>
          </cell>
        </row>
        <row r="1583">
          <cell r="A1583">
            <v>85302</v>
          </cell>
          <cell r="B1583" t="str">
            <v>산업용 로봇 조작원</v>
          </cell>
          <cell r="C1583" t="str">
            <v>Industrial Robot Operators</v>
          </cell>
        </row>
        <row r="1584">
          <cell r="A1584">
            <v>854</v>
          </cell>
          <cell r="B1584" t="str">
            <v>운송차량 및 기계 관련 조립원</v>
          </cell>
          <cell r="C1584" t="str">
            <v xml:space="preserve">Transport Vehicle and Machine Related Assemblers </v>
          </cell>
        </row>
        <row r="1585">
          <cell r="A1585">
            <v>8541</v>
          </cell>
          <cell r="B1585" t="str">
            <v>자동차 조립원</v>
          </cell>
          <cell r="C1585" t="str">
            <v>Automobile Assemblers</v>
          </cell>
        </row>
        <row r="1586">
          <cell r="A1586">
            <v>85410</v>
          </cell>
          <cell r="B1586" t="str">
            <v>자동차 조립원</v>
          </cell>
          <cell r="C1586" t="str">
            <v>Automobile Assemblers</v>
          </cell>
        </row>
        <row r="1587">
          <cell r="A1587">
            <v>8542</v>
          </cell>
          <cell r="B1587" t="str">
            <v>자동차 부분품 조립원</v>
          </cell>
          <cell r="C1587" t="str">
            <v>Automobile Parts Assemblers</v>
          </cell>
        </row>
        <row r="1588">
          <cell r="A1588">
            <v>85421</v>
          </cell>
          <cell r="B1588" t="str">
            <v>자동차 엔진 조립원</v>
          </cell>
          <cell r="C1588" t="str">
            <v>Automobile Engine Assemblers</v>
          </cell>
        </row>
        <row r="1589">
          <cell r="A1589">
            <v>85422</v>
          </cell>
          <cell r="B1589" t="str">
            <v>자동차 차체 부분품 조립원</v>
          </cell>
          <cell r="C1589" t="str">
            <v>Automobile Body of Parts Assemblers</v>
          </cell>
        </row>
        <row r="1590">
          <cell r="A1590">
            <v>85429</v>
          </cell>
          <cell r="B1590" t="str">
            <v>그 외 자동차 부분품 조립원</v>
          </cell>
          <cell r="C1590" t="str">
            <v>Automobile Parts Assemblers n.e.c</v>
          </cell>
        </row>
        <row r="1591">
          <cell r="A1591">
            <v>8543</v>
          </cell>
          <cell r="B1591" t="str">
            <v>운송장비 조립원</v>
          </cell>
          <cell r="C1591" t="str">
            <v xml:space="preserve">Transportation Equipment Assemblers </v>
          </cell>
        </row>
        <row r="1592">
          <cell r="A1592">
            <v>85431</v>
          </cell>
          <cell r="B1592" t="str">
            <v>철도차량 조립원</v>
          </cell>
          <cell r="C1592" t="str">
            <v>Locomotive Assemblers</v>
          </cell>
        </row>
        <row r="1593">
          <cell r="A1593">
            <v>85432</v>
          </cell>
          <cell r="B1593" t="str">
            <v>선박 조립원</v>
          </cell>
          <cell r="C1593" t="str">
            <v>Ship Assemblers</v>
          </cell>
        </row>
        <row r="1594">
          <cell r="A1594">
            <v>85433</v>
          </cell>
          <cell r="B1594" t="str">
            <v>항공기 조립원</v>
          </cell>
          <cell r="C1594" t="str">
            <v xml:space="preserve">Aircraft Assemblers </v>
          </cell>
        </row>
        <row r="1595">
          <cell r="A1595">
            <v>85439</v>
          </cell>
          <cell r="B1595" t="str">
            <v>그 외 운송장비 조립원</v>
          </cell>
          <cell r="C1595" t="str">
            <v>Transportation Equipment Assemblers n.e.c.</v>
          </cell>
        </row>
        <row r="1596">
          <cell r="A1596">
            <v>8544</v>
          </cell>
          <cell r="B1596" t="str">
            <v>일반기계 조립원</v>
          </cell>
          <cell r="C1596" t="str">
            <v>General Machinery Assemblers</v>
          </cell>
        </row>
        <row r="1597">
          <cell r="A1597">
            <v>85441</v>
          </cell>
          <cell r="B1597" t="str">
            <v>공업기계 조립원</v>
          </cell>
          <cell r="C1597" t="str">
            <v>Industry Machinery Assemblers</v>
          </cell>
        </row>
        <row r="1598">
          <cell r="A1598">
            <v>85442</v>
          </cell>
          <cell r="B1598" t="str">
            <v>농업기계 조립원</v>
          </cell>
          <cell r="C1598" t="str">
            <v>Agricultural Machinery Assemblers</v>
          </cell>
        </row>
        <row r="1599">
          <cell r="A1599">
            <v>85443</v>
          </cell>
          <cell r="B1599" t="str">
            <v>건설기계 조립원</v>
          </cell>
          <cell r="C1599" t="str">
            <v>Construction Machinery Assemblers</v>
          </cell>
        </row>
        <row r="1600">
          <cell r="A1600">
            <v>85444</v>
          </cell>
          <cell r="B1600" t="str">
            <v>공작기계 조립원</v>
          </cell>
          <cell r="C1600" t="str">
            <v>Machining Tools Assemblers</v>
          </cell>
        </row>
        <row r="1601">
          <cell r="A1601">
            <v>85445</v>
          </cell>
          <cell r="B1601" t="str">
            <v>공구 조립원</v>
          </cell>
          <cell r="C1601" t="str">
            <v>Tool Assemblers</v>
          </cell>
        </row>
        <row r="1602">
          <cell r="A1602">
            <v>85449</v>
          </cell>
          <cell r="B1602" t="str">
            <v>그 외 일반기계 조립원</v>
          </cell>
          <cell r="C1602" t="str">
            <v>General Machinery Assemblers n.e.c.</v>
          </cell>
        </row>
        <row r="1603">
          <cell r="A1603">
            <v>855</v>
          </cell>
          <cell r="B1603" t="str">
            <v>금속기계부품 조립원</v>
          </cell>
          <cell r="C1603" t="str">
            <v>Metal Machinery Parts Assemblers</v>
          </cell>
        </row>
        <row r="1604">
          <cell r="A1604">
            <v>8550</v>
          </cell>
          <cell r="B1604" t="str">
            <v>금속기계부품 조립원</v>
          </cell>
          <cell r="C1604" t="str">
            <v>Metal Machinery Parts Assemblers</v>
          </cell>
        </row>
        <row r="1605">
          <cell r="A1605">
            <v>85500</v>
          </cell>
          <cell r="B1605" t="str">
            <v>금속기계부품 조립원</v>
          </cell>
          <cell r="C1605" t="str">
            <v>Metal Machinery Parts Assemblers</v>
          </cell>
        </row>
        <row r="1606">
          <cell r="A1606">
            <v>86</v>
          </cell>
          <cell r="B1606" t="str">
            <v>전기 및 전자 관련 기계조작직</v>
          </cell>
          <cell r="C1606" t="str">
            <v>Electrical and Electronic Related Machine Occupations</v>
          </cell>
        </row>
        <row r="1607">
          <cell r="A1607">
            <v>861</v>
          </cell>
          <cell r="B1607" t="str">
            <v>발전 및 배전 장치 조작원</v>
          </cell>
          <cell r="C1607" t="str">
            <v>Power Generation and Distribution Equipment Operators</v>
          </cell>
        </row>
        <row r="1608">
          <cell r="A1608">
            <v>8610</v>
          </cell>
          <cell r="B1608" t="str">
            <v>발전 및 배전 장치 조작원</v>
          </cell>
          <cell r="C1608" t="str">
            <v>Power Generation and Distribution Equipment Operators</v>
          </cell>
        </row>
        <row r="1609">
          <cell r="A1609">
            <v>86101</v>
          </cell>
          <cell r="B1609" t="str">
            <v>화력발전장치 운전원</v>
          </cell>
          <cell r="C1609" t="str">
            <v>Thermal Power Plant Operators</v>
          </cell>
        </row>
        <row r="1610">
          <cell r="A1610">
            <v>86102</v>
          </cell>
          <cell r="B1610" t="str">
            <v>수력발전장치 운전원</v>
          </cell>
          <cell r="C1610" t="str">
            <v>Hydro-Electric Power Plant Operators</v>
          </cell>
        </row>
        <row r="1611">
          <cell r="A1611">
            <v>86103</v>
          </cell>
          <cell r="B1611" t="str">
            <v>원자력발전장치 운전원</v>
          </cell>
          <cell r="C1611" t="str">
            <v>Nuclear Power Plant Operators</v>
          </cell>
        </row>
        <row r="1612">
          <cell r="A1612">
            <v>86104</v>
          </cell>
          <cell r="B1612" t="str">
            <v>발전터빈 조작원</v>
          </cell>
          <cell r="C1612" t="str">
            <v>Power Generation Turbine Operators</v>
          </cell>
        </row>
        <row r="1613">
          <cell r="A1613">
            <v>86105</v>
          </cell>
          <cell r="B1613" t="str">
            <v>배전반 조작원</v>
          </cell>
          <cell r="C1613" t="str">
            <v>Electricity Distribution Board Operators</v>
          </cell>
        </row>
        <row r="1614">
          <cell r="A1614">
            <v>86109</v>
          </cell>
          <cell r="B1614" t="str">
            <v>그 외 발전 및 배전장치 조작원</v>
          </cell>
          <cell r="C1614" t="str">
            <v>Power Generation and Distribution Equipment Operators n.e.c.</v>
          </cell>
        </row>
        <row r="1615">
          <cell r="A1615">
            <v>862</v>
          </cell>
          <cell r="B1615" t="str">
            <v>전기 및 전자 설비 조작원</v>
          </cell>
          <cell r="C1615" t="str">
            <v>Electrical and Electronic Equipment Operators</v>
          </cell>
        </row>
        <row r="1616">
          <cell r="A1616">
            <v>8620</v>
          </cell>
          <cell r="B1616" t="str">
            <v>전기 및 전자 설비 조작원</v>
          </cell>
          <cell r="C1616" t="str">
            <v>Electrical and Electronic Equipment Operators</v>
          </cell>
        </row>
        <row r="1617">
          <cell r="A1617">
            <v>86201</v>
          </cell>
          <cell r="B1617" t="str">
            <v>건물 전기 및 전자 설비 조작원</v>
          </cell>
          <cell r="C1617" t="str">
            <v>Building Electrical and Electronic Equipment Operators</v>
          </cell>
        </row>
        <row r="1618">
          <cell r="A1618">
            <v>86202</v>
          </cell>
          <cell r="B1618" t="str">
            <v>공장 전기 및 전자 설비 조작원</v>
          </cell>
          <cell r="C1618" t="str">
            <v>Factory Electrical and Electronic Equipment Operators</v>
          </cell>
        </row>
        <row r="1619">
          <cell r="A1619">
            <v>86209</v>
          </cell>
          <cell r="B1619" t="str">
            <v>그 외 전기 및 전자 설비 조작원</v>
          </cell>
          <cell r="C1619" t="str">
            <v>Electrical and Electronic Equipment Operators n.e.c.</v>
          </cell>
        </row>
        <row r="1620">
          <cell r="A1620">
            <v>863</v>
          </cell>
          <cell r="B1620" t="str">
            <v>전기전자 부품 및 제품 제조장치 조작원</v>
          </cell>
          <cell r="C1620" t="str">
            <v>Electrical, Electronic Parts and Products Production Equipment Operators</v>
          </cell>
        </row>
        <row r="1621">
          <cell r="A1621">
            <v>8631</v>
          </cell>
          <cell r="B1621" t="str">
            <v>전기 부품 및 제품 제조 기계조작원</v>
          </cell>
          <cell r="C1621" t="str">
            <v>Electrical Parts and Products Production Equipment Operators</v>
          </cell>
        </row>
        <row r="1622">
          <cell r="A1622">
            <v>86311</v>
          </cell>
          <cell r="B1622" t="str">
            <v>전기부품 제조 기계조작원</v>
          </cell>
          <cell r="C1622" t="str">
            <v>Electrical Parts Production Equipment Operators</v>
          </cell>
        </row>
        <row r="1623">
          <cell r="A1623">
            <v>86312</v>
          </cell>
          <cell r="B1623" t="str">
            <v>전기제품 제조 기계조작원</v>
          </cell>
          <cell r="C1623" t="str">
            <v>Electrical Products Production Equipment Operators</v>
          </cell>
        </row>
        <row r="1624">
          <cell r="A1624">
            <v>8632</v>
          </cell>
          <cell r="B1624" t="str">
            <v>전자 부품 및 제품 제조 기계조작원</v>
          </cell>
          <cell r="C1624" t="str">
            <v>Electronic Parts and Products Production Equipment Operators</v>
          </cell>
        </row>
        <row r="1625">
          <cell r="A1625">
            <v>86321</v>
          </cell>
          <cell r="B1625" t="str">
            <v>전자부품 제조 기계조작원</v>
          </cell>
          <cell r="C1625" t="str">
            <v>Electronic Parts Production Equipment Operators</v>
          </cell>
        </row>
        <row r="1626">
          <cell r="A1626">
            <v>86322</v>
          </cell>
          <cell r="B1626" t="str">
            <v>전자제품 제조 기계조작원</v>
          </cell>
          <cell r="C1626" t="str">
            <v>Electronic Products Production Equipment Operators</v>
          </cell>
        </row>
        <row r="1627">
          <cell r="A1627">
            <v>864</v>
          </cell>
          <cell r="B1627" t="str">
            <v>전기전자 부품 및 제품 조립원</v>
          </cell>
          <cell r="C1627" t="str">
            <v>Electrical, Electronic Parts and Products Assembler</v>
          </cell>
        </row>
        <row r="1628">
          <cell r="A1628">
            <v>8640</v>
          </cell>
          <cell r="B1628" t="str">
            <v>전기전자 부품 및 제품 조립원</v>
          </cell>
          <cell r="C1628" t="str">
            <v>Electrical, Electronic Parts and Products Assembler</v>
          </cell>
        </row>
        <row r="1629">
          <cell r="A1629">
            <v>86401</v>
          </cell>
          <cell r="B1629" t="str">
            <v>전기장비 조립원</v>
          </cell>
          <cell r="C1629" t="str">
            <v>Electrical Equipment Assemblers</v>
          </cell>
        </row>
        <row r="1630">
          <cell r="A1630">
            <v>86402</v>
          </cell>
          <cell r="B1630" t="str">
            <v>영상음향 장비 조립원</v>
          </cell>
          <cell r="C1630" t="str">
            <v>Audio-Visual Equipment Assemblers</v>
          </cell>
        </row>
        <row r="1631">
          <cell r="A1631">
            <v>86403</v>
          </cell>
          <cell r="B1631" t="str">
            <v>전자정밀 기구 조립원</v>
          </cell>
          <cell r="C1631" t="str">
            <v>Electronic Precision Instrument Assemblers</v>
          </cell>
        </row>
        <row r="1632">
          <cell r="A1632">
            <v>86404</v>
          </cell>
          <cell r="B1632" t="str">
            <v>가정용 전기전자 제품 조립원</v>
          </cell>
          <cell r="C1632" t="str">
            <v>Household Electrical, Electronic Equipment Assemblers</v>
          </cell>
        </row>
        <row r="1633">
          <cell r="A1633">
            <v>86409</v>
          </cell>
          <cell r="B1633" t="str">
            <v>그 외 전기전자 부품 및 제품 조립원</v>
          </cell>
          <cell r="C1633" t="str">
            <v>Electrical, Electronic Parts and Products Assembler n.e.c.</v>
          </cell>
        </row>
        <row r="1634">
          <cell r="A1634">
            <v>87</v>
          </cell>
          <cell r="B1634" t="str">
            <v>운전 및 운송 관련직</v>
          </cell>
          <cell r="C1634" t="str">
            <v>Driving and Transport Related Occupations</v>
          </cell>
        </row>
        <row r="1635">
          <cell r="A1635">
            <v>871</v>
          </cell>
          <cell r="B1635" t="str">
            <v>철도 및 전동차 기관사</v>
          </cell>
          <cell r="C1635" t="str">
            <v>Locomotive Drivers</v>
          </cell>
        </row>
        <row r="1636">
          <cell r="A1636">
            <v>8710</v>
          </cell>
          <cell r="B1636" t="str">
            <v>철도 및 전동차 기관사</v>
          </cell>
          <cell r="C1636" t="str">
            <v>Locomotive Drivers</v>
          </cell>
        </row>
        <row r="1637">
          <cell r="A1637">
            <v>87101</v>
          </cell>
          <cell r="B1637" t="str">
            <v>고속철 기관사</v>
          </cell>
          <cell r="C1637" t="str">
            <v>High-speed Train Drivers</v>
          </cell>
        </row>
        <row r="1638">
          <cell r="A1638">
            <v>87102</v>
          </cell>
          <cell r="B1638" t="str">
            <v>철도 기관사</v>
          </cell>
          <cell r="C1638" t="str">
            <v>Train Drivers</v>
          </cell>
        </row>
        <row r="1639">
          <cell r="A1639">
            <v>87103</v>
          </cell>
          <cell r="B1639" t="str">
            <v>전동차 기관사</v>
          </cell>
          <cell r="C1639" t="str">
            <v>Electric Train Drivers</v>
          </cell>
        </row>
        <row r="1640">
          <cell r="A1640">
            <v>87109</v>
          </cell>
          <cell r="B1640" t="str">
            <v>그외 철도 및 전동차 기관사</v>
          </cell>
          <cell r="C1640" t="str">
            <v>Locomotive Drivers n.e.c.</v>
          </cell>
        </row>
        <row r="1641">
          <cell r="A1641">
            <v>872</v>
          </cell>
          <cell r="B1641" t="str">
            <v>화물열차 차장 및 관련 종사원</v>
          </cell>
          <cell r="C1641" t="str">
            <v>Freight Train Director and Related Workers</v>
          </cell>
        </row>
        <row r="1642">
          <cell r="A1642">
            <v>8720</v>
          </cell>
          <cell r="B1642" t="str">
            <v>화물열차 차장 및 관련 종사원</v>
          </cell>
          <cell r="C1642" t="str">
            <v>Freight Train Director and Related Workers</v>
          </cell>
        </row>
        <row r="1643">
          <cell r="A1643">
            <v>87201</v>
          </cell>
          <cell r="B1643" t="str">
            <v>화물열차 차장</v>
          </cell>
          <cell r="C1643" t="str">
            <v>Freight Train Director</v>
          </cell>
        </row>
        <row r="1644">
          <cell r="A1644">
            <v>87202</v>
          </cell>
          <cell r="B1644" t="str">
            <v>철도 신호원</v>
          </cell>
          <cell r="C1644" t="str">
            <v>Railway Signalmen</v>
          </cell>
        </row>
        <row r="1645">
          <cell r="A1645">
            <v>87203</v>
          </cell>
          <cell r="B1645" t="str">
            <v>철도 수송원</v>
          </cell>
          <cell r="C1645" t="str">
            <v>Railway Transport Workers</v>
          </cell>
        </row>
        <row r="1646">
          <cell r="A1646">
            <v>87209</v>
          </cell>
          <cell r="B1646" t="str">
            <v>그 외 화물열차 차장 및 관련 종사원</v>
          </cell>
          <cell r="C1646" t="str">
            <v>Freight Train Director and Related Workers n.e.c.</v>
          </cell>
        </row>
        <row r="1647">
          <cell r="A1647">
            <v>873</v>
          </cell>
          <cell r="B1647" t="str">
            <v>자동차 운전원</v>
          </cell>
          <cell r="C1647" t="str">
            <v>Automobile Drivers</v>
          </cell>
        </row>
        <row r="1648">
          <cell r="A1648">
            <v>8731</v>
          </cell>
          <cell r="B1648" t="str">
            <v>택시 운전원</v>
          </cell>
          <cell r="C1648" t="str">
            <v>Taxi Drivers</v>
          </cell>
        </row>
        <row r="1649">
          <cell r="A1649">
            <v>87310</v>
          </cell>
          <cell r="B1649" t="str">
            <v>택시 운전원</v>
          </cell>
          <cell r="C1649" t="str">
            <v>Taxi Drivers</v>
          </cell>
        </row>
        <row r="1650">
          <cell r="A1650">
            <v>8732</v>
          </cell>
          <cell r="B1650" t="str">
            <v>버스 운전원</v>
          </cell>
          <cell r="C1650" t="str">
            <v>Bus Drivers</v>
          </cell>
        </row>
        <row r="1651">
          <cell r="A1651">
            <v>87321</v>
          </cell>
          <cell r="B1651" t="str">
            <v>시내버스 운전원</v>
          </cell>
          <cell r="C1651" t="str">
            <v xml:space="preserve">City Bus Drivers </v>
          </cell>
        </row>
        <row r="1652">
          <cell r="A1652">
            <v>87322</v>
          </cell>
          <cell r="B1652" t="str">
            <v>시외버스 운전원</v>
          </cell>
          <cell r="C1652" t="str">
            <v>Intercity Bus Drivers</v>
          </cell>
        </row>
        <row r="1653">
          <cell r="A1653">
            <v>87323</v>
          </cell>
          <cell r="B1653" t="str">
            <v>고속버스 운전원</v>
          </cell>
          <cell r="C1653" t="str">
            <v>Highway Bus Drivers</v>
          </cell>
        </row>
        <row r="1654">
          <cell r="A1654">
            <v>87324</v>
          </cell>
          <cell r="B1654" t="str">
            <v>관광버스 운전원</v>
          </cell>
          <cell r="C1654" t="str">
            <v>Tourist Bus Drivers</v>
          </cell>
        </row>
        <row r="1655">
          <cell r="A1655">
            <v>87329</v>
          </cell>
          <cell r="B1655" t="str">
            <v>그 외 버스 운전원</v>
          </cell>
          <cell r="C1655" t="str">
            <v>Bus Drivers n.e.c.</v>
          </cell>
        </row>
        <row r="1656">
          <cell r="A1656">
            <v>8733</v>
          </cell>
          <cell r="B1656" t="str">
            <v>화물차 및 특수차 운전원</v>
          </cell>
          <cell r="C1656" t="str">
            <v>Truck and Special Truck Drivers</v>
          </cell>
        </row>
        <row r="1657">
          <cell r="A1657">
            <v>87331</v>
          </cell>
          <cell r="B1657" t="str">
            <v>용달화물차 운전원</v>
          </cell>
          <cell r="C1657" t="str">
            <v>Delivery Cargo Truck Drivers</v>
          </cell>
        </row>
        <row r="1658">
          <cell r="A1658">
            <v>87332</v>
          </cell>
          <cell r="B1658" t="str">
            <v>개별화물차 운전원</v>
          </cell>
          <cell r="C1658" t="str">
            <v>Individual Cargo Truck Drivers</v>
          </cell>
        </row>
        <row r="1659">
          <cell r="A1659">
            <v>87333</v>
          </cell>
          <cell r="B1659" t="str">
            <v>일반화물차 운전원</v>
          </cell>
          <cell r="C1659" t="str">
            <v>General Cargo Truck Drivers</v>
          </cell>
        </row>
        <row r="1660">
          <cell r="A1660">
            <v>87339</v>
          </cell>
          <cell r="B1660" t="str">
            <v>그 외 화물차 및 특수차 운전원</v>
          </cell>
          <cell r="C1660" t="str">
            <v>Cargo Truck and Special Truck Drivers n.e.c.</v>
          </cell>
        </row>
        <row r="1661">
          <cell r="A1661">
            <v>8739</v>
          </cell>
          <cell r="B1661" t="str">
            <v>기타 자동차 운전원</v>
          </cell>
          <cell r="C1661" t="str">
            <v>Other Automobile Drivers</v>
          </cell>
        </row>
        <row r="1662">
          <cell r="A1662">
            <v>87391</v>
          </cell>
          <cell r="B1662" t="str">
            <v>자가용 운전원</v>
          </cell>
          <cell r="C1662" t="str">
            <v>Chauffeur</v>
          </cell>
        </row>
        <row r="1663">
          <cell r="A1663">
            <v>87392</v>
          </cell>
          <cell r="B1663" t="str">
            <v>렌터카 운전원</v>
          </cell>
          <cell r="C1663" t="str">
            <v>Rental Car Drivers</v>
          </cell>
        </row>
        <row r="1664">
          <cell r="A1664">
            <v>87393</v>
          </cell>
          <cell r="B1664" t="str">
            <v>승합차 운전원</v>
          </cell>
          <cell r="C1664" t="str">
            <v>Van Drivers</v>
          </cell>
        </row>
        <row r="1665">
          <cell r="A1665">
            <v>87394</v>
          </cell>
          <cell r="B1665" t="str">
            <v>대리 운전원</v>
          </cell>
          <cell r="C1665" t="str">
            <v>Designated Drivers</v>
          </cell>
        </row>
        <row r="1666">
          <cell r="A1666">
            <v>87395</v>
          </cell>
          <cell r="B1666" t="str">
            <v>대리 주차원</v>
          </cell>
          <cell r="C1666" t="str">
            <v>Designated Parking Workers</v>
          </cell>
        </row>
        <row r="1667">
          <cell r="A1667">
            <v>87399</v>
          </cell>
          <cell r="B1667" t="str">
            <v>그 외 자동차 운전원</v>
          </cell>
          <cell r="C1667" t="str">
            <v>Automobile Drivers n.e.c.</v>
          </cell>
        </row>
        <row r="1668">
          <cell r="A1668">
            <v>874</v>
          </cell>
          <cell r="B1668" t="str">
            <v>물품이동 장비 조작원</v>
          </cell>
          <cell r="C1668" t="str">
            <v>Handling Equipment Operators</v>
          </cell>
        </row>
        <row r="1669">
          <cell r="A1669">
            <v>8740</v>
          </cell>
          <cell r="B1669" t="str">
            <v>물품이동 장비 조작원</v>
          </cell>
          <cell r="C1669" t="str">
            <v>Handling Equipment Operators</v>
          </cell>
        </row>
        <row r="1670">
          <cell r="A1670">
            <v>87401</v>
          </cell>
          <cell r="B1670" t="str">
            <v>크레인 운전원</v>
          </cell>
          <cell r="C1670" t="str">
            <v>Crane Operators</v>
          </cell>
        </row>
        <row r="1671">
          <cell r="A1671">
            <v>87402</v>
          </cell>
          <cell r="B1671" t="str">
            <v>리프트 조작원</v>
          </cell>
          <cell r="C1671" t="str">
            <v>Lift Operators</v>
          </cell>
        </row>
        <row r="1672">
          <cell r="A1672">
            <v>87403</v>
          </cell>
          <cell r="B1672" t="str">
            <v>호이스트 운전원</v>
          </cell>
          <cell r="C1672" t="str">
            <v>Hoist Operators</v>
          </cell>
        </row>
        <row r="1673">
          <cell r="A1673">
            <v>87404</v>
          </cell>
          <cell r="B1673" t="str">
            <v>지게차 운전원</v>
          </cell>
          <cell r="C1673" t="str">
            <v>Forklift Operators</v>
          </cell>
        </row>
        <row r="1674">
          <cell r="A1674">
            <v>87409</v>
          </cell>
          <cell r="B1674" t="str">
            <v>그 외 물품이동 장비 조작원</v>
          </cell>
          <cell r="C1674" t="str">
            <v>Handling Equipment Operators n.e.c</v>
          </cell>
        </row>
        <row r="1675">
          <cell r="A1675">
            <v>875</v>
          </cell>
          <cell r="B1675" t="str">
            <v>건설 및 채굴 기계운전원</v>
          </cell>
          <cell r="C1675" t="str">
            <v>Construction and Mining Machines Operators</v>
          </cell>
        </row>
        <row r="1676">
          <cell r="A1676">
            <v>8750</v>
          </cell>
          <cell r="B1676" t="str">
            <v>건설 및 채굴 기계운전원</v>
          </cell>
          <cell r="C1676" t="str">
            <v>Construction and Mining Machines Operators</v>
          </cell>
        </row>
        <row r="1677">
          <cell r="A1677">
            <v>87501</v>
          </cell>
          <cell r="B1677" t="str">
            <v>굴착기착암기 및 채광기 조작원</v>
          </cell>
          <cell r="C1677" t="str">
            <v>Excavating, Drining and Mining Machine Operators</v>
          </cell>
        </row>
        <row r="1678">
          <cell r="A1678">
            <v>87502</v>
          </cell>
          <cell r="B1678" t="str">
            <v>시추장비 조작원</v>
          </cell>
          <cell r="C1678" t="str">
            <v>Drilling and Boring Equipment Operators</v>
          </cell>
        </row>
        <row r="1679">
          <cell r="A1679">
            <v>87503</v>
          </cell>
          <cell r="B1679" t="str">
            <v>도로정지기 운전원</v>
          </cell>
          <cell r="C1679" t="str">
            <v>Motor Grader Drivers</v>
          </cell>
        </row>
        <row r="1680">
          <cell r="A1680">
            <v>87504</v>
          </cell>
          <cell r="B1680" t="str">
            <v>항타기 운전원</v>
          </cell>
          <cell r="C1680" t="str">
            <v>Pile Driver Operators</v>
          </cell>
        </row>
        <row r="1681">
          <cell r="A1681">
            <v>87505</v>
          </cell>
          <cell r="B1681" t="str">
            <v>도로포장기 및 롤러 운전원</v>
          </cell>
          <cell r="C1681" t="str">
            <v>Road Paving and Roller Drivers</v>
          </cell>
        </row>
        <row r="1682">
          <cell r="A1682">
            <v>87506</v>
          </cell>
          <cell r="B1682" t="str">
            <v>굴삭기 및 불도저 운전원</v>
          </cell>
          <cell r="C1682" t="str">
            <v>Excavating Machine and Bulldozer Operators</v>
          </cell>
        </row>
        <row r="1683">
          <cell r="A1683">
            <v>87509</v>
          </cell>
          <cell r="B1683" t="str">
            <v>그 외 건설 및 채굴 기계운전원</v>
          </cell>
          <cell r="C1683" t="str">
            <v>Construction and Mining Machines Operators n.e.c.</v>
          </cell>
        </row>
        <row r="1684">
          <cell r="A1684">
            <v>876</v>
          </cell>
          <cell r="B1684" t="str">
            <v>선박 갑판승무원 및 관련 종사원</v>
          </cell>
          <cell r="C1684" t="str">
            <v>Ship Deck Workers and Related Workers</v>
          </cell>
        </row>
        <row r="1685">
          <cell r="A1685">
            <v>8760</v>
          </cell>
          <cell r="B1685" t="str">
            <v>선박 갑판승무원 및 관련 종사원</v>
          </cell>
          <cell r="C1685" t="str">
            <v>Ship Deck Workers and Related Workers</v>
          </cell>
        </row>
        <row r="1686">
          <cell r="A1686">
            <v>87601</v>
          </cell>
          <cell r="B1686" t="str">
            <v>갑판장</v>
          </cell>
          <cell r="C1686" t="str">
            <v>Boatswain</v>
          </cell>
        </row>
        <row r="1687">
          <cell r="A1687">
            <v>87602</v>
          </cell>
          <cell r="B1687" t="str">
            <v>갑판원</v>
          </cell>
          <cell r="C1687" t="str">
            <v>Deck Workers</v>
          </cell>
        </row>
        <row r="1688">
          <cell r="A1688">
            <v>87603</v>
          </cell>
          <cell r="B1688" t="str">
            <v>바지선 선원</v>
          </cell>
          <cell r="C1688" t="str">
            <v>Barge Operators</v>
          </cell>
        </row>
        <row r="1689">
          <cell r="A1689">
            <v>87604</v>
          </cell>
          <cell r="B1689" t="str">
            <v>등대원</v>
          </cell>
          <cell r="C1689" t="str">
            <v>Lighthouse Keepers</v>
          </cell>
        </row>
        <row r="1690">
          <cell r="A1690">
            <v>87609</v>
          </cell>
          <cell r="B1690" t="str">
            <v>그 외 선박갑판관련 승무원</v>
          </cell>
          <cell r="C1690" t="str">
            <v>Ship Deck Related Workers n.e.c.</v>
          </cell>
        </row>
        <row r="1691">
          <cell r="A1691">
            <v>88</v>
          </cell>
          <cell r="B1691" t="str">
            <v>상하수도 및 재활용 처리관련 기계조작직</v>
          </cell>
          <cell r="C1691" t="str">
            <v>Water Treatment and Recycling Related Operating Occupation</v>
          </cell>
        </row>
        <row r="1692">
          <cell r="A1692">
            <v>881</v>
          </cell>
          <cell r="B1692" t="str">
            <v>상하수도 처리장치 조작원</v>
          </cell>
          <cell r="C1692" t="str">
            <v>Water Treatment Plant Operators</v>
          </cell>
        </row>
        <row r="1693">
          <cell r="A1693">
            <v>8810</v>
          </cell>
          <cell r="B1693" t="str">
            <v>상하수도 처리장치 조작원</v>
          </cell>
          <cell r="C1693" t="str">
            <v>Water Treatment Plant Operators</v>
          </cell>
        </row>
        <row r="1694">
          <cell r="A1694">
            <v>88101</v>
          </cell>
          <cell r="B1694" t="str">
            <v>펌프장치 조작원</v>
          </cell>
          <cell r="C1694" t="str">
            <v>Water Pumping Station Operators</v>
          </cell>
        </row>
        <row r="1695">
          <cell r="A1695">
            <v>88102</v>
          </cell>
          <cell r="B1695" t="str">
            <v>정수처리장치 조작원</v>
          </cell>
          <cell r="C1695" t="str">
            <v>Water Purification Plant Operators</v>
          </cell>
        </row>
        <row r="1696">
          <cell r="A1696">
            <v>88103</v>
          </cell>
          <cell r="B1696" t="str">
            <v>하수처리장치 조작원</v>
          </cell>
          <cell r="C1696" t="str">
            <v>Sewage Plant Operators</v>
          </cell>
        </row>
        <row r="1697">
          <cell r="A1697">
            <v>88109</v>
          </cell>
          <cell r="B1697" t="str">
            <v>그 외 상하수도 처리장치 조작원</v>
          </cell>
          <cell r="C1697" t="str">
            <v>Water Treatment Related Plant Operators n.e.c</v>
          </cell>
        </row>
        <row r="1698">
          <cell r="A1698">
            <v>882</v>
          </cell>
          <cell r="B1698" t="str">
            <v>재활용 처리 및 소각로 조작원</v>
          </cell>
          <cell r="C1698" t="str">
            <v>Recycling Machine and Incinerator Operators</v>
          </cell>
        </row>
        <row r="1699">
          <cell r="A1699">
            <v>8820</v>
          </cell>
          <cell r="B1699" t="str">
            <v>재활용 처리 및 소각로 조작원</v>
          </cell>
          <cell r="C1699" t="str">
            <v>Recycling Machine and Incinerator Operators</v>
          </cell>
        </row>
        <row r="1700">
          <cell r="A1700">
            <v>88201</v>
          </cell>
          <cell r="B1700" t="str">
            <v>재활용 처리 기계조작원</v>
          </cell>
          <cell r="C1700" t="str">
            <v xml:space="preserve">Recycling Machine Operators </v>
          </cell>
        </row>
        <row r="1701">
          <cell r="A1701">
            <v>88202</v>
          </cell>
          <cell r="B1701" t="str">
            <v>소각로 조작원</v>
          </cell>
          <cell r="C1701" t="str">
            <v>Incinerator Operators</v>
          </cell>
        </row>
        <row r="1702">
          <cell r="A1702">
            <v>88209</v>
          </cell>
          <cell r="B1702" t="str">
            <v>그 외 재활용 처리 및 소각로 조작원</v>
          </cell>
          <cell r="C1702" t="str">
            <v>Recycling Machine and Incinerator Operator n.e.c</v>
          </cell>
        </row>
        <row r="1703">
          <cell r="A1703">
            <v>89</v>
          </cell>
          <cell r="B1703" t="str">
            <v>목재인쇄 및 기타 기계조작직</v>
          </cell>
          <cell r="C1703" t="str">
            <v>Wood, Printing and Other Machine Operating Occupations</v>
          </cell>
        </row>
        <row r="1704">
          <cell r="A1704">
            <v>891</v>
          </cell>
          <cell r="B1704" t="str">
            <v>목재 및 종이 관련 기계조작원</v>
          </cell>
          <cell r="C1704" t="str">
            <v>Wood and Paper Related Operators</v>
          </cell>
        </row>
        <row r="1705">
          <cell r="A1705">
            <v>8911</v>
          </cell>
          <cell r="B1705" t="str">
            <v>목재가공관련 기계조작원</v>
          </cell>
          <cell r="C1705" t="str">
            <v>Wood Processing Related Machine Operators</v>
          </cell>
        </row>
        <row r="1706">
          <cell r="A1706">
            <v>89111</v>
          </cell>
          <cell r="B1706" t="str">
            <v>제재기 조작원</v>
          </cell>
          <cell r="C1706" t="str">
            <v>Sawmill Operators</v>
          </cell>
        </row>
        <row r="1707">
          <cell r="A1707">
            <v>89112</v>
          </cell>
          <cell r="B1707" t="str">
            <v>목재처리기 조작원</v>
          </cell>
          <cell r="C1707" t="str">
            <v>Wood Treating Machine Operators</v>
          </cell>
        </row>
        <row r="1708">
          <cell r="A1708">
            <v>89113</v>
          </cell>
          <cell r="B1708" t="str">
            <v>합판생산기 조작원</v>
          </cell>
          <cell r="C1708" t="str">
            <v>Plywood Processing Machine Operators</v>
          </cell>
        </row>
        <row r="1709">
          <cell r="A1709">
            <v>89119</v>
          </cell>
          <cell r="B1709" t="str">
            <v>그 외 목재가공관련 기계조작원</v>
          </cell>
          <cell r="C1709" t="str">
            <v>Wood Processing Related Machine Operators n.e.c.</v>
          </cell>
        </row>
        <row r="1710">
          <cell r="A1710">
            <v>8912</v>
          </cell>
          <cell r="B1710" t="str">
            <v>가구조립원</v>
          </cell>
          <cell r="C1710" t="str">
            <v>Furniture Assemblers</v>
          </cell>
        </row>
        <row r="1711">
          <cell r="A1711">
            <v>89120</v>
          </cell>
          <cell r="B1711" t="str">
            <v>가구조립원</v>
          </cell>
          <cell r="C1711" t="str">
            <v>Furniture Assemblers</v>
          </cell>
        </row>
        <row r="1712">
          <cell r="A1712">
            <v>8913</v>
          </cell>
          <cell r="B1712" t="str">
            <v>펄프 및 종이 제조장치 조작원</v>
          </cell>
          <cell r="C1712" t="str">
            <v>Pulp and Paper Processing Machine Operators</v>
          </cell>
        </row>
        <row r="1713">
          <cell r="A1713">
            <v>89131</v>
          </cell>
          <cell r="B1713" t="str">
            <v>펄프 제조장치 조작원</v>
          </cell>
          <cell r="C1713" t="str">
            <v>Paper Pulp Plant Operators</v>
          </cell>
        </row>
        <row r="1714">
          <cell r="A1714">
            <v>89132</v>
          </cell>
          <cell r="B1714" t="str">
            <v>종이 제조장치 조작원</v>
          </cell>
          <cell r="C1714" t="str">
            <v>Paper Processing Machine Operators</v>
          </cell>
        </row>
        <row r="1715">
          <cell r="A1715">
            <v>8914</v>
          </cell>
          <cell r="B1715" t="str">
            <v>종이제품 생산기 조작원</v>
          </cell>
          <cell r="C1715" t="str">
            <v>Paper Products Production  Machine Operators</v>
          </cell>
        </row>
        <row r="1716">
          <cell r="A1716">
            <v>89141</v>
          </cell>
          <cell r="B1716" t="str">
            <v>종이상자 및 봉투 제조기 조작원</v>
          </cell>
          <cell r="C1716" t="str">
            <v>Paper Box and Envelope Products Processing Machine Operators</v>
          </cell>
        </row>
        <row r="1717">
          <cell r="A1717">
            <v>89142</v>
          </cell>
          <cell r="B1717" t="str">
            <v>판지 라이닝기 조작원</v>
          </cell>
          <cell r="C1717" t="str">
            <v>Cardboard Lining Machine Operators</v>
          </cell>
        </row>
        <row r="1718">
          <cell r="A1718">
            <v>89143</v>
          </cell>
          <cell r="B1718" t="str">
            <v>인화지 제조기 조작원</v>
          </cell>
          <cell r="C1718" t="str">
            <v>Photographic Printing Paper Plant Operators</v>
          </cell>
        </row>
        <row r="1719">
          <cell r="A1719">
            <v>89144</v>
          </cell>
          <cell r="B1719" t="str">
            <v>위생용 종이제품 제조기 조작원</v>
          </cell>
          <cell r="C1719" t="str">
            <v xml:space="preserve">Sanitary Paper Products Processing Machine Operators </v>
          </cell>
        </row>
        <row r="1720">
          <cell r="A1720">
            <v>89149</v>
          </cell>
          <cell r="B1720" t="str">
            <v>그 외 종이제품 생산기 조작원</v>
          </cell>
          <cell r="C1720" t="str">
            <v>Paper Products Processing Machine Operators n.e.c.</v>
          </cell>
        </row>
        <row r="1721">
          <cell r="A1721">
            <v>8919</v>
          </cell>
          <cell r="B1721" t="str">
            <v>기타 목재 및 종이 관련 기계조작원</v>
          </cell>
          <cell r="C1721" t="str">
            <v>Other Wood and Paper Related Machine Operators</v>
          </cell>
        </row>
        <row r="1722">
          <cell r="A1722">
            <v>89190</v>
          </cell>
          <cell r="B1722" t="str">
            <v>그외 목재 및 종이 관련 기계조작원</v>
          </cell>
          <cell r="C1722" t="str">
            <v>Wood and Paper Related Machine Operators n.e.c.</v>
          </cell>
        </row>
        <row r="1723">
          <cell r="A1723">
            <v>892</v>
          </cell>
          <cell r="B1723" t="str">
            <v>인쇄 및 사진현상 관련 기계조작원</v>
          </cell>
          <cell r="C1723" t="str">
            <v>Print and Photo Development Related Machine Operators</v>
          </cell>
        </row>
        <row r="1724">
          <cell r="A1724">
            <v>8921</v>
          </cell>
          <cell r="B1724" t="str">
            <v>인쇄기 조작원</v>
          </cell>
          <cell r="C1724" t="str">
            <v>Printing Machine Operators</v>
          </cell>
        </row>
        <row r="1725">
          <cell r="A1725">
            <v>89211</v>
          </cell>
          <cell r="B1725" t="str">
            <v>인쇄필름 출력원</v>
          </cell>
          <cell r="C1725" t="str">
            <v>Printing Film Related Workers</v>
          </cell>
        </row>
        <row r="1726">
          <cell r="A1726">
            <v>89212</v>
          </cell>
          <cell r="B1726" t="str">
            <v>인쇄판 출력원</v>
          </cell>
          <cell r="C1726" t="str">
            <v>Printing Plate Related Operators</v>
          </cell>
        </row>
        <row r="1727">
          <cell r="A1727">
            <v>89213</v>
          </cell>
          <cell r="B1727" t="str">
            <v>오프셋인쇄기 조작원</v>
          </cell>
          <cell r="C1727" t="str">
            <v>Offset Printing Press Operators</v>
          </cell>
        </row>
        <row r="1728">
          <cell r="A1728">
            <v>89214</v>
          </cell>
          <cell r="B1728" t="str">
            <v>윤전인쇄기 조작원</v>
          </cell>
          <cell r="C1728" t="str">
            <v>Rotary Printing Press Operators</v>
          </cell>
        </row>
        <row r="1729">
          <cell r="A1729">
            <v>89215</v>
          </cell>
          <cell r="B1729" t="str">
            <v>경인쇄기 조작원</v>
          </cell>
          <cell r="C1729" t="str">
            <v>Light Printing Press Operators</v>
          </cell>
        </row>
        <row r="1730">
          <cell r="A1730">
            <v>89216</v>
          </cell>
          <cell r="B1730" t="str">
            <v>디지털인쇄기 조작원</v>
          </cell>
          <cell r="C1730" t="str">
            <v>Digital Press Operators</v>
          </cell>
        </row>
        <row r="1731">
          <cell r="A1731">
            <v>89217</v>
          </cell>
          <cell r="B1731" t="str">
            <v>그라비어인쇄기 조작원</v>
          </cell>
          <cell r="C1731" t="str">
            <v>Gravure Printing Press Operators</v>
          </cell>
        </row>
        <row r="1732">
          <cell r="A1732">
            <v>89218</v>
          </cell>
          <cell r="B1732" t="str">
            <v>제책 및 재단용 기계조작원</v>
          </cell>
          <cell r="C1732" t="str">
            <v>Bookbinding Machine Operators</v>
          </cell>
        </row>
        <row r="1733">
          <cell r="A1733">
            <v>89219</v>
          </cell>
          <cell r="B1733" t="str">
            <v>그 외 인쇄기 조작원</v>
          </cell>
          <cell r="C1733" t="str">
            <v>Printing Related Machine Operators n.e.c.</v>
          </cell>
        </row>
        <row r="1734">
          <cell r="A1734">
            <v>8922</v>
          </cell>
          <cell r="B1734" t="str">
            <v>사진인화 및 현상기 조작원</v>
          </cell>
          <cell r="C1734" t="str">
            <v>Photoprint and Development Machine Operators</v>
          </cell>
        </row>
        <row r="1735">
          <cell r="A1735">
            <v>89221</v>
          </cell>
          <cell r="B1735" t="str">
            <v>사진 인화 및 현상기 조작원</v>
          </cell>
          <cell r="C1735" t="str">
            <v>Photoprint and Development Machine Operators</v>
          </cell>
        </row>
        <row r="1736">
          <cell r="A1736">
            <v>89229</v>
          </cell>
          <cell r="B1736" t="str">
            <v>그 외 사진 인화 및 현상기 조작원</v>
          </cell>
          <cell r="C1736" t="str">
            <v>Photo Processing Machine Operators n.e.c.</v>
          </cell>
        </row>
        <row r="1737">
          <cell r="A1737">
            <v>899</v>
          </cell>
          <cell r="B1737" t="str">
            <v>기타 제조관련 기계조작원</v>
          </cell>
          <cell r="C1737" t="str">
            <v>Other Production Related Machine Operators</v>
          </cell>
        </row>
        <row r="1738">
          <cell r="A1738">
            <v>8990</v>
          </cell>
          <cell r="B1738" t="str">
            <v>기타 제조관련 기계조작원</v>
          </cell>
          <cell r="C1738" t="str">
            <v>Other Production Related Machine Operators</v>
          </cell>
        </row>
        <row r="1739">
          <cell r="A1739">
            <v>89901</v>
          </cell>
          <cell r="B1739" t="str">
            <v>주입포장 및 봉함기 조작원</v>
          </cell>
          <cell r="C1739" t="str">
            <v>Container Filling, Packing and Sealing Machine Operators</v>
          </cell>
        </row>
        <row r="1740">
          <cell r="A1740">
            <v>89902</v>
          </cell>
          <cell r="B1740" t="str">
            <v>상표부착기 조작원</v>
          </cell>
          <cell r="C1740" t="str">
            <v>Brand Marking Equipment Operators</v>
          </cell>
        </row>
        <row r="1741">
          <cell r="A1741">
            <v>89903</v>
          </cell>
          <cell r="B1741" t="str">
            <v>케이블 및 배관 부설기 조작원</v>
          </cell>
          <cell r="C1741" t="str">
            <v>Cable and Pipe Laying Equipment Operators</v>
          </cell>
        </row>
        <row r="1742">
          <cell r="A1742">
            <v>89904</v>
          </cell>
          <cell r="B1742" t="str">
            <v>공기압축기 조작원</v>
          </cell>
          <cell r="C1742" t="str">
            <v>Aircompressor Operators</v>
          </cell>
        </row>
        <row r="1743">
          <cell r="A1743">
            <v>89909</v>
          </cell>
          <cell r="B1743" t="str">
            <v>그 외 제조관련 기계조작원</v>
          </cell>
          <cell r="C1743" t="str">
            <v>Manufacturing Related Machine Operators n.e.c.</v>
          </cell>
        </row>
        <row r="1744">
          <cell r="A1744">
            <v>9</v>
          </cell>
          <cell r="B1744" t="str">
            <v>단순노무 종사자</v>
          </cell>
          <cell r="C1744" t="str">
            <v>Elementary Workers</v>
          </cell>
        </row>
        <row r="1745">
          <cell r="A1745">
            <v>91</v>
          </cell>
          <cell r="B1745" t="str">
            <v>건설 및 광업 관련 단순노무직</v>
          </cell>
          <cell r="C1745" t="str">
            <v>Construction and Mining Related Elementary Occupations</v>
          </cell>
        </row>
        <row r="1746">
          <cell r="A1746">
            <v>910</v>
          </cell>
          <cell r="B1746" t="str">
            <v>건설 및 광업 단순 종사원</v>
          </cell>
          <cell r="C1746" t="str">
            <v>Construction and Mining Elementary Workers</v>
          </cell>
        </row>
        <row r="1747">
          <cell r="A1747">
            <v>9100</v>
          </cell>
          <cell r="B1747" t="str">
            <v>건설 및 광업 단순 종사원</v>
          </cell>
          <cell r="C1747" t="str">
            <v>Construction and Mining Elementary Workers</v>
          </cell>
        </row>
        <row r="1748">
          <cell r="A1748">
            <v>91001</v>
          </cell>
          <cell r="B1748" t="str">
            <v>건설 단순 종사원</v>
          </cell>
          <cell r="C1748" t="str">
            <v>Elementary Workers in Construction</v>
          </cell>
        </row>
        <row r="1749">
          <cell r="A1749">
            <v>91002</v>
          </cell>
          <cell r="B1749" t="str">
            <v>광업 단순 종사원</v>
          </cell>
          <cell r="C1749" t="str">
            <v>Elementary Workers in Mining</v>
          </cell>
        </row>
        <row r="1750">
          <cell r="A1750">
            <v>92</v>
          </cell>
          <cell r="B1750" t="str">
            <v>운송관련 단순노무직</v>
          </cell>
          <cell r="C1750" t="str">
            <v>Transport Related Elementary Occupations</v>
          </cell>
        </row>
        <row r="1751">
          <cell r="A1751">
            <v>921</v>
          </cell>
          <cell r="B1751" t="str">
            <v>하역 및 적재 단순 종사원</v>
          </cell>
          <cell r="C1751" t="str">
            <v>Loading and Lifting Elementary Workers</v>
          </cell>
        </row>
        <row r="1752">
          <cell r="A1752">
            <v>9210</v>
          </cell>
          <cell r="B1752" t="str">
            <v>하역 및 적재 단순 종사원</v>
          </cell>
          <cell r="C1752" t="str">
            <v>Loading and Lifting Elementary Workers</v>
          </cell>
        </row>
        <row r="1753">
          <cell r="A1753">
            <v>92101</v>
          </cell>
          <cell r="B1753" t="str">
            <v>하역 및 적재 관련 단순 종사원</v>
          </cell>
          <cell r="C1753" t="str">
            <v>Loading and Lifting Elementary Workers</v>
          </cell>
        </row>
        <row r="1754">
          <cell r="A1754">
            <v>92102</v>
          </cell>
          <cell r="B1754" t="str">
            <v>이삿짐 운반원</v>
          </cell>
          <cell r="C1754" t="str">
            <v>Moving Helpers</v>
          </cell>
        </row>
        <row r="1755">
          <cell r="A1755">
            <v>92109</v>
          </cell>
          <cell r="B1755" t="str">
            <v>그 외 하역 및 적재 단순 종사원</v>
          </cell>
          <cell r="C1755" t="str">
            <v>Loading and Lifting Elementary Workers n.e.c.</v>
          </cell>
        </row>
        <row r="1756">
          <cell r="A1756">
            <v>922</v>
          </cell>
          <cell r="B1756" t="str">
            <v>배달원</v>
          </cell>
          <cell r="C1756" t="str">
            <v>Deliverers</v>
          </cell>
        </row>
        <row r="1757">
          <cell r="A1757">
            <v>9221</v>
          </cell>
          <cell r="B1757" t="str">
            <v>우편물 집배원</v>
          </cell>
          <cell r="C1757" t="str">
            <v>Postmen</v>
          </cell>
        </row>
        <row r="1758">
          <cell r="A1758">
            <v>92210</v>
          </cell>
          <cell r="B1758" t="str">
            <v>우편물 집배원</v>
          </cell>
          <cell r="C1758" t="str">
            <v>Postmen</v>
          </cell>
        </row>
        <row r="1759">
          <cell r="A1759">
            <v>9222</v>
          </cell>
          <cell r="B1759" t="str">
            <v>택배원</v>
          </cell>
          <cell r="C1759" t="str">
            <v xml:space="preserve">Door to Door Deliverers </v>
          </cell>
        </row>
        <row r="1760">
          <cell r="A1760">
            <v>92221</v>
          </cell>
          <cell r="B1760" t="str">
            <v>택배원</v>
          </cell>
          <cell r="C1760" t="str">
            <v>Door to Door Deliverers</v>
          </cell>
        </row>
        <row r="1761">
          <cell r="A1761">
            <v>92229</v>
          </cell>
          <cell r="B1761" t="str">
            <v>그외 택배원</v>
          </cell>
          <cell r="C1761" t="str">
            <v>Door to Door Deliverers n.e.c.</v>
          </cell>
        </row>
        <row r="1762">
          <cell r="A1762">
            <v>9223</v>
          </cell>
          <cell r="B1762" t="str">
            <v>음식 배달원</v>
          </cell>
          <cell r="C1762" t="str">
            <v>Food Deliverers</v>
          </cell>
        </row>
        <row r="1763">
          <cell r="A1763">
            <v>92230</v>
          </cell>
          <cell r="B1763" t="str">
            <v>음식 배달원</v>
          </cell>
          <cell r="C1763" t="str">
            <v>Food Deliverers</v>
          </cell>
        </row>
        <row r="1764">
          <cell r="A1764">
            <v>9229</v>
          </cell>
          <cell r="B1764" t="str">
            <v>기타 배달원</v>
          </cell>
          <cell r="C1764" t="str">
            <v>Other Deliverers</v>
          </cell>
        </row>
        <row r="1765">
          <cell r="A1765">
            <v>92291</v>
          </cell>
          <cell r="B1765" t="str">
            <v>음료 배달원</v>
          </cell>
          <cell r="C1765" t="str">
            <v>Beverage Deliverers</v>
          </cell>
        </row>
        <row r="1766">
          <cell r="A1766">
            <v>92292</v>
          </cell>
          <cell r="B1766" t="str">
            <v>신문 배달원</v>
          </cell>
          <cell r="C1766" t="str">
            <v>Newspaper Deliverers</v>
          </cell>
        </row>
        <row r="1767">
          <cell r="A1767">
            <v>92299</v>
          </cell>
          <cell r="B1767" t="str">
            <v>그 외 배달원</v>
          </cell>
          <cell r="C1767" t="str">
            <v>Deliverers n.e.c.</v>
          </cell>
        </row>
        <row r="1768">
          <cell r="A1768">
            <v>93</v>
          </cell>
          <cell r="B1768" t="str">
            <v>제조관련 단순노무직</v>
          </cell>
          <cell r="C1768" t="str">
            <v>Production Related Elementary Occupations</v>
          </cell>
        </row>
        <row r="1769">
          <cell r="A1769">
            <v>930</v>
          </cell>
          <cell r="B1769" t="str">
            <v>제조관련 단순 종사원</v>
          </cell>
          <cell r="C1769" t="str">
            <v>Production Related Elementary Workers</v>
          </cell>
        </row>
        <row r="1770">
          <cell r="A1770">
            <v>9300</v>
          </cell>
          <cell r="B1770" t="str">
            <v>제조관련 단순 종사원</v>
          </cell>
          <cell r="C1770" t="str">
            <v>Production Related Elementary Workers</v>
          </cell>
        </row>
        <row r="1771">
          <cell r="A1771">
            <v>93001</v>
          </cell>
          <cell r="B1771" t="str">
            <v>수동 포장원</v>
          </cell>
          <cell r="C1771" t="str">
            <v>Hand Packers</v>
          </cell>
        </row>
        <row r="1772">
          <cell r="A1772">
            <v>93002</v>
          </cell>
          <cell r="B1772" t="str">
            <v>수동 상표부착원</v>
          </cell>
          <cell r="C1772" t="str">
            <v>Hand Trademark Attaching Labourers</v>
          </cell>
        </row>
        <row r="1773">
          <cell r="A1773">
            <v>93003</v>
          </cell>
          <cell r="B1773" t="str">
            <v>제품 단순선별원</v>
          </cell>
          <cell r="C1773" t="str">
            <v>Product Elementary Graders</v>
          </cell>
        </row>
        <row r="1774">
          <cell r="A1774">
            <v>93009</v>
          </cell>
          <cell r="B1774" t="str">
            <v>그 외 제조관련 단순종사원</v>
          </cell>
          <cell r="C1774" t="str">
            <v>Production Related Elementary Workers n.e.c.</v>
          </cell>
        </row>
        <row r="1775">
          <cell r="A1775">
            <v>94</v>
          </cell>
          <cell r="B1775" t="str">
            <v>청소 및 경비 관련 단순노무직</v>
          </cell>
          <cell r="C1775" t="str">
            <v>Clean and Guard Related Elementary Occupations</v>
          </cell>
        </row>
        <row r="1776">
          <cell r="A1776">
            <v>941</v>
          </cell>
          <cell r="B1776" t="str">
            <v>청소원 및 환경 미화원</v>
          </cell>
          <cell r="C1776" t="str">
            <v>Cleaner and Sanitation Workers</v>
          </cell>
        </row>
        <row r="1777">
          <cell r="A1777">
            <v>9411</v>
          </cell>
          <cell r="B1777" t="str">
            <v>청소원</v>
          </cell>
          <cell r="C1777" t="str">
            <v>Cleaner</v>
          </cell>
        </row>
        <row r="1778">
          <cell r="A1778">
            <v>94111</v>
          </cell>
          <cell r="B1778" t="str">
            <v>건물 내부 청소원</v>
          </cell>
          <cell r="C1778" t="str">
            <v xml:space="preserve">Building Cleaners </v>
          </cell>
        </row>
        <row r="1779">
          <cell r="A1779">
            <v>94112</v>
          </cell>
          <cell r="B1779" t="str">
            <v>운송장비 청소원</v>
          </cell>
          <cell r="C1779" t="str">
            <v>Transport Vehicle Cleaners</v>
          </cell>
        </row>
        <row r="1780">
          <cell r="A1780">
            <v>94119</v>
          </cell>
          <cell r="B1780" t="str">
            <v>그 외 청소원</v>
          </cell>
          <cell r="C1780" t="str">
            <v>Cleaner n.e.c.</v>
          </cell>
        </row>
        <row r="1781">
          <cell r="A1781">
            <v>9412</v>
          </cell>
          <cell r="B1781" t="str">
            <v>환경 미화원 및 재활용품 수거원</v>
          </cell>
          <cell r="C1781" t="str">
            <v>Sweepers and Recyclables Collectors</v>
          </cell>
        </row>
        <row r="1782">
          <cell r="A1782">
            <v>94121</v>
          </cell>
          <cell r="B1782" t="str">
            <v>쓰레기 수거원</v>
          </cell>
          <cell r="C1782" t="str">
            <v>Garbage Collectors</v>
          </cell>
        </row>
        <row r="1783">
          <cell r="A1783">
            <v>94122</v>
          </cell>
          <cell r="B1783" t="str">
            <v>거리 미화원</v>
          </cell>
          <cell r="C1783" t="str">
            <v>Sweepers</v>
          </cell>
        </row>
        <row r="1784">
          <cell r="A1784">
            <v>94123</v>
          </cell>
          <cell r="B1784" t="str">
            <v>재활용품 수거원</v>
          </cell>
          <cell r="C1784" t="str">
            <v>Recycling Products Collectors</v>
          </cell>
        </row>
        <row r="1785">
          <cell r="A1785">
            <v>94129</v>
          </cell>
          <cell r="B1785" t="str">
            <v>그 외 환경 미화원 및 재활용품 수거원</v>
          </cell>
          <cell r="C1785" t="str">
            <v>Sweepers and Recyclables Collectors n.e.c.</v>
          </cell>
        </row>
        <row r="1786">
          <cell r="A1786">
            <v>942</v>
          </cell>
          <cell r="B1786" t="str">
            <v>경비원 및 검표원</v>
          </cell>
          <cell r="C1786" t="str">
            <v>Guards and Ticket Examiners</v>
          </cell>
        </row>
        <row r="1787">
          <cell r="A1787">
            <v>9421</v>
          </cell>
          <cell r="B1787" t="str">
            <v>경비원</v>
          </cell>
          <cell r="C1787" t="str">
            <v xml:space="preserve">Guards  </v>
          </cell>
        </row>
        <row r="1788">
          <cell r="A1788">
            <v>94211</v>
          </cell>
          <cell r="B1788" t="str">
            <v>아파트 경비원</v>
          </cell>
          <cell r="C1788" t="str">
            <v>Apartment Guards</v>
          </cell>
        </row>
        <row r="1789">
          <cell r="A1789">
            <v>94212</v>
          </cell>
          <cell r="B1789" t="str">
            <v>건물 경비원</v>
          </cell>
          <cell r="C1789" t="str">
            <v>Building Guards</v>
          </cell>
        </row>
        <row r="1790">
          <cell r="A1790">
            <v>94219</v>
          </cell>
          <cell r="B1790" t="str">
            <v>그 외 경비원</v>
          </cell>
          <cell r="C1790" t="str">
            <v xml:space="preserve">Guards n.e.c. </v>
          </cell>
        </row>
        <row r="1791">
          <cell r="A1791">
            <v>9422</v>
          </cell>
          <cell r="B1791" t="str">
            <v>검표원</v>
          </cell>
          <cell r="C1791" t="str">
            <v>Ticket Examiners</v>
          </cell>
        </row>
        <row r="1792">
          <cell r="A1792">
            <v>94220</v>
          </cell>
          <cell r="B1792" t="str">
            <v>검표원</v>
          </cell>
          <cell r="C1792" t="str">
            <v>Ticket Examiners</v>
          </cell>
        </row>
        <row r="1793">
          <cell r="A1793">
            <v>95</v>
          </cell>
          <cell r="B1793" t="str">
            <v>가사음식 및 판매 관련 단순노무직</v>
          </cell>
          <cell r="C1793" t="str">
            <v>Household Chores and Cooking Attendants and Sales Related Elementary Workers</v>
          </cell>
        </row>
        <row r="1794">
          <cell r="A1794">
            <v>951</v>
          </cell>
          <cell r="B1794" t="str">
            <v>가사 및 육아 도우미</v>
          </cell>
          <cell r="C1794" t="str">
            <v>Domestic Chores and Infant Rearing Helpers</v>
          </cell>
        </row>
        <row r="1795">
          <cell r="A1795">
            <v>9511</v>
          </cell>
          <cell r="B1795" t="str">
            <v>가사 도우미</v>
          </cell>
          <cell r="C1795" t="str">
            <v>Domestic Chores Helpers</v>
          </cell>
        </row>
        <row r="1796">
          <cell r="A1796">
            <v>95110</v>
          </cell>
          <cell r="B1796" t="str">
            <v>가사 도우미</v>
          </cell>
          <cell r="C1796" t="str">
            <v>Domestic Chores Helpers</v>
          </cell>
        </row>
        <row r="1797">
          <cell r="A1797">
            <v>9512</v>
          </cell>
          <cell r="B1797" t="str">
            <v>육아 도우미</v>
          </cell>
          <cell r="C1797" t="str">
            <v>Infant Rearing Helpers</v>
          </cell>
        </row>
        <row r="1798">
          <cell r="A1798">
            <v>95120</v>
          </cell>
          <cell r="B1798" t="str">
            <v>육아 도우미</v>
          </cell>
          <cell r="C1798" t="str">
            <v>Infant Rearing Helpers</v>
          </cell>
        </row>
        <row r="1799">
          <cell r="A1799">
            <v>952</v>
          </cell>
          <cell r="B1799" t="str">
            <v>음식관련 단순 종사원</v>
          </cell>
          <cell r="C1799" t="str">
            <v>Food Related Elementary Workers</v>
          </cell>
        </row>
        <row r="1800">
          <cell r="A1800">
            <v>9521</v>
          </cell>
          <cell r="B1800" t="str">
            <v>패스트푸드원</v>
          </cell>
          <cell r="C1800" t="str">
            <v>Fastfood Restaurant Workers</v>
          </cell>
        </row>
        <row r="1801">
          <cell r="A1801">
            <v>95210</v>
          </cell>
          <cell r="B1801" t="str">
            <v>패스트푸드원</v>
          </cell>
          <cell r="C1801" t="str">
            <v>Fastfood Restaurant Workers</v>
          </cell>
        </row>
        <row r="1802">
          <cell r="A1802">
            <v>9522</v>
          </cell>
          <cell r="B1802" t="str">
            <v>주방 보조원</v>
          </cell>
          <cell r="C1802" t="str">
            <v>Kitchen Helpers</v>
          </cell>
        </row>
        <row r="1803">
          <cell r="A1803">
            <v>95220</v>
          </cell>
          <cell r="B1803" t="str">
            <v>주방 보조원</v>
          </cell>
          <cell r="C1803" t="str">
            <v>Kitchen Helpers</v>
          </cell>
        </row>
        <row r="1804">
          <cell r="A1804">
            <v>953</v>
          </cell>
          <cell r="B1804" t="str">
            <v>판매관련 단순 종사원</v>
          </cell>
          <cell r="C1804" t="str">
            <v>Sales Related Elementary Workers</v>
          </cell>
        </row>
        <row r="1805">
          <cell r="A1805">
            <v>9531</v>
          </cell>
          <cell r="B1805" t="str">
            <v>주유원</v>
          </cell>
          <cell r="C1805" t="str">
            <v>Petrol Pump Attendants</v>
          </cell>
        </row>
        <row r="1806">
          <cell r="A1806">
            <v>95310</v>
          </cell>
          <cell r="B1806" t="str">
            <v>주유원</v>
          </cell>
          <cell r="C1806" t="str">
            <v>Petrol Pump Attendants</v>
          </cell>
        </row>
        <row r="1807">
          <cell r="A1807">
            <v>9539</v>
          </cell>
          <cell r="B1807" t="str">
            <v>기타 판매관련 단순 종사원</v>
          </cell>
          <cell r="C1807" t="str">
            <v>Other Sales Related Elementary Workers</v>
          </cell>
        </row>
        <row r="1808">
          <cell r="A1808">
            <v>95391</v>
          </cell>
          <cell r="B1808" t="str">
            <v>매장 정리원</v>
          </cell>
          <cell r="C1808" t="str">
            <v>Store Arranging Elementary Workers</v>
          </cell>
        </row>
        <row r="1809">
          <cell r="A1809">
            <v>95392</v>
          </cell>
          <cell r="B1809" t="str">
            <v>전단지 배포원 및 벽보원</v>
          </cell>
          <cell r="C1809" t="str">
            <v>Bill Distributing and Posting Workers</v>
          </cell>
        </row>
        <row r="1810">
          <cell r="A1810">
            <v>95399</v>
          </cell>
          <cell r="B1810" t="str">
            <v>그 외 판매관련 단순 종사원</v>
          </cell>
          <cell r="C1810" t="str">
            <v>Sales Related Elementary Workers n.e.c.</v>
          </cell>
        </row>
        <row r="1811">
          <cell r="A1811">
            <v>99</v>
          </cell>
          <cell r="B1811" t="str">
            <v>농림어업 및 기타 서비스 단순노무직</v>
          </cell>
          <cell r="C1811" t="str">
            <v>Agriculture, Forestry, Fishing and Other Service Elementary Occupations</v>
          </cell>
        </row>
        <row r="1812">
          <cell r="A1812">
            <v>991</v>
          </cell>
          <cell r="B1812" t="str">
            <v>농림어업관련 단순 종사원</v>
          </cell>
          <cell r="C1812" t="str">
            <v>Agriculture, Forestry and Fishing Related Elementary Workers</v>
          </cell>
        </row>
        <row r="1813">
          <cell r="A1813">
            <v>9910</v>
          </cell>
          <cell r="B1813" t="str">
            <v>농림어업관련 단순 종사원</v>
          </cell>
          <cell r="C1813" t="str">
            <v>Agriculture, Forestry and Fishing Related Elementary Workers</v>
          </cell>
        </row>
        <row r="1814">
          <cell r="A1814">
            <v>99101</v>
          </cell>
          <cell r="B1814" t="str">
            <v>농업 단순 종사원</v>
          </cell>
          <cell r="C1814" t="str">
            <v>Agriculture Elementary Workers</v>
          </cell>
        </row>
        <row r="1815">
          <cell r="A1815">
            <v>99102</v>
          </cell>
          <cell r="B1815" t="str">
            <v>임업 단순 종사원</v>
          </cell>
          <cell r="C1815" t="str">
            <v>Forestry Elementary Workers</v>
          </cell>
        </row>
        <row r="1816">
          <cell r="A1816">
            <v>99103</v>
          </cell>
          <cell r="B1816" t="str">
            <v>어업 단순 종사원</v>
          </cell>
          <cell r="C1816" t="str">
            <v>Fishing Elementary Workers</v>
          </cell>
        </row>
        <row r="1817">
          <cell r="A1817">
            <v>99104</v>
          </cell>
          <cell r="B1817" t="str">
            <v>산불 감시원</v>
          </cell>
          <cell r="C1817" t="str">
            <v>Forest Fire Watchman</v>
          </cell>
        </row>
        <row r="1818">
          <cell r="A1818">
            <v>992</v>
          </cell>
          <cell r="B1818" t="str">
            <v>계기검침수금 및 주차관련 종사원</v>
          </cell>
          <cell r="C1818" t="str">
            <v>Meter Reading, Money Collecting and Parking Controlling Related Workers</v>
          </cell>
        </row>
        <row r="1819">
          <cell r="A1819">
            <v>9921</v>
          </cell>
          <cell r="B1819" t="str">
            <v>계기 검침원 및 가스 점검원</v>
          </cell>
          <cell r="C1819" t="str">
            <v xml:space="preserve">Meter and Gas Readers </v>
          </cell>
        </row>
        <row r="1820">
          <cell r="A1820">
            <v>99211</v>
          </cell>
          <cell r="B1820" t="str">
            <v>계기 검침원</v>
          </cell>
          <cell r="C1820" t="str">
            <v>Meter Readers</v>
          </cell>
        </row>
        <row r="1821">
          <cell r="A1821">
            <v>99212</v>
          </cell>
          <cell r="B1821" t="str">
            <v>가스 점검원</v>
          </cell>
          <cell r="C1821" t="str">
            <v>Gas Readers</v>
          </cell>
        </row>
        <row r="1822">
          <cell r="A1822">
            <v>9922</v>
          </cell>
          <cell r="B1822" t="str">
            <v>수금원</v>
          </cell>
          <cell r="C1822" t="str">
            <v>Money Collectors</v>
          </cell>
        </row>
        <row r="1823">
          <cell r="A1823">
            <v>99220</v>
          </cell>
          <cell r="B1823" t="str">
            <v>수금원</v>
          </cell>
          <cell r="C1823" t="str">
            <v>Money Collectors</v>
          </cell>
        </row>
        <row r="1824">
          <cell r="A1824">
            <v>9923</v>
          </cell>
          <cell r="B1824" t="str">
            <v>주차 관리원 및 안내원</v>
          </cell>
          <cell r="C1824" t="str">
            <v>Parking Manager and Service Workers</v>
          </cell>
        </row>
        <row r="1825">
          <cell r="A1825">
            <v>99231</v>
          </cell>
          <cell r="B1825" t="str">
            <v>주차 관리원</v>
          </cell>
          <cell r="C1825" t="str">
            <v>Parking Manager</v>
          </cell>
        </row>
        <row r="1826">
          <cell r="A1826">
            <v>99232</v>
          </cell>
          <cell r="B1826" t="str">
            <v>주차 안내원</v>
          </cell>
          <cell r="C1826" t="str">
            <v>Parking Service Workers</v>
          </cell>
        </row>
        <row r="1827">
          <cell r="A1827">
            <v>999</v>
          </cell>
          <cell r="B1827" t="str">
            <v>기타 서비스관련 단순 종사원</v>
          </cell>
          <cell r="C1827" t="str">
            <v>Other Service Related Elementary Workers</v>
          </cell>
        </row>
        <row r="1828">
          <cell r="A1828">
            <v>9991</v>
          </cell>
          <cell r="B1828" t="str">
            <v>구두 미화원</v>
          </cell>
          <cell r="C1828" t="str">
            <v>Shoe Cleaners</v>
          </cell>
        </row>
        <row r="1829">
          <cell r="A1829">
            <v>99910</v>
          </cell>
          <cell r="B1829" t="str">
            <v>구두 미화원</v>
          </cell>
          <cell r="C1829" t="str">
            <v>Shoe Cleaners</v>
          </cell>
        </row>
        <row r="1830">
          <cell r="A1830">
            <v>9992</v>
          </cell>
          <cell r="B1830" t="str">
            <v>세탁원 및 다림질원</v>
          </cell>
          <cell r="C1830" t="str">
            <v>Laundry and Ironing Workers</v>
          </cell>
        </row>
        <row r="1831">
          <cell r="A1831">
            <v>99920</v>
          </cell>
          <cell r="B1831" t="str">
            <v>세탁원 및 다림질원</v>
          </cell>
          <cell r="C1831" t="str">
            <v>Laundry and Ironing Workers</v>
          </cell>
        </row>
        <row r="1832">
          <cell r="A1832">
            <v>9999</v>
          </cell>
          <cell r="B1832" t="str">
            <v>기타 서비스관련 단순 종사원</v>
          </cell>
          <cell r="C1832" t="str">
            <v>Other Service Related Elementary Workers</v>
          </cell>
        </row>
        <row r="1833">
          <cell r="A1833">
            <v>99991</v>
          </cell>
          <cell r="B1833" t="str">
            <v>환경 감시원</v>
          </cell>
          <cell r="C1833" t="str">
            <v>Environmental Pollution Watchman</v>
          </cell>
        </row>
        <row r="1834">
          <cell r="A1834">
            <v>99999</v>
          </cell>
          <cell r="B1834" t="str">
            <v>그 외 서비스관련 단순 종사원</v>
          </cell>
          <cell r="C1834" t="str">
            <v>Service Related Elementary Workers n.e.c.</v>
          </cell>
        </row>
        <row r="1835">
          <cell r="A1835" t="str">
            <v>A</v>
          </cell>
          <cell r="B1835" t="str">
            <v>군인</v>
          </cell>
          <cell r="C1835" t="str">
            <v>Armed Forces</v>
          </cell>
        </row>
        <row r="1836">
          <cell r="A1836" t="str">
            <v>A1</v>
          </cell>
          <cell r="B1836" t="str">
            <v>군인</v>
          </cell>
          <cell r="C1836" t="str">
            <v>Armed Forces</v>
          </cell>
        </row>
        <row r="1837">
          <cell r="A1837" t="str">
            <v>A11</v>
          </cell>
          <cell r="B1837" t="str">
            <v>장교</v>
          </cell>
          <cell r="C1837" t="str">
            <v>Officers</v>
          </cell>
        </row>
        <row r="1838">
          <cell r="A1838" t="str">
            <v>A111</v>
          </cell>
          <cell r="B1838" t="str">
            <v>영관급 이상</v>
          </cell>
          <cell r="C1838" t="str">
            <v>Field Officer Grade or over</v>
          </cell>
        </row>
        <row r="1839">
          <cell r="A1839" t="str">
            <v>A1110</v>
          </cell>
          <cell r="B1839" t="str">
            <v>영관급 이상 장교</v>
          </cell>
          <cell r="C1839" t="str">
            <v>Field Officers or over</v>
          </cell>
        </row>
        <row r="1840">
          <cell r="A1840" t="str">
            <v>A112</v>
          </cell>
          <cell r="B1840" t="str">
            <v>위관급</v>
          </cell>
          <cell r="C1840" t="str">
            <v>Company Officer Grade</v>
          </cell>
        </row>
        <row r="1841">
          <cell r="A1841" t="str">
            <v>A1120</v>
          </cell>
          <cell r="B1841" t="str">
            <v>위관급 장교</v>
          </cell>
          <cell r="C1841" t="str">
            <v>Company Grade Officers</v>
          </cell>
        </row>
        <row r="1842">
          <cell r="A1842" t="str">
            <v>A12</v>
          </cell>
          <cell r="B1842" t="str">
            <v>장기 부사관 및 준위</v>
          </cell>
          <cell r="C1842" t="str">
            <v>Non-commissioned Officers and Warrant Officer</v>
          </cell>
        </row>
        <row r="1843">
          <cell r="A1843" t="str">
            <v>A120</v>
          </cell>
          <cell r="B1843" t="str">
            <v>장기 부사관 및 준위</v>
          </cell>
          <cell r="C1843" t="str">
            <v>Non-commissioned Officers and Warrant Officer</v>
          </cell>
        </row>
        <row r="1844">
          <cell r="A1844" t="str">
            <v>A1200</v>
          </cell>
          <cell r="B1844" t="str">
            <v>장기 부사관 및 준위</v>
          </cell>
          <cell r="C1844" t="str">
            <v>Non-commissioned Officers and Warrant Officer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93.677226967593" createdVersion="4" refreshedVersion="4" minRefreshableVersion="3" recordCount="63">
  <cacheSource type="worksheet">
    <worksheetSource ref="B1:D64" sheet="resultIndustry"/>
  </cacheSource>
  <cacheFields count="3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166.77199999999999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3.676500000001" createdVersion="4" refreshedVersion="4" minRefreshableVersion="3" recordCount="21">
  <cacheSource type="worksheet">
    <worksheetSource ref="B1:D22" sheet="resultJob" r:id="rId2"/>
  </cacheSource>
  <cacheFields count="3"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41126.750999999997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9.645335300927" createdVersion="4" refreshedVersion="4" minRefreshableVersion="3" recordCount="32">
  <cacheSource type="worksheet">
    <worksheetSource ref="B1:D33" sheet="resultEdu (2)" r:id="rId2"/>
  </cacheSource>
  <cacheFields count="3">
    <cacheField name="EduGroup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6260.8270000000002" maxValue="5971444.906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9.649526967594" createdVersion="4" refreshedVersion="4" minRefreshableVersion="3" recordCount="19">
  <cacheSource type="worksheet">
    <worksheetSource ref="B1:D20" sheet="resultWage" r:id="rId2"/>
  </cacheSource>
  <cacheFields count="3">
    <cacheField name="WageGroup" numFmtId="0">
      <sharedItems containsMixedTypes="1" containsNumber="1" containsInteger="1" minValue="1" maxValue="5" count="6">
        <n v="1"/>
        <n v="2"/>
        <n v="3"/>
        <n v="4"/>
        <n v="5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314642.63199999998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 r:id="rId2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 r:id="rId2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n v="3309.8229999999999"/>
  </r>
  <r>
    <x v="0"/>
    <x v="1"/>
    <n v="1299126.4669999999"/>
  </r>
  <r>
    <x v="0"/>
    <x v="2"/>
    <n v="52955.881000000001"/>
  </r>
  <r>
    <x v="1"/>
    <x v="0"/>
    <n v="2059.5"/>
  </r>
  <r>
    <x v="1"/>
    <x v="1"/>
    <n v="14946.252"/>
  </r>
  <r>
    <x v="1"/>
    <x v="2"/>
    <n v="4108.1930000000002"/>
  </r>
  <r>
    <x v="2"/>
    <x v="0"/>
    <n v="432105.05099999998"/>
  </r>
  <r>
    <x v="2"/>
    <x v="1"/>
    <n v="1264129.4350000001"/>
  </r>
  <r>
    <x v="2"/>
    <x v="2"/>
    <n v="2745207.66"/>
  </r>
  <r>
    <x v="3"/>
    <x v="0"/>
    <n v="20427.044999999998"/>
  </r>
  <r>
    <x v="3"/>
    <x v="1"/>
    <n v="31529.867999999999"/>
  </r>
  <r>
    <x v="3"/>
    <x v="2"/>
    <n v="32142.697"/>
  </r>
  <r>
    <x v="4"/>
    <x v="0"/>
    <n v="2503.395"/>
  </r>
  <r>
    <x v="4"/>
    <x v="1"/>
    <n v="70627.679999999993"/>
  </r>
  <r>
    <x v="4"/>
    <x v="2"/>
    <n v="27401.488000000001"/>
  </r>
  <r>
    <x v="5"/>
    <x v="0"/>
    <n v="341649.48599999998"/>
  </r>
  <r>
    <x v="5"/>
    <x v="1"/>
    <n v="1004768.624"/>
  </r>
  <r>
    <x v="5"/>
    <x v="2"/>
    <n v="614855.50600000005"/>
  </r>
  <r>
    <x v="6"/>
    <x v="0"/>
    <n v="100237.81299999999"/>
  </r>
  <r>
    <x v="6"/>
    <x v="1"/>
    <n v="898048.53599999996"/>
  </r>
  <r>
    <x v="6"/>
    <x v="2"/>
    <n v="2774356.2230000002"/>
  </r>
  <r>
    <x v="7"/>
    <x v="0"/>
    <n v="22486.745999999999"/>
  </r>
  <r>
    <x v="7"/>
    <x v="1"/>
    <n v="1037186.77"/>
  </r>
  <r>
    <x v="7"/>
    <x v="2"/>
    <n v="336413.73800000001"/>
  </r>
  <r>
    <x v="8"/>
    <x v="0"/>
    <n v="28823.059000000001"/>
  </r>
  <r>
    <x v="8"/>
    <x v="1"/>
    <n v="941749.17799999996"/>
  </r>
  <r>
    <x v="8"/>
    <x v="2"/>
    <n v="1295479.219"/>
  </r>
  <r>
    <x v="9"/>
    <x v="0"/>
    <n v="390700.26299999998"/>
  </r>
  <r>
    <x v="9"/>
    <x v="1"/>
    <n v="200904.50399999999"/>
  </r>
  <r>
    <x v="9"/>
    <x v="2"/>
    <n v="194327.88"/>
  </r>
  <r>
    <x v="10"/>
    <x v="0"/>
    <n v="57296.838000000003"/>
  </r>
  <r>
    <x v="10"/>
    <x v="1"/>
    <n v="605296.60900000005"/>
  </r>
  <r>
    <x v="10"/>
    <x v="2"/>
    <n v="107658.952"/>
  </r>
  <r>
    <x v="11"/>
    <x v="0"/>
    <n v="15955.133"/>
  </r>
  <r>
    <x v="11"/>
    <x v="1"/>
    <n v="402645.13900000002"/>
  </r>
  <r>
    <x v="11"/>
    <x v="2"/>
    <n v="206983.234"/>
  </r>
  <r>
    <x v="12"/>
    <x v="0"/>
    <n v="552993.13300000003"/>
  </r>
  <r>
    <x v="12"/>
    <x v="1"/>
    <n v="187811.35"/>
  </r>
  <r>
    <x v="12"/>
    <x v="2"/>
    <n v="355841.25599999999"/>
  </r>
  <r>
    <x v="13"/>
    <x v="0"/>
    <n v="71399.805999999997"/>
  </r>
  <r>
    <x v="13"/>
    <x v="1"/>
    <n v="865544.10800000001"/>
  </r>
  <r>
    <x v="13"/>
    <x v="2"/>
    <n v="326627.15999999997"/>
  </r>
  <r>
    <x v="14"/>
    <x v="0"/>
    <n v="261055.10200000001"/>
  </r>
  <r>
    <x v="14"/>
    <x v="1"/>
    <n v="656983.59499999997"/>
  </r>
  <r>
    <x v="14"/>
    <x v="2"/>
    <n v="114206.397"/>
  </r>
  <r>
    <x v="15"/>
    <x v="0"/>
    <n v="1477904.5660000001"/>
  </r>
  <r>
    <x v="15"/>
    <x v="1"/>
    <n v="242556.337"/>
  </r>
  <r>
    <x v="15"/>
    <x v="2"/>
    <n v="206439.94899999999"/>
  </r>
  <r>
    <x v="16"/>
    <x v="0"/>
    <n v="796506.91700000002"/>
  </r>
  <r>
    <x v="16"/>
    <x v="1"/>
    <n v="946276.67099999997"/>
  </r>
  <r>
    <x v="16"/>
    <x v="2"/>
    <n v="168885.48"/>
  </r>
  <r>
    <x v="17"/>
    <x v="0"/>
    <n v="121037.008"/>
  </r>
  <r>
    <x v="17"/>
    <x v="1"/>
    <n v="220031.304"/>
  </r>
  <r>
    <x v="17"/>
    <x v="2"/>
    <n v="74208.452000000005"/>
  </r>
  <r>
    <x v="18"/>
    <x v="0"/>
    <n v="209942.28099999999"/>
  </r>
  <r>
    <x v="18"/>
    <x v="1"/>
    <n v="845919.62899999996"/>
  </r>
  <r>
    <x v="18"/>
    <x v="2"/>
    <n v="212869.481"/>
  </r>
  <r>
    <x v="19"/>
    <x v="0"/>
    <n v="166.77199999999999"/>
  </r>
  <r>
    <x v="19"/>
    <x v="1"/>
    <n v="70196.648000000001"/>
  </r>
  <r>
    <x v="20"/>
    <x v="0"/>
    <n v="911.45100000000002"/>
  </r>
  <r>
    <x v="20"/>
    <x v="1"/>
    <n v="5325.9790000000003"/>
  </r>
  <r>
    <x v="20"/>
    <x v="2"/>
    <n v="4676.3270000000002"/>
  </r>
  <r>
    <x v="21"/>
    <x v="3"/>
    <n v="17120627.484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n v="262319.7"/>
  </r>
  <r>
    <x v="0"/>
    <x v="1"/>
    <n v="41126.750999999997"/>
  </r>
  <r>
    <x v="1"/>
    <x v="0"/>
    <n v="4205603.6229999997"/>
  </r>
  <r>
    <x v="1"/>
    <x v="1"/>
    <n v="1268338.017"/>
  </r>
  <r>
    <x v="2"/>
    <x v="1"/>
    <n v="951960.72600000002"/>
  </r>
  <r>
    <x v="2"/>
    <x v="2"/>
    <n v="3628391.423"/>
  </r>
  <r>
    <x v="3"/>
    <x v="0"/>
    <n v="240045.84099999999"/>
  </r>
  <r>
    <x v="3"/>
    <x v="1"/>
    <n v="1958232.213"/>
  </r>
  <r>
    <x v="3"/>
    <x v="2"/>
    <n v="649857.29399999999"/>
  </r>
  <r>
    <x v="4"/>
    <x v="1"/>
    <n v="704945.96100000001"/>
  </r>
  <r>
    <x v="4"/>
    <x v="2"/>
    <n v="2351170.4219999998"/>
  </r>
  <r>
    <x v="5"/>
    <x v="1"/>
    <n v="1219411.72"/>
  </r>
  <r>
    <x v="5"/>
    <x v="2"/>
    <n v="45933.381999999998"/>
  </r>
  <r>
    <x v="6"/>
    <x v="0"/>
    <n v="201502.024"/>
  </r>
  <r>
    <x v="6"/>
    <x v="1"/>
    <n v="1490716.3929999999"/>
  </r>
  <r>
    <x v="6"/>
    <x v="2"/>
    <n v="668107.66799999995"/>
  </r>
  <r>
    <x v="7"/>
    <x v="1"/>
    <n v="1458130.8729999999"/>
  </r>
  <r>
    <x v="7"/>
    <x v="2"/>
    <n v="1681615.3289999999"/>
  </r>
  <r>
    <x v="8"/>
    <x v="1"/>
    <n v="2718742.0290000001"/>
  </r>
  <r>
    <x v="8"/>
    <x v="2"/>
    <n v="830569.65500000003"/>
  </r>
  <r>
    <x v="9"/>
    <x v="3"/>
    <n v="17120627.484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n v="6260.8270000000002"/>
  </r>
  <r>
    <x v="0"/>
    <x v="1"/>
    <n v="267962.73700000002"/>
  </r>
  <r>
    <x v="0"/>
    <x v="2"/>
    <n v="38881.998"/>
  </r>
  <r>
    <x v="0"/>
    <x v="3"/>
    <n v="964126.45299999998"/>
  </r>
  <r>
    <x v="1"/>
    <x v="0"/>
    <n v="25838.627"/>
  </r>
  <r>
    <x v="1"/>
    <x v="1"/>
    <n v="1254011.321"/>
  </r>
  <r>
    <x v="1"/>
    <x v="2"/>
    <n v="320145.103"/>
  </r>
  <r>
    <x v="1"/>
    <x v="3"/>
    <n v="2100999.497"/>
  </r>
  <r>
    <x v="2"/>
    <x v="0"/>
    <n v="32365.149000000001"/>
  </r>
  <r>
    <x v="2"/>
    <x v="1"/>
    <n v="1457243.58"/>
  </r>
  <r>
    <x v="2"/>
    <x v="2"/>
    <n v="605724.48499999999"/>
  </r>
  <r>
    <x v="2"/>
    <x v="3"/>
    <n v="1835860.493"/>
  </r>
  <r>
    <x v="3"/>
    <x v="0"/>
    <n v="398890.63299999997"/>
  </r>
  <r>
    <x v="3"/>
    <x v="1"/>
    <n v="4718325.88"/>
  </r>
  <r>
    <x v="3"/>
    <x v="2"/>
    <n v="4052534.9989999998"/>
  </r>
  <r>
    <x v="3"/>
    <x v="3"/>
    <n v="5971444.9069999997"/>
  </r>
  <r>
    <x v="4"/>
    <x v="0"/>
    <n v="735712.299"/>
  </r>
  <r>
    <x v="4"/>
    <x v="1"/>
    <n v="1421074.9269999999"/>
  </r>
  <r>
    <x v="4"/>
    <x v="2"/>
    <n v="1659772.3689999999"/>
  </r>
  <r>
    <x v="4"/>
    <x v="3"/>
    <n v="1576664.9680000001"/>
  </r>
  <r>
    <x v="5"/>
    <x v="0"/>
    <n v="2728163.236"/>
  </r>
  <r>
    <x v="5"/>
    <x v="1"/>
    <n v="2454311.8820000002"/>
  </r>
  <r>
    <x v="5"/>
    <x v="2"/>
    <n v="2972117.568"/>
  </r>
  <r>
    <x v="5"/>
    <x v="3"/>
    <n v="4277266.6579999998"/>
  </r>
  <r>
    <x v="6"/>
    <x v="0"/>
    <n v="737000.50100000005"/>
  </r>
  <r>
    <x v="6"/>
    <x v="1"/>
    <n v="209956.35500000001"/>
  </r>
  <r>
    <x v="6"/>
    <x v="2"/>
    <n v="189375.399"/>
  </r>
  <r>
    <x v="6"/>
    <x v="3"/>
    <n v="341045.99400000001"/>
  </r>
  <r>
    <x v="7"/>
    <x v="0"/>
    <n v="245239.916"/>
  </r>
  <r>
    <x v="7"/>
    <x v="1"/>
    <n v="28718.001"/>
  </r>
  <r>
    <x v="7"/>
    <x v="2"/>
    <n v="17093.252"/>
  </r>
  <r>
    <x v="7"/>
    <x v="3"/>
    <n v="53218.514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x v="0"/>
    <x v="0"/>
    <n v="314642.63199999998"/>
  </r>
  <r>
    <x v="0"/>
    <x v="1"/>
    <n v="1622034.835"/>
  </r>
  <r>
    <x v="0"/>
    <x v="2"/>
    <n v="1087132.1610000001"/>
  </r>
  <r>
    <x v="1"/>
    <x v="0"/>
    <n v="507233.00300000003"/>
  </r>
  <r>
    <x v="1"/>
    <x v="1"/>
    <n v="2064552.0290000001"/>
  </r>
  <r>
    <x v="1"/>
    <x v="2"/>
    <n v="1696722.862"/>
  </r>
  <r>
    <x v="2"/>
    <x v="0"/>
    <n v="680427.42700000003"/>
  </r>
  <r>
    <x v="2"/>
    <x v="1"/>
    <n v="1619856.2180000001"/>
  </r>
  <r>
    <x v="2"/>
    <x v="2"/>
    <n v="1663016.385"/>
  </r>
  <r>
    <x v="3"/>
    <x v="0"/>
    <n v="970286.03799999994"/>
  </r>
  <r>
    <x v="3"/>
    <x v="1"/>
    <n v="1510901.949"/>
  </r>
  <r>
    <x v="3"/>
    <x v="2"/>
    <n v="1713549.0889999999"/>
  </r>
  <r>
    <x v="4"/>
    <x v="0"/>
    <n v="1642664.939"/>
  </r>
  <r>
    <x v="4"/>
    <x v="1"/>
    <n v="1274617.284"/>
  </r>
  <r>
    <x v="4"/>
    <x v="2"/>
    <n v="1411522.068"/>
  </r>
  <r>
    <x v="5"/>
    <x v="0"/>
    <n v="794217.14899999998"/>
  </r>
  <r>
    <x v="5"/>
    <x v="1"/>
    <n v="3719642.3679999998"/>
  </r>
  <r>
    <x v="5"/>
    <x v="2"/>
    <n v="2283702.608"/>
  </r>
  <r>
    <x v="5"/>
    <x v="3"/>
    <n v="17120627.484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2" cacheId="2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formats count="2">
    <format dxfId="14">
      <pivotArea collapsedLevelsAreSubtotals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32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76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3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2"/>
    <dataField name="개수 : 확률2" fld="1" subtotal="count" baseField="0" baseItem="0"/>
  </dataFields>
  <formats count="3"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2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9:J52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3">
    <format dxfId="5">
      <pivotArea outline="0" collapsedLevelsAreSubtotals="1" fieldPosition="0"/>
    </format>
    <format dxfId="4">
      <pivotArea collapsedLevelsAreSubtotals="1" fieldPosition="0">
        <references count="2">
          <reference field="0" count="1">
            <x v="16"/>
          </reference>
          <reference field="1" count="1" selected="0">
            <x v="2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2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25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2">
    <format dxfId="7">
      <pivotArea outline="0" collapsedLevelsAreSubtotals="1" fieldPosition="0"/>
    </format>
    <format dxfId="6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2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7:F47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3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24:F31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3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5:F42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E1" workbookViewId="0">
      <selection activeCell="J45" sqref="J45"/>
    </sheetView>
  </sheetViews>
  <sheetFormatPr defaultRowHeight="16.5" x14ac:dyDescent="0.3"/>
  <cols>
    <col min="5" max="5" width="24.125" customWidth="1"/>
    <col min="6" max="6" width="24.25" bestFit="1" customWidth="1"/>
    <col min="7" max="7" width="25.375" customWidth="1"/>
    <col min="8" max="8" width="15.375" customWidth="1"/>
    <col min="9" max="9" width="12.375" customWidth="1"/>
    <col min="10" max="11" width="13.625" customWidth="1"/>
  </cols>
  <sheetData>
    <row r="1" spans="1:10" x14ac:dyDescent="0.3">
      <c r="B1" t="s">
        <v>137</v>
      </c>
      <c r="C1" t="s">
        <v>1</v>
      </c>
      <c r="D1" t="s">
        <v>2</v>
      </c>
    </row>
    <row r="2" spans="1:10" x14ac:dyDescent="0.3">
      <c r="A2">
        <v>1</v>
      </c>
      <c r="B2">
        <v>1</v>
      </c>
      <c r="C2">
        <v>1</v>
      </c>
      <c r="D2">
        <v>262319.7</v>
      </c>
      <c r="F2" s="2" t="s">
        <v>4</v>
      </c>
      <c r="G2" s="2" t="s">
        <v>5</v>
      </c>
    </row>
    <row r="3" spans="1:10" x14ac:dyDescent="0.3">
      <c r="A3">
        <v>2</v>
      </c>
      <c r="B3">
        <v>1</v>
      </c>
      <c r="C3">
        <v>2</v>
      </c>
      <c r="D3">
        <v>41126.750999999997</v>
      </c>
      <c r="F3" s="2" t="s">
        <v>7</v>
      </c>
      <c r="G3">
        <v>1</v>
      </c>
      <c r="H3">
        <v>2</v>
      </c>
      <c r="I3">
        <v>3</v>
      </c>
      <c r="J3" t="s">
        <v>6</v>
      </c>
    </row>
    <row r="4" spans="1:10" x14ac:dyDescent="0.3">
      <c r="A4">
        <v>3</v>
      </c>
      <c r="B4">
        <v>2</v>
      </c>
      <c r="C4">
        <v>1</v>
      </c>
      <c r="D4">
        <v>4205603.6229999997</v>
      </c>
      <c r="E4" s="22" t="s">
        <v>136</v>
      </c>
      <c r="F4" s="3">
        <v>1</v>
      </c>
      <c r="G4" s="4">
        <v>262319.7</v>
      </c>
      <c r="H4" s="4">
        <v>41126.750999999997</v>
      </c>
      <c r="I4" s="4"/>
      <c r="J4" s="4">
        <v>303446.451</v>
      </c>
    </row>
    <row r="5" spans="1:10" x14ac:dyDescent="0.3">
      <c r="A5">
        <v>4</v>
      </c>
      <c r="B5">
        <v>2</v>
      </c>
      <c r="C5">
        <v>2</v>
      </c>
      <c r="D5">
        <v>1268338.017</v>
      </c>
      <c r="E5" s="22" t="s">
        <v>135</v>
      </c>
      <c r="F5" s="3">
        <v>2</v>
      </c>
      <c r="G5" s="4">
        <v>4205603.6229999997</v>
      </c>
      <c r="H5" s="4">
        <v>1268338.017</v>
      </c>
      <c r="I5" s="4"/>
      <c r="J5" s="4">
        <v>5473941.6399999997</v>
      </c>
    </row>
    <row r="6" spans="1:10" x14ac:dyDescent="0.3">
      <c r="A6">
        <v>5</v>
      </c>
      <c r="B6">
        <v>3</v>
      </c>
      <c r="C6">
        <v>2</v>
      </c>
      <c r="D6">
        <v>951960.72600000002</v>
      </c>
      <c r="E6" s="22" t="s">
        <v>134</v>
      </c>
      <c r="F6" s="3">
        <v>3</v>
      </c>
      <c r="G6" s="4"/>
      <c r="H6" s="4">
        <v>951960.72600000002</v>
      </c>
      <c r="I6" s="4">
        <v>3628391.423</v>
      </c>
      <c r="J6" s="4">
        <v>4580352.1490000002</v>
      </c>
    </row>
    <row r="7" spans="1:10" x14ac:dyDescent="0.3">
      <c r="A7">
        <v>6</v>
      </c>
      <c r="B7">
        <v>3</v>
      </c>
      <c r="C7">
        <v>3</v>
      </c>
      <c r="D7">
        <v>3628391.423</v>
      </c>
      <c r="E7" s="22" t="s">
        <v>133</v>
      </c>
      <c r="F7" s="3">
        <v>4</v>
      </c>
      <c r="G7" s="4">
        <v>240045.84099999999</v>
      </c>
      <c r="H7" s="4">
        <v>1958232.213</v>
      </c>
      <c r="I7" s="4">
        <v>649857.29399999999</v>
      </c>
      <c r="J7" s="4">
        <v>2848135.3480000002</v>
      </c>
    </row>
    <row r="8" spans="1:10" x14ac:dyDescent="0.3">
      <c r="A8">
        <v>7</v>
      </c>
      <c r="B8">
        <v>4</v>
      </c>
      <c r="C8">
        <v>1</v>
      </c>
      <c r="D8">
        <v>240045.84099999999</v>
      </c>
      <c r="E8" s="22" t="s">
        <v>132</v>
      </c>
      <c r="F8" s="3">
        <v>5</v>
      </c>
      <c r="G8" s="4"/>
      <c r="H8" s="4">
        <v>704945.96100000001</v>
      </c>
      <c r="I8" s="4">
        <v>2351170.4219999998</v>
      </c>
      <c r="J8" s="4">
        <v>3056116.3829999999</v>
      </c>
    </row>
    <row r="9" spans="1:10" x14ac:dyDescent="0.3">
      <c r="A9">
        <v>8</v>
      </c>
      <c r="B9">
        <v>4</v>
      </c>
      <c r="C9">
        <v>2</v>
      </c>
      <c r="D9">
        <v>1958232.213</v>
      </c>
      <c r="E9" s="22" t="s">
        <v>131</v>
      </c>
      <c r="F9" s="3">
        <v>6</v>
      </c>
      <c r="G9" s="4"/>
      <c r="H9" s="4">
        <v>1219411.72</v>
      </c>
      <c r="I9" s="4">
        <v>45933.381999999998</v>
      </c>
      <c r="J9" s="4">
        <v>1265345.102</v>
      </c>
    </row>
    <row r="10" spans="1:10" x14ac:dyDescent="0.3">
      <c r="A10">
        <v>9</v>
      </c>
      <c r="B10">
        <v>4</v>
      </c>
      <c r="C10">
        <v>3</v>
      </c>
      <c r="D10">
        <v>649857.29399999999</v>
      </c>
      <c r="E10" s="22" t="s">
        <v>130</v>
      </c>
      <c r="F10" s="3">
        <v>7</v>
      </c>
      <c r="G10" s="4">
        <v>201502.024</v>
      </c>
      <c r="H10" s="4">
        <v>1490716.3929999999</v>
      </c>
      <c r="I10" s="4">
        <v>668107.66799999995</v>
      </c>
      <c r="J10" s="4">
        <v>2360326.085</v>
      </c>
    </row>
    <row r="11" spans="1:10" x14ac:dyDescent="0.3">
      <c r="A11">
        <v>10</v>
      </c>
      <c r="B11">
        <v>5</v>
      </c>
      <c r="C11">
        <v>2</v>
      </c>
      <c r="D11">
        <v>704945.96100000001</v>
      </c>
      <c r="E11" s="22" t="s">
        <v>129</v>
      </c>
      <c r="F11" s="3">
        <v>8</v>
      </c>
      <c r="G11" s="4"/>
      <c r="H11" s="4">
        <v>1458130.8729999999</v>
      </c>
      <c r="I11" s="4">
        <v>1681615.3289999999</v>
      </c>
      <c r="J11" s="4">
        <v>3139746.2019999996</v>
      </c>
    </row>
    <row r="12" spans="1:10" x14ac:dyDescent="0.3">
      <c r="A12">
        <v>11</v>
      </c>
      <c r="B12">
        <v>5</v>
      </c>
      <c r="C12">
        <v>3</v>
      </c>
      <c r="D12">
        <v>2351170.4219999998</v>
      </c>
      <c r="E12" s="22" t="s">
        <v>128</v>
      </c>
      <c r="F12" s="3">
        <v>9</v>
      </c>
      <c r="G12" s="4"/>
      <c r="H12" s="4">
        <v>2718742.0290000001</v>
      </c>
      <c r="I12" s="4">
        <v>830569.65500000003</v>
      </c>
      <c r="J12" s="4">
        <v>3549311.6840000004</v>
      </c>
    </row>
    <row r="13" spans="1:10" x14ac:dyDescent="0.3">
      <c r="A13">
        <v>12</v>
      </c>
      <c r="B13">
        <v>6</v>
      </c>
      <c r="C13">
        <v>2</v>
      </c>
      <c r="D13">
        <v>1219411.72</v>
      </c>
      <c r="F13" s="3" t="s">
        <v>6</v>
      </c>
      <c r="G13" s="4">
        <v>4909471.1880000001</v>
      </c>
      <c r="H13" s="4">
        <v>11811604.683000002</v>
      </c>
      <c r="I13" s="4">
        <v>9855645.1729999986</v>
      </c>
      <c r="J13" s="4">
        <v>26576721.044</v>
      </c>
    </row>
    <row r="14" spans="1:10" x14ac:dyDescent="0.3">
      <c r="A14">
        <v>13</v>
      </c>
      <c r="B14">
        <v>6</v>
      </c>
      <c r="C14">
        <v>3</v>
      </c>
      <c r="D14">
        <v>45933.381999999998</v>
      </c>
    </row>
    <row r="15" spans="1:10" x14ac:dyDescent="0.3">
      <c r="A15">
        <v>14</v>
      </c>
      <c r="B15">
        <v>7</v>
      </c>
      <c r="C15">
        <v>1</v>
      </c>
      <c r="D15">
        <v>201502.024</v>
      </c>
      <c r="G15" t="s">
        <v>137</v>
      </c>
      <c r="H15" t="s">
        <v>61</v>
      </c>
    </row>
    <row r="16" spans="1:10" x14ac:dyDescent="0.3">
      <c r="A16">
        <v>15</v>
      </c>
      <c r="B16">
        <v>7</v>
      </c>
      <c r="C16">
        <v>2</v>
      </c>
      <c r="D16">
        <v>1490716.3929999999</v>
      </c>
      <c r="F16" s="22" t="s">
        <v>136</v>
      </c>
      <c r="G16">
        <v>1</v>
      </c>
      <c r="H16">
        <v>0.183010128291695</v>
      </c>
    </row>
    <row r="17" spans="1:12" x14ac:dyDescent="0.3">
      <c r="A17">
        <v>16</v>
      </c>
      <c r="B17">
        <v>7</v>
      </c>
      <c r="C17">
        <v>3</v>
      </c>
      <c r="D17">
        <v>668107.66799999995</v>
      </c>
      <c r="F17" s="22" t="s">
        <v>135</v>
      </c>
      <c r="G17">
        <v>2</v>
      </c>
      <c r="H17">
        <v>0.179449799805872</v>
      </c>
    </row>
    <row r="18" spans="1:12" x14ac:dyDescent="0.3">
      <c r="A18">
        <v>17</v>
      </c>
      <c r="B18">
        <v>8</v>
      </c>
      <c r="C18">
        <v>2</v>
      </c>
      <c r="D18">
        <v>1458130.8729999999</v>
      </c>
      <c r="F18" s="22" t="s">
        <v>134</v>
      </c>
      <c r="G18">
        <v>3</v>
      </c>
      <c r="H18">
        <v>0.77165930339741895</v>
      </c>
    </row>
    <row r="19" spans="1:12" x14ac:dyDescent="0.3">
      <c r="A19">
        <v>18</v>
      </c>
      <c r="B19">
        <v>8</v>
      </c>
      <c r="C19">
        <v>3</v>
      </c>
      <c r="D19">
        <v>1681615.3289999999</v>
      </c>
      <c r="F19" s="22" t="s">
        <v>133</v>
      </c>
      <c r="G19">
        <v>4</v>
      </c>
      <c r="H19">
        <v>0.508094942808061</v>
      </c>
    </row>
    <row r="20" spans="1:12" x14ac:dyDescent="0.3">
      <c r="A20">
        <v>19</v>
      </c>
      <c r="B20">
        <v>9</v>
      </c>
      <c r="C20">
        <v>2</v>
      </c>
      <c r="D20">
        <v>2718742.0290000001</v>
      </c>
      <c r="F20" s="22" t="s">
        <v>132</v>
      </c>
      <c r="G20">
        <v>5</v>
      </c>
      <c r="H20">
        <v>0.76140940610406105</v>
      </c>
    </row>
    <row r="21" spans="1:12" x14ac:dyDescent="0.3">
      <c r="A21">
        <v>20</v>
      </c>
      <c r="B21">
        <v>9</v>
      </c>
      <c r="C21">
        <v>3</v>
      </c>
      <c r="D21">
        <v>830569.65500000003</v>
      </c>
      <c r="F21" s="22" t="s">
        <v>131</v>
      </c>
      <c r="G21">
        <v>6</v>
      </c>
      <c r="H21">
        <v>0.36683179608625199</v>
      </c>
    </row>
    <row r="22" spans="1:12" x14ac:dyDescent="0.3">
      <c r="A22">
        <v>21</v>
      </c>
      <c r="B22" t="s">
        <v>3</v>
      </c>
      <c r="C22" t="s">
        <v>3</v>
      </c>
      <c r="D22">
        <v>17120627.484999999</v>
      </c>
      <c r="F22" s="22" t="s">
        <v>130</v>
      </c>
      <c r="G22">
        <v>7</v>
      </c>
      <c r="H22">
        <v>0.61330453806024599</v>
      </c>
    </row>
    <row r="23" spans="1:12" x14ac:dyDescent="0.3">
      <c r="F23" s="22" t="s">
        <v>129</v>
      </c>
      <c r="G23">
        <v>8</v>
      </c>
      <c r="H23">
        <v>0.69626571404626203</v>
      </c>
    </row>
    <row r="24" spans="1:12" x14ac:dyDescent="0.3">
      <c r="F24" s="22" t="s">
        <v>128</v>
      </c>
      <c r="G24">
        <v>9</v>
      </c>
      <c r="H24">
        <v>0.62900869857262798</v>
      </c>
    </row>
    <row r="25" spans="1:12" x14ac:dyDescent="0.3">
      <c r="F25">
        <v>10</v>
      </c>
      <c r="G25" t="s">
        <v>3</v>
      </c>
      <c r="H25" t="s">
        <v>3</v>
      </c>
    </row>
    <row r="27" spans="1:12" x14ac:dyDescent="0.3">
      <c r="F27" s="71"/>
      <c r="G27" s="71"/>
      <c r="H27" s="71"/>
      <c r="I27" s="71"/>
      <c r="J27" s="71"/>
      <c r="K27" s="71"/>
      <c r="L27" s="71"/>
    </row>
    <row r="28" spans="1:12" x14ac:dyDescent="0.3">
      <c r="F28" s="71"/>
      <c r="G28" s="138" t="s">
        <v>1358</v>
      </c>
      <c r="H28" s="138"/>
      <c r="I28" s="138"/>
      <c r="J28" s="138"/>
      <c r="K28" s="71"/>
    </row>
    <row r="29" spans="1:12" x14ac:dyDescent="0.3">
      <c r="F29" s="71"/>
      <c r="G29" s="81" t="s">
        <v>1355</v>
      </c>
      <c r="H29" s="81" t="s">
        <v>1356</v>
      </c>
      <c r="I29" s="81" t="s">
        <v>1357</v>
      </c>
      <c r="J29" s="81" t="s">
        <v>1359</v>
      </c>
      <c r="K29" s="71"/>
    </row>
    <row r="30" spans="1:12" x14ac:dyDescent="0.3">
      <c r="F30" s="71"/>
      <c r="G30" s="72" t="s">
        <v>1362</v>
      </c>
      <c r="H30" s="104">
        <v>0.77968630000000005</v>
      </c>
      <c r="I30" s="80">
        <v>0.17234451689570138</v>
      </c>
      <c r="J30" s="99">
        <v>458.03521490000003</v>
      </c>
      <c r="K30" s="71"/>
      <c r="L30" s="79">
        <v>303446.451</v>
      </c>
    </row>
    <row r="31" spans="1:12" x14ac:dyDescent="0.3">
      <c r="F31" s="71"/>
      <c r="G31" s="72" t="s">
        <v>1364</v>
      </c>
      <c r="H31" s="104">
        <v>0.75614789999999998</v>
      </c>
      <c r="I31" s="80">
        <v>0.11499222864778322</v>
      </c>
      <c r="J31" s="99">
        <v>305.61163829999998</v>
      </c>
      <c r="K31" s="71"/>
      <c r="L31" s="79">
        <v>5473941.6399999997</v>
      </c>
    </row>
    <row r="32" spans="1:12" x14ac:dyDescent="0.3">
      <c r="F32" s="71"/>
      <c r="G32" s="72" t="s">
        <v>1367</v>
      </c>
      <c r="H32" s="104">
        <v>0.70847199999999999</v>
      </c>
      <c r="I32" s="80">
        <v>0.11813896066417995</v>
      </c>
      <c r="J32" s="99">
        <v>313.97462019999995</v>
      </c>
      <c r="K32" s="71"/>
      <c r="L32" s="79">
        <v>4580352.1490000002</v>
      </c>
    </row>
    <row r="33" spans="5:12" x14ac:dyDescent="0.3">
      <c r="F33" s="71"/>
      <c r="G33" s="72" t="s">
        <v>1368</v>
      </c>
      <c r="H33" s="104">
        <v>0.63405299999999998</v>
      </c>
      <c r="I33" s="80">
        <v>0.13354964587707474</v>
      </c>
      <c r="J33" s="99">
        <v>354.93116840000005</v>
      </c>
      <c r="K33" s="71"/>
      <c r="L33" s="79">
        <v>2848135.3480000002</v>
      </c>
    </row>
    <row r="34" spans="5:12" x14ac:dyDescent="0.3">
      <c r="F34" s="71"/>
      <c r="G34" s="72" t="s">
        <v>1366</v>
      </c>
      <c r="H34" s="104">
        <v>0.61082099999999995</v>
      </c>
      <c r="I34" s="80">
        <v>8.8811786867623033E-2</v>
      </c>
      <c r="J34" s="99">
        <v>236.03260850000001</v>
      </c>
      <c r="K34" s="71"/>
      <c r="L34" s="79">
        <v>3056116.3829999999</v>
      </c>
    </row>
    <row r="35" spans="5:12" x14ac:dyDescent="0.3">
      <c r="F35" s="71"/>
      <c r="G35" s="72" t="s">
        <v>1363</v>
      </c>
      <c r="H35" s="104">
        <v>0.52002320000000002</v>
      </c>
      <c r="I35" s="80">
        <v>0.1071665441077051</v>
      </c>
      <c r="J35" s="99">
        <v>284.81353480000001</v>
      </c>
      <c r="K35" s="71"/>
      <c r="L35" s="79">
        <v>1265345.102</v>
      </c>
    </row>
    <row r="36" spans="5:12" x14ac:dyDescent="0.3">
      <c r="F36" s="71"/>
      <c r="G36" s="72" t="s">
        <v>1365</v>
      </c>
      <c r="H36" s="104">
        <v>0.37448110000000001</v>
      </c>
      <c r="I36" s="80">
        <v>4.761103147017702E-2</v>
      </c>
      <c r="J36" s="99">
        <v>126.5345102</v>
      </c>
      <c r="K36" s="71"/>
      <c r="L36" s="79">
        <v>2360326.085</v>
      </c>
    </row>
    <row r="37" spans="5:12" x14ac:dyDescent="0.3">
      <c r="F37" s="71"/>
      <c r="G37" s="72" t="s">
        <v>1360</v>
      </c>
      <c r="H37" s="104">
        <v>0.1967353</v>
      </c>
      <c r="I37" s="80">
        <v>1.1417753548213071E-2</v>
      </c>
      <c r="J37" s="99">
        <v>30.344645100000001</v>
      </c>
      <c r="K37" s="71"/>
      <c r="L37" s="79">
        <v>3139746.2019999996</v>
      </c>
    </row>
    <row r="38" spans="5:12" x14ac:dyDescent="0.3">
      <c r="F38" s="71"/>
      <c r="G38" s="72" t="s">
        <v>1361</v>
      </c>
      <c r="H38" s="104">
        <v>0.1860636</v>
      </c>
      <c r="I38" s="80">
        <v>0.20596753192154249</v>
      </c>
      <c r="J38" s="99">
        <v>547.39416399999993</v>
      </c>
      <c r="K38" s="71"/>
      <c r="L38" s="79">
        <v>3549311.6840000004</v>
      </c>
    </row>
    <row r="39" spans="5:12" x14ac:dyDescent="0.3">
      <c r="F39" s="71"/>
      <c r="G39" s="86" t="s">
        <v>1369</v>
      </c>
      <c r="H39" s="105">
        <v>0.55800000000000005</v>
      </c>
      <c r="I39" s="87">
        <v>1</v>
      </c>
      <c r="J39" s="88">
        <f>L39/10000</f>
        <v>2657.6721044000001</v>
      </c>
      <c r="K39" s="71"/>
      <c r="L39" s="78">
        <v>26576721.044</v>
      </c>
    </row>
    <row r="40" spans="5:12" x14ac:dyDescent="0.3">
      <c r="F40" s="71"/>
      <c r="K40" s="71"/>
    </row>
    <row r="41" spans="5:12" x14ac:dyDescent="0.3">
      <c r="F41" s="71"/>
      <c r="G41" s="71"/>
      <c r="H41" s="71"/>
      <c r="I41" s="71"/>
      <c r="J41" s="71"/>
      <c r="K41" s="71"/>
    </row>
    <row r="47" spans="5:12" ht="17.25" thickBot="1" x14ac:dyDescent="0.35">
      <c r="E47" s="77" t="s">
        <v>136</v>
      </c>
      <c r="F47" s="85">
        <v>0.1967353</v>
      </c>
      <c r="G47" s="83">
        <v>1</v>
      </c>
    </row>
    <row r="48" spans="5:12" ht="17.25" thickBot="1" x14ac:dyDescent="0.35">
      <c r="E48" s="77" t="s">
        <v>135</v>
      </c>
      <c r="F48" s="85">
        <v>0.1860636</v>
      </c>
      <c r="G48" s="83">
        <v>2</v>
      </c>
    </row>
    <row r="49" spans="5:7" ht="17.25" thickBot="1" x14ac:dyDescent="0.35">
      <c r="E49" s="77" t="s">
        <v>134</v>
      </c>
      <c r="F49" s="85">
        <v>0.77968630000000005</v>
      </c>
      <c r="G49" s="83">
        <v>3</v>
      </c>
    </row>
    <row r="50" spans="5:7" ht="17.25" thickBot="1" x14ac:dyDescent="0.35">
      <c r="E50" s="77" t="s">
        <v>133</v>
      </c>
      <c r="F50" s="85">
        <v>0.52002320000000002</v>
      </c>
      <c r="G50" s="83">
        <v>4</v>
      </c>
    </row>
    <row r="51" spans="5:7" ht="17.25" thickBot="1" x14ac:dyDescent="0.35">
      <c r="E51" s="77" t="s">
        <v>132</v>
      </c>
      <c r="F51" s="85">
        <v>0.75614789999999998</v>
      </c>
      <c r="G51" s="83">
        <v>5</v>
      </c>
    </row>
    <row r="52" spans="5:7" ht="17.25" thickBot="1" x14ac:dyDescent="0.35">
      <c r="E52" s="77" t="s">
        <v>131</v>
      </c>
      <c r="F52" s="85">
        <v>0.37448110000000001</v>
      </c>
      <c r="G52" s="83">
        <v>6</v>
      </c>
    </row>
    <row r="53" spans="5:7" ht="17.25" thickBot="1" x14ac:dyDescent="0.35">
      <c r="E53" s="77" t="s">
        <v>130</v>
      </c>
      <c r="F53" s="85">
        <v>0.61082099999999995</v>
      </c>
      <c r="G53" s="83">
        <v>7</v>
      </c>
    </row>
    <row r="54" spans="5:7" ht="17.25" thickBot="1" x14ac:dyDescent="0.35">
      <c r="E54" s="77" t="s">
        <v>129</v>
      </c>
      <c r="F54" s="85">
        <v>0.70847199999999999</v>
      </c>
      <c r="G54" s="83">
        <v>8</v>
      </c>
    </row>
    <row r="55" spans="5:7" ht="17.25" thickBot="1" x14ac:dyDescent="0.35">
      <c r="E55" s="77" t="s">
        <v>128</v>
      </c>
      <c r="F55" s="85">
        <v>0.63405299999999998</v>
      </c>
      <c r="G55" s="83">
        <v>9</v>
      </c>
    </row>
  </sheetData>
  <sortState ref="G30:J38">
    <sortCondition descending="1" ref="H29"/>
  </sortState>
  <mergeCells count="1">
    <mergeCell ref="G28:J28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abSelected="1" topLeftCell="AO400" workbookViewId="0">
      <selection activeCell="AW25" sqref="AW25"/>
    </sheetView>
  </sheetViews>
  <sheetFormatPr defaultRowHeight="16.5" x14ac:dyDescent="0.3"/>
  <cols>
    <col min="1" max="7" width="9" style="108"/>
    <col min="8" max="8" width="28.125" style="108" customWidth="1"/>
    <col min="9" max="9" width="9.375" style="108" customWidth="1"/>
    <col min="10" max="10" width="11.25" style="109" customWidth="1"/>
    <col min="11" max="20" width="9" style="108"/>
    <col min="21" max="21" width="25" style="108" customWidth="1"/>
    <col min="22" max="24" width="9" style="108"/>
    <col min="25" max="25" width="11.625" style="108" customWidth="1"/>
    <col min="26" max="26" width="11" style="108" customWidth="1"/>
    <col min="27" max="27" width="11.25" style="135" customWidth="1"/>
    <col min="28" max="28" width="9" style="108"/>
    <col min="29" max="29" width="9" style="109"/>
    <col min="30" max="30" width="9" style="108"/>
    <col min="31" max="31" width="11" style="108" customWidth="1"/>
    <col min="32" max="32" width="10.125" style="109" customWidth="1"/>
    <col min="33" max="33" width="12.25" style="108" bestFit="1" customWidth="1"/>
    <col min="34" max="34" width="12.25" style="108" customWidth="1"/>
    <col min="35" max="35" width="31.5" style="108" customWidth="1"/>
    <col min="36" max="36" width="9" style="109"/>
    <col min="37" max="37" width="9" style="108"/>
    <col min="38" max="38" width="8.625" style="108" customWidth="1"/>
    <col min="39" max="39" width="19.625" style="108" customWidth="1"/>
    <col min="40" max="40" width="9.375" style="109" customWidth="1"/>
    <col min="41" max="42" width="9" style="108"/>
    <col min="43" max="43" width="10.375" style="108" customWidth="1"/>
    <col min="44" max="44" width="11.25" style="108" customWidth="1"/>
    <col min="45" max="45" width="10" style="108" customWidth="1"/>
    <col min="46" max="46" width="13.125" style="108" customWidth="1"/>
    <col min="47" max="47" width="29.125" style="108" customWidth="1"/>
    <col min="48" max="48" width="9" style="109"/>
    <col min="49" max="50" width="9" style="108"/>
    <col min="51" max="51" width="10" style="108" customWidth="1"/>
    <col min="52" max="52" width="27.75" style="108" customWidth="1"/>
    <col min="53" max="53" width="9" style="108"/>
    <col min="54" max="54" width="3.25" style="108" customWidth="1"/>
    <col min="55" max="55" width="9" style="108"/>
    <col min="56" max="56" width="29" style="108" bestFit="1" customWidth="1"/>
    <col min="57" max="57" width="6.5" style="108" bestFit="1" customWidth="1"/>
    <col min="58" max="16384" width="9" style="108"/>
  </cols>
  <sheetData>
    <row r="1" spans="1:54" x14ac:dyDescent="0.3">
      <c r="Z1" s="108" t="s">
        <v>7</v>
      </c>
      <c r="AA1" s="110" t="s">
        <v>1388</v>
      </c>
      <c r="AB1" s="111" t="s">
        <v>1389</v>
      </c>
      <c r="AC1" s="112" t="s">
        <v>1390</v>
      </c>
      <c r="AE1" s="108" t="s">
        <v>7</v>
      </c>
      <c r="AF1" s="108" t="s">
        <v>1388</v>
      </c>
      <c r="AG1" s="113" t="s">
        <v>1391</v>
      </c>
      <c r="AH1" s="108" t="s">
        <v>7</v>
      </c>
      <c r="AI1" s="108" t="s">
        <v>1392</v>
      </c>
      <c r="AJ1" s="109" t="s">
        <v>1388</v>
      </c>
      <c r="AL1" s="108" t="s">
        <v>7</v>
      </c>
      <c r="AM1" s="108" t="s">
        <v>1393</v>
      </c>
      <c r="AN1" s="109" t="s">
        <v>1388</v>
      </c>
      <c r="AQ1" s="108" t="s">
        <v>1394</v>
      </c>
      <c r="AR1" s="108" t="s">
        <v>1395</v>
      </c>
      <c r="AS1" s="111" t="s">
        <v>1396</v>
      </c>
      <c r="AT1" s="108" t="s">
        <v>1397</v>
      </c>
      <c r="AU1" s="111" t="s">
        <v>1398</v>
      </c>
      <c r="AV1" s="109" t="s">
        <v>1399</v>
      </c>
      <c r="AW1" s="108">
        <f>COUNTA(AV2:AV427)</f>
        <v>426</v>
      </c>
      <c r="AY1" s="111" t="s">
        <v>1400</v>
      </c>
      <c r="AZ1" s="111" t="s">
        <v>1401</v>
      </c>
      <c r="BA1" s="109" t="s">
        <v>1399</v>
      </c>
    </row>
    <row r="2" spans="1:54" x14ac:dyDescent="0.3">
      <c r="I2" s="108">
        <f>COUNTA(I4:I429)</f>
        <v>426</v>
      </c>
      <c r="J2" s="114">
        <f>COUNTIF(J4:J430,"&gt;0")</f>
        <v>423</v>
      </c>
      <c r="Q2" s="108">
        <f>I2-J2</f>
        <v>3</v>
      </c>
      <c r="R2" s="108">
        <f>COUNTA(R4:R429)</f>
        <v>9</v>
      </c>
      <c r="S2" s="108">
        <f>COUNTIF(S3:S430,"TRUE")</f>
        <v>0</v>
      </c>
      <c r="T2" s="115" t="s">
        <v>1402</v>
      </c>
      <c r="Y2" s="108" t="str">
        <f>VLOOKUP(Z2,'[1]&lt;참고&gt;6차'!$A$2:$C$1844,2,FALSE)</f>
        <v>의회의원고위공무원 및 공공단체임원</v>
      </c>
      <c r="Z2" s="116">
        <v>1110</v>
      </c>
      <c r="AA2" s="110">
        <v>0.10049999999999999</v>
      </c>
      <c r="AB2" s="108" t="str">
        <f>LEFT(Z2,3)</f>
        <v>111</v>
      </c>
      <c r="AC2" s="109">
        <v>0.10049999999999999</v>
      </c>
      <c r="AE2" s="116" t="s">
        <v>245</v>
      </c>
      <c r="AF2" s="117">
        <v>0.10049999999999999</v>
      </c>
      <c r="AG2" s="113">
        <v>1</v>
      </c>
      <c r="AH2" s="118">
        <v>111</v>
      </c>
      <c r="AI2" s="108" t="str">
        <f>VLOOKUP(AH2,'[1]&lt;참고&gt;6차'!$A$2:$C$1844,2,FALSE)</f>
        <v>의회의원고위공무원 및 공공단체임원</v>
      </c>
      <c r="AJ2" s="109">
        <v>0.10049999999999999</v>
      </c>
      <c r="AL2" s="108">
        <v>244</v>
      </c>
      <c r="AM2" s="108" t="s">
        <v>1107</v>
      </c>
      <c r="AN2" s="109">
        <v>3.8999999999999998E-3</v>
      </c>
      <c r="AP2" s="108" t="str">
        <f>VLOOKUP(AQ2,'[1]&lt;참고&gt;6차'!A81:C1923,2,FALSE)</f>
        <v>전문가 및 관련 종사자</v>
      </c>
      <c r="AQ2" s="118">
        <v>2</v>
      </c>
      <c r="AR2" s="118">
        <v>24</v>
      </c>
      <c r="AS2" s="118">
        <v>244</v>
      </c>
      <c r="AT2" s="108">
        <v>2440</v>
      </c>
      <c r="AU2" s="108" t="s">
        <v>1107</v>
      </c>
      <c r="AV2" s="109">
        <v>3.8999999999999998E-3</v>
      </c>
      <c r="AW2" s="108">
        <v>1</v>
      </c>
      <c r="AY2" s="108">
        <v>5302</v>
      </c>
      <c r="AZ2" s="108" t="s">
        <v>1403</v>
      </c>
      <c r="BA2" s="119">
        <v>0.99</v>
      </c>
      <c r="BB2" s="108">
        <v>1</v>
      </c>
    </row>
    <row r="3" spans="1:54" x14ac:dyDescent="0.3">
      <c r="A3" s="108" t="s">
        <v>1404</v>
      </c>
      <c r="B3" s="108" t="s">
        <v>1405</v>
      </c>
      <c r="C3" s="108" t="s">
        <v>1406</v>
      </c>
      <c r="D3" s="108" t="s">
        <v>1407</v>
      </c>
      <c r="E3" s="108" t="s">
        <v>1408</v>
      </c>
      <c r="F3" s="108" t="s">
        <v>1409</v>
      </c>
      <c r="G3" s="108" t="s">
        <v>1410</v>
      </c>
      <c r="I3" s="120" t="s">
        <v>1397</v>
      </c>
      <c r="J3" s="121" t="s">
        <v>1411</v>
      </c>
      <c r="K3" s="108" t="s">
        <v>1404</v>
      </c>
      <c r="L3" s="108" t="s">
        <v>1405</v>
      </c>
      <c r="M3" s="108" t="s">
        <v>1406</v>
      </c>
      <c r="N3" s="108" t="s">
        <v>1407</v>
      </c>
      <c r="O3" s="108" t="s">
        <v>1408</v>
      </c>
      <c r="P3" s="108" t="s">
        <v>1409</v>
      </c>
      <c r="Q3" s="108" t="s">
        <v>1410</v>
      </c>
      <c r="T3" s="122" t="s">
        <v>1412</v>
      </c>
      <c r="Y3" s="108" t="str">
        <f>VLOOKUP(Z3,'[1]&lt;참고&gt;6차'!$A$2:$C$1844,2,FALSE)</f>
        <v>기업고위임원</v>
      </c>
      <c r="Z3" s="116">
        <v>1120</v>
      </c>
      <c r="AA3" s="110">
        <v>8.7499999999999994E-2</v>
      </c>
      <c r="AB3" s="108" t="str">
        <f t="shared" ref="AB3:AB66" si="0">LEFT(Z3,3)</f>
        <v>112</v>
      </c>
      <c r="AC3" s="109">
        <v>8.7499999999999994E-2</v>
      </c>
      <c r="AE3" s="116" t="s">
        <v>248</v>
      </c>
      <c r="AF3" s="117">
        <v>8.7499999999999994E-2</v>
      </c>
      <c r="AG3" s="113">
        <v>1</v>
      </c>
      <c r="AH3" s="118">
        <v>112</v>
      </c>
      <c r="AI3" s="108" t="str">
        <f>VLOOKUP(AH3,'[1]&lt;참고&gt;6차'!$A$2:$C$1844,2,FALSE)</f>
        <v>기업고위임원</v>
      </c>
      <c r="AJ3" s="109">
        <v>8.7499999999999994E-2</v>
      </c>
      <c r="AL3" s="108">
        <v>242</v>
      </c>
      <c r="AM3" s="108" t="s">
        <v>1104</v>
      </c>
      <c r="AN3" s="109">
        <v>1.2E-2</v>
      </c>
      <c r="AP3" s="108" t="str">
        <f>VLOOKUP(AQ3,'[1]&lt;참고&gt;6차'!A74:C1916,2,FALSE)</f>
        <v>전문가 및 관련 종사자</v>
      </c>
      <c r="AQ3" s="118">
        <v>2</v>
      </c>
      <c r="AR3" s="118">
        <v>24</v>
      </c>
      <c r="AS3" s="118">
        <v>241</v>
      </c>
      <c r="AT3" s="108">
        <v>2411</v>
      </c>
      <c r="AU3" s="108" t="s">
        <v>1413</v>
      </c>
      <c r="AV3" s="109">
        <v>4.1999999999999997E-3</v>
      </c>
      <c r="AW3" s="108">
        <v>2</v>
      </c>
      <c r="AY3" s="108">
        <v>5303</v>
      </c>
      <c r="AZ3" s="108" t="s">
        <v>1414</v>
      </c>
      <c r="BA3" s="119">
        <v>0.99</v>
      </c>
      <c r="BB3" s="108">
        <v>2</v>
      </c>
    </row>
    <row r="4" spans="1:54" x14ac:dyDescent="0.3">
      <c r="A4" s="118">
        <v>1111</v>
      </c>
      <c r="B4" s="118">
        <v>1112</v>
      </c>
      <c r="C4" s="118">
        <v>1114</v>
      </c>
      <c r="D4" s="108" t="s">
        <v>1415</v>
      </c>
      <c r="E4" s="108" t="s">
        <v>1415</v>
      </c>
      <c r="F4" s="108" t="s">
        <v>1415</v>
      </c>
      <c r="G4" s="108" t="s">
        <v>1415</v>
      </c>
      <c r="H4" s="108" t="str">
        <f>VLOOKUP(I4,'[1]&lt;참고&gt;6차'!$A$2:$C$1844,2,FALSE)</f>
        <v>의회의원고위공무원 및 공공단체임원</v>
      </c>
      <c r="I4" s="123">
        <v>1110</v>
      </c>
      <c r="J4" s="124">
        <f>AVERAGEIF(K4:R4,"&gt;0")</f>
        <v>0.10049999999999999</v>
      </c>
      <c r="K4" s="108" t="e">
        <f>VLOOKUP(A4,'[1](2)2010 SOC to ISCO-08'!$K$3:$L$440,2,FALSE)</f>
        <v>#DIV/0!</v>
      </c>
      <c r="L4" s="108">
        <f>VLOOKUP(B4,'[1](2)2010 SOC to ISCO-08'!$K$3:$L$440,2,FALSE)</f>
        <v>5.9333333333333328E-2</v>
      </c>
      <c r="M4" s="108">
        <f>VLOOKUP(C4,'[1](2)2010 SOC to ISCO-08'!$K$3:$L$440,2,FALSE)</f>
        <v>0.14166666666666666</v>
      </c>
      <c r="N4" s="108" t="e">
        <f>VLOOKUP(D4,'[1](2)2010 SOC to ISCO-08'!$K$3:$L$440,2,FALSE)</f>
        <v>#N/A</v>
      </c>
      <c r="O4" s="108" t="e">
        <f>VLOOKUP(E4,'[1](2)2010 SOC to ISCO-08'!$K$3:$L$440,2,FALSE)</f>
        <v>#N/A</v>
      </c>
      <c r="P4" s="108" t="e">
        <f>VLOOKUP(F4,'[1](2)2010 SOC to ISCO-08'!$K$3:$L$440,2,FALSE)</f>
        <v>#N/A</v>
      </c>
      <c r="Q4" s="108" t="e">
        <f>VLOOKUP(G4,'[1](2)2010 SOC to ISCO-08'!$K$3:$L$440,2,FALSE)</f>
        <v>#N/A</v>
      </c>
      <c r="S4" s="108" t="b">
        <f>ISERROR(J4)</f>
        <v>0</v>
      </c>
      <c r="T4" s="125">
        <v>1110</v>
      </c>
      <c r="U4" s="108" t="s">
        <v>1416</v>
      </c>
      <c r="V4" s="111" t="s">
        <v>1417</v>
      </c>
      <c r="Y4" s="108" t="str">
        <f>VLOOKUP(Z4,'[1]&lt;참고&gt;6차'!$A$2:$C$1844,2,FALSE)</f>
        <v>정부행정 관리자</v>
      </c>
      <c r="Z4" s="116">
        <v>1201</v>
      </c>
      <c r="AA4" s="110">
        <v>0.25</v>
      </c>
      <c r="AB4" s="108" t="str">
        <f t="shared" si="0"/>
        <v>120</v>
      </c>
      <c r="AC4" s="109">
        <v>0.25</v>
      </c>
      <c r="AE4" s="116" t="s">
        <v>254</v>
      </c>
      <c r="AF4" s="117">
        <v>0.24159166666666665</v>
      </c>
      <c r="AG4" s="113">
        <v>3</v>
      </c>
      <c r="AH4" s="118">
        <v>120</v>
      </c>
      <c r="AI4" s="108" t="str">
        <f>VLOOKUP(AH4,'[1]&lt;참고&gt;6차'!$A$2:$C$1844,2,FALSE)</f>
        <v>행정 및 경영지원 관리자</v>
      </c>
      <c r="AJ4" s="109">
        <v>0.24159166666666665</v>
      </c>
      <c r="AL4" s="108">
        <v>139</v>
      </c>
      <c r="AM4" s="108" t="s">
        <v>1065</v>
      </c>
      <c r="AN4" s="109">
        <v>1.35E-2</v>
      </c>
      <c r="AP4" s="108" t="str">
        <f>VLOOKUP(AQ4,'[1]&lt;참고&gt;6차'!A115:C1957,2,FALSE)</f>
        <v>전문가 및 관련 종사자</v>
      </c>
      <c r="AQ4" s="118">
        <v>2</v>
      </c>
      <c r="AR4" s="118">
        <v>25</v>
      </c>
      <c r="AS4" s="118">
        <v>259</v>
      </c>
      <c r="AT4" s="108">
        <v>2591</v>
      </c>
      <c r="AU4" s="108" t="s">
        <v>1418</v>
      </c>
      <c r="AV4" s="109">
        <v>4.1999999999999997E-3</v>
      </c>
      <c r="AW4" s="108">
        <v>3</v>
      </c>
      <c r="AY4" s="108">
        <v>5304</v>
      </c>
      <c r="AZ4" s="108" t="s">
        <v>1419</v>
      </c>
      <c r="BA4" s="119">
        <v>0.99</v>
      </c>
      <c r="BB4" s="108">
        <v>3</v>
      </c>
    </row>
    <row r="5" spans="1:54" x14ac:dyDescent="0.3">
      <c r="A5" s="118">
        <v>1120</v>
      </c>
      <c r="B5" s="108" t="s">
        <v>1415</v>
      </c>
      <c r="C5" s="108" t="s">
        <v>1415</v>
      </c>
      <c r="D5" s="108" t="s">
        <v>1415</v>
      </c>
      <c r="E5" s="108" t="s">
        <v>1415</v>
      </c>
      <c r="F5" s="108" t="s">
        <v>1415</v>
      </c>
      <c r="G5" s="108" t="s">
        <v>1415</v>
      </c>
      <c r="H5" s="108" t="str">
        <f>VLOOKUP(I5,'[1]&lt;참고&gt;6차'!$A$2:$C$1844,2,FALSE)</f>
        <v>기업고위임원</v>
      </c>
      <c r="I5" s="123">
        <v>1120</v>
      </c>
      <c r="J5" s="124">
        <f t="shared" ref="J5:J68" si="1">AVERAGEIF(K5:R5,"&gt;0")</f>
        <v>8.7499999999999994E-2</v>
      </c>
      <c r="K5" s="108">
        <f>VLOOKUP(A5,'[1](2)2010 SOC to ISCO-08'!$K$3:$L$440,2,FALSE)</f>
        <v>8.7499999999999994E-2</v>
      </c>
      <c r="L5" s="108" t="e">
        <f>VLOOKUP(B5,'[1](2)2010 SOC to ISCO-08'!$K$3:$L$440,2,FALSE)</f>
        <v>#N/A</v>
      </c>
      <c r="M5" s="108" t="e">
        <f>VLOOKUP(C5,'[1](2)2010 SOC to ISCO-08'!$K$3:$L$440,2,FALSE)</f>
        <v>#N/A</v>
      </c>
      <c r="N5" s="108" t="e">
        <f>VLOOKUP(D5,'[1](2)2010 SOC to ISCO-08'!$K$3:$L$440,2,FALSE)</f>
        <v>#N/A</v>
      </c>
      <c r="O5" s="108" t="e">
        <f>VLOOKUP(E5,'[1](2)2010 SOC to ISCO-08'!$K$3:$L$440,2,FALSE)</f>
        <v>#N/A</v>
      </c>
      <c r="P5" s="108" t="e">
        <f>VLOOKUP(F5,'[1](2)2010 SOC to ISCO-08'!$K$3:$L$440,2,FALSE)</f>
        <v>#N/A</v>
      </c>
      <c r="Q5" s="108" t="e">
        <f>VLOOKUP(G5,'[1](2)2010 SOC to ISCO-08'!$K$3:$L$440,2,FALSE)</f>
        <v>#N/A</v>
      </c>
      <c r="S5" s="108" t="b">
        <f t="shared" ref="S5:S68" si="2">ISERROR(J5)</f>
        <v>0</v>
      </c>
      <c r="T5" s="125">
        <v>1120</v>
      </c>
      <c r="U5" s="108" t="s">
        <v>1420</v>
      </c>
      <c r="Y5" s="108" t="str">
        <f>VLOOKUP(Z5,'[1]&lt;참고&gt;6차'!$A$2:$C$1844,2,FALSE)</f>
        <v>경영지원 관리자</v>
      </c>
      <c r="Z5" s="116">
        <v>1202</v>
      </c>
      <c r="AA5" s="110">
        <v>0.19373333333333334</v>
      </c>
      <c r="AB5" s="108" t="str">
        <f t="shared" si="0"/>
        <v>120</v>
      </c>
      <c r="AC5" s="109">
        <v>0.17894166666666667</v>
      </c>
      <c r="AE5" s="116" t="s">
        <v>259</v>
      </c>
      <c r="AF5" s="117">
        <v>9.0788888888888877E-2</v>
      </c>
      <c r="AG5" s="113">
        <v>3</v>
      </c>
      <c r="AH5" s="118">
        <v>131</v>
      </c>
      <c r="AI5" s="108" t="str">
        <f>VLOOKUP(AH5,'[1]&lt;참고&gt;6차'!$A$2:$C$1844,2,FALSE)</f>
        <v>연구교육 및 법률 관련관리자</v>
      </c>
      <c r="AJ5" s="109">
        <v>9.0788888888888877E-2</v>
      </c>
      <c r="AL5" s="108">
        <v>248</v>
      </c>
      <c r="AM5" s="108" t="s">
        <v>1115</v>
      </c>
      <c r="AN5" s="109">
        <v>1.6550000000000002E-2</v>
      </c>
      <c r="AP5" s="108" t="e">
        <f>VLOOKUP(AQ5,'[1]&lt;참고&gt;6차'!A8:C1850,2,FALSE)</f>
        <v>#N/A</v>
      </c>
      <c r="AQ5" s="118">
        <v>1</v>
      </c>
      <c r="AR5" s="118">
        <v>13</v>
      </c>
      <c r="AS5" s="118">
        <v>131</v>
      </c>
      <c r="AT5" s="108">
        <v>1312</v>
      </c>
      <c r="AU5" s="108" t="s">
        <v>1421</v>
      </c>
      <c r="AV5" s="109">
        <v>7.3000000000000001E-3</v>
      </c>
      <c r="AW5" s="108">
        <v>4</v>
      </c>
      <c r="AY5" s="108">
        <v>8922</v>
      </c>
      <c r="AZ5" s="108" t="s">
        <v>1422</v>
      </c>
      <c r="BA5" s="119">
        <v>0.99</v>
      </c>
      <c r="BB5" s="108">
        <v>4</v>
      </c>
    </row>
    <row r="6" spans="1:54" x14ac:dyDescent="0.3">
      <c r="A6" s="118">
        <v>1213</v>
      </c>
      <c r="B6" s="108" t="s">
        <v>1415</v>
      </c>
      <c r="C6" s="108" t="s">
        <v>1415</v>
      </c>
      <c r="D6" s="108" t="s">
        <v>1415</v>
      </c>
      <c r="E6" s="108" t="s">
        <v>1415</v>
      </c>
      <c r="F6" s="108" t="s">
        <v>1415</v>
      </c>
      <c r="G6" s="108" t="s">
        <v>1415</v>
      </c>
      <c r="H6" s="108" t="str">
        <f>VLOOKUP(I6,'[1]&lt;참고&gt;6차'!$A$2:$C$1844,2,FALSE)</f>
        <v>정부행정 관리자</v>
      </c>
      <c r="I6" s="123">
        <v>1201</v>
      </c>
      <c r="J6" s="124">
        <f t="shared" si="1"/>
        <v>0.25</v>
      </c>
      <c r="K6" s="108">
        <f>VLOOKUP(A6,'[1](2)2010 SOC to ISCO-08'!$K$3:$L$440,2,FALSE)</f>
        <v>0.25</v>
      </c>
      <c r="L6" s="108" t="e">
        <f>VLOOKUP(B6,'[1](2)2010 SOC to ISCO-08'!$K$3:$L$440,2,FALSE)</f>
        <v>#N/A</v>
      </c>
      <c r="M6" s="108" t="e">
        <f>VLOOKUP(C6,'[1](2)2010 SOC to ISCO-08'!$K$3:$L$440,2,FALSE)</f>
        <v>#N/A</v>
      </c>
      <c r="N6" s="108" t="e">
        <f>VLOOKUP(D6,'[1](2)2010 SOC to ISCO-08'!$K$3:$L$440,2,FALSE)</f>
        <v>#N/A</v>
      </c>
      <c r="O6" s="108" t="e">
        <f>VLOOKUP(E6,'[1](2)2010 SOC to ISCO-08'!$K$3:$L$440,2,FALSE)</f>
        <v>#N/A</v>
      </c>
      <c r="P6" s="108" t="e">
        <f>VLOOKUP(F6,'[1](2)2010 SOC to ISCO-08'!$K$3:$L$440,2,FALSE)</f>
        <v>#N/A</v>
      </c>
      <c r="Q6" s="108" t="e">
        <f>VLOOKUP(G6,'[1](2)2010 SOC to ISCO-08'!$K$3:$L$440,2,FALSE)</f>
        <v>#N/A</v>
      </c>
      <c r="S6" s="108" t="b">
        <f t="shared" si="2"/>
        <v>0</v>
      </c>
      <c r="T6" s="125">
        <v>1201</v>
      </c>
      <c r="U6" s="108" t="s">
        <v>1423</v>
      </c>
      <c r="V6" s="108" t="s">
        <v>136</v>
      </c>
      <c r="Y6" s="108" t="str">
        <f>VLOOKUP(Z6,'[1]&lt;참고&gt;6차'!$A$2:$C$1844,2,FALSE)</f>
        <v>기타 행정 및 경영지원 관리자</v>
      </c>
      <c r="Z6" s="116">
        <v>1209</v>
      </c>
      <c r="AA6" s="110">
        <v>0.35499999999999998</v>
      </c>
      <c r="AB6" s="108" t="str">
        <f t="shared" si="0"/>
        <v>120</v>
      </c>
      <c r="AC6" s="109">
        <v>0.29583333333333334</v>
      </c>
      <c r="AE6" s="116" t="s">
        <v>262</v>
      </c>
      <c r="AF6" s="117">
        <v>0.1145</v>
      </c>
      <c r="AG6" s="113">
        <v>1</v>
      </c>
      <c r="AH6" s="118">
        <v>132</v>
      </c>
      <c r="AI6" s="108" t="str">
        <f>VLOOKUP(AH6,'[1]&lt;참고&gt;6차'!$A$2:$C$1844,2,FALSE)</f>
        <v>보험 및 금융 관리자</v>
      </c>
      <c r="AJ6" s="109">
        <v>0.1145</v>
      </c>
      <c r="AL6" s="108">
        <v>133</v>
      </c>
      <c r="AM6" s="108" t="s">
        <v>1061</v>
      </c>
      <c r="AN6" s="109">
        <v>2.1208333333333333E-2</v>
      </c>
      <c r="AP6" s="108" t="e">
        <f>VLOOKUP(AQ6,'[1]&lt;참고&gt;6차'!A11:C1853,2,FALSE)</f>
        <v>#N/A</v>
      </c>
      <c r="AQ6" s="118">
        <v>1</v>
      </c>
      <c r="AR6" s="118">
        <v>13</v>
      </c>
      <c r="AS6" s="118">
        <v>133</v>
      </c>
      <c r="AT6" s="108">
        <v>1331</v>
      </c>
      <c r="AU6" s="108" t="s">
        <v>1424</v>
      </c>
      <c r="AV6" s="109">
        <v>7.3000000000000001E-3</v>
      </c>
      <c r="AW6" s="108">
        <v>5</v>
      </c>
      <c r="AY6" s="108">
        <v>2714</v>
      </c>
      <c r="AZ6" s="108" t="s">
        <v>1425</v>
      </c>
      <c r="BA6" s="119">
        <v>0.98499999999999999</v>
      </c>
      <c r="BB6" s="108">
        <v>5</v>
      </c>
    </row>
    <row r="7" spans="1:54" x14ac:dyDescent="0.3">
      <c r="A7" s="118">
        <v>1211</v>
      </c>
      <c r="B7" s="118">
        <v>1212</v>
      </c>
      <c r="C7" s="118">
        <v>1219</v>
      </c>
      <c r="D7" s="118">
        <v>1222</v>
      </c>
      <c r="E7" s="108" t="s">
        <v>1415</v>
      </c>
      <c r="F7" s="108" t="s">
        <v>1415</v>
      </c>
      <c r="G7" s="108" t="s">
        <v>1415</v>
      </c>
      <c r="H7" s="108" t="str">
        <f>VLOOKUP(I7,'[1]&lt;참고&gt;6차'!$A$2:$C$1844,2,FALSE)</f>
        <v>경영지원 관리자</v>
      </c>
      <c r="I7" s="123">
        <v>1202</v>
      </c>
      <c r="J7" s="124">
        <f t="shared" si="1"/>
        <v>0.19373333333333334</v>
      </c>
      <c r="K7" s="108">
        <f>VLOOKUP(A7,'[1](2)2010 SOC to ISCO-08'!$K$3:$L$440,2,FALSE)</f>
        <v>6.9000000000000006E-2</v>
      </c>
      <c r="L7" s="108">
        <f>VLOOKUP(B7,'[1](2)2010 SOC to ISCO-08'!$K$3:$L$440,2,FALSE)</f>
        <v>0.3239333333333333</v>
      </c>
      <c r="M7" s="108">
        <f>VLOOKUP(C7,'[1](2)2010 SOC to ISCO-08'!$K$3:$L$440,2,FALSE)</f>
        <v>0.35499999999999998</v>
      </c>
      <c r="N7" s="108">
        <f>VLOOKUP(D7,'[1](2)2010 SOC to ISCO-08'!$K$3:$L$440,2,FALSE)</f>
        <v>2.7E-2</v>
      </c>
      <c r="O7" s="108" t="e">
        <f>VLOOKUP(E7,'[1](2)2010 SOC to ISCO-08'!$K$3:$L$440,2,FALSE)</f>
        <v>#N/A</v>
      </c>
      <c r="P7" s="108" t="e">
        <f>VLOOKUP(F7,'[1](2)2010 SOC to ISCO-08'!$K$3:$L$440,2,FALSE)</f>
        <v>#N/A</v>
      </c>
      <c r="Q7" s="108" t="e">
        <f>VLOOKUP(G7,'[1](2)2010 SOC to ISCO-08'!$K$3:$L$440,2,FALSE)</f>
        <v>#N/A</v>
      </c>
      <c r="S7" s="108" t="b">
        <f t="shared" si="2"/>
        <v>0</v>
      </c>
      <c r="T7" s="125">
        <v>1202</v>
      </c>
      <c r="U7" s="108" t="s">
        <v>1426</v>
      </c>
      <c r="V7" s="108" t="s">
        <v>136</v>
      </c>
      <c r="Y7" s="108" t="str">
        <f>VLOOKUP(Z7,'[1]&lt;참고&gt;6차'!$A$2:$C$1844,2,FALSE)</f>
        <v>연구 관리자</v>
      </c>
      <c r="Z7" s="116">
        <v>1311</v>
      </c>
      <c r="AA7" s="110">
        <v>1.7500000000000002E-2</v>
      </c>
      <c r="AB7" s="108" t="str">
        <f t="shared" si="0"/>
        <v>131</v>
      </c>
      <c r="AC7" s="109">
        <v>1.7500000000000002E-2</v>
      </c>
      <c r="AE7" s="116" t="s">
        <v>265</v>
      </c>
      <c r="AF7" s="117">
        <v>2.1208333333333333E-2</v>
      </c>
      <c r="AG7" s="113">
        <v>2</v>
      </c>
      <c r="AH7" s="118">
        <v>133</v>
      </c>
      <c r="AI7" s="108" t="str">
        <f>VLOOKUP(AH7,'[1]&lt;참고&gt;6차'!$A$2:$C$1844,2,FALSE)</f>
        <v>보건 및 사회복지 관련 관리자</v>
      </c>
      <c r="AJ7" s="109">
        <v>2.1208333333333333E-2</v>
      </c>
      <c r="AL7" s="108">
        <v>243</v>
      </c>
      <c r="AM7" s="108" t="s">
        <v>1105</v>
      </c>
      <c r="AN7" s="109">
        <v>2.9000000000000001E-2</v>
      </c>
      <c r="AP7" s="108" t="str">
        <f>VLOOKUP(AQ7,'[1]&lt;참고&gt;6차'!A105:C1947,2,FALSE)</f>
        <v>전문가 및 관련 종사자</v>
      </c>
      <c r="AQ7" s="118">
        <v>2</v>
      </c>
      <c r="AR7" s="118">
        <v>25</v>
      </c>
      <c r="AS7" s="118">
        <v>252</v>
      </c>
      <c r="AT7" s="108">
        <v>2521</v>
      </c>
      <c r="AU7" s="108" t="s">
        <v>1427</v>
      </c>
      <c r="AV7" s="109">
        <v>7.7999999999999996E-3</v>
      </c>
      <c r="AW7" s="108">
        <v>6</v>
      </c>
      <c r="AY7" s="108">
        <v>3125</v>
      </c>
      <c r="AZ7" s="108" t="s">
        <v>1428</v>
      </c>
      <c r="BA7" s="119">
        <v>0.98499999999999999</v>
      </c>
      <c r="BB7" s="108">
        <v>6</v>
      </c>
    </row>
    <row r="8" spans="1:54" x14ac:dyDescent="0.3">
      <c r="A8" s="118">
        <v>1219</v>
      </c>
      <c r="B8" s="108" t="s">
        <v>1415</v>
      </c>
      <c r="C8" s="108" t="s">
        <v>1415</v>
      </c>
      <c r="D8" s="108" t="s">
        <v>1415</v>
      </c>
      <c r="E8" s="108" t="s">
        <v>1415</v>
      </c>
      <c r="F8" s="108" t="s">
        <v>1415</v>
      </c>
      <c r="G8" s="108" t="s">
        <v>1415</v>
      </c>
      <c r="H8" s="108" t="str">
        <f>VLOOKUP(I8,'[1]&lt;참고&gt;6차'!$A$2:$C$1844,2,FALSE)</f>
        <v>기타 행정 및 경영지원 관리자</v>
      </c>
      <c r="I8" s="123">
        <v>1209</v>
      </c>
      <c r="J8" s="124">
        <f t="shared" si="1"/>
        <v>0.35499999999999998</v>
      </c>
      <c r="K8" s="108">
        <f>VLOOKUP(A8,'[1](2)2010 SOC to ISCO-08'!$K$3:$L$440,2,FALSE)</f>
        <v>0.35499999999999998</v>
      </c>
      <c r="L8" s="108" t="e">
        <f>VLOOKUP(B8,'[1](2)2010 SOC to ISCO-08'!$K$3:$L$440,2,FALSE)</f>
        <v>#N/A</v>
      </c>
      <c r="M8" s="108" t="e">
        <f>VLOOKUP(C8,'[1](2)2010 SOC to ISCO-08'!$K$3:$L$440,2,FALSE)</f>
        <v>#N/A</v>
      </c>
      <c r="N8" s="108" t="e">
        <f>VLOOKUP(D8,'[1](2)2010 SOC to ISCO-08'!$K$3:$L$440,2,FALSE)</f>
        <v>#N/A</v>
      </c>
      <c r="O8" s="108" t="e">
        <f>VLOOKUP(E8,'[1](2)2010 SOC to ISCO-08'!$K$3:$L$440,2,FALSE)</f>
        <v>#N/A</v>
      </c>
      <c r="P8" s="108" t="e">
        <f>VLOOKUP(F8,'[1](2)2010 SOC to ISCO-08'!$K$3:$L$440,2,FALSE)</f>
        <v>#N/A</v>
      </c>
      <c r="Q8" s="108" t="e">
        <f>VLOOKUP(G8,'[1](2)2010 SOC to ISCO-08'!$K$3:$L$440,2,FALSE)</f>
        <v>#N/A</v>
      </c>
      <c r="S8" s="108" t="b">
        <f t="shared" si="2"/>
        <v>0</v>
      </c>
      <c r="T8" s="125">
        <v>1209</v>
      </c>
      <c r="U8" s="108" t="s">
        <v>1429</v>
      </c>
      <c r="V8" s="108" t="s">
        <v>1430</v>
      </c>
      <c r="W8" s="108" t="s">
        <v>1431</v>
      </c>
      <c r="X8" s="108" t="s">
        <v>1426</v>
      </c>
      <c r="Y8" s="108" t="str">
        <f>VLOOKUP(Z8,'[1]&lt;참고&gt;6차'!$A$2:$C$1844,2,FALSE)</f>
        <v>교육 관리자</v>
      </c>
      <c r="Z8" s="116">
        <v>1312</v>
      </c>
      <c r="AA8" s="110">
        <v>7.3000000000000001E-3</v>
      </c>
      <c r="AB8" s="108" t="str">
        <f t="shared" si="0"/>
        <v>131</v>
      </c>
      <c r="AC8" s="109">
        <v>4.8666666666666667E-3</v>
      </c>
      <c r="AE8" s="116" t="s">
        <v>268</v>
      </c>
      <c r="AF8" s="117">
        <v>0.25</v>
      </c>
      <c r="AG8" s="113">
        <v>1</v>
      </c>
      <c r="AH8" s="118">
        <v>134</v>
      </c>
      <c r="AI8" s="108" t="str">
        <f>VLOOKUP(AH8,'[1]&lt;참고&gt;6차'!$A$2:$C$1844,2,FALSE)</f>
        <v>문화예술디자인 및 영상 관련 관리자</v>
      </c>
      <c r="AJ8" s="109">
        <v>0.25</v>
      </c>
      <c r="AL8" s="108">
        <v>251</v>
      </c>
      <c r="AM8" s="108" t="s">
        <v>1117</v>
      </c>
      <c r="AN8" s="109">
        <v>3.2000000000000001E-2</v>
      </c>
      <c r="AP8" s="108" t="str">
        <f>VLOOKUP(AQ8,'[1]&lt;참고&gt;6차'!A113:C1955,2,FALSE)</f>
        <v>전문가 및 관련 종사자</v>
      </c>
      <c r="AQ8" s="118">
        <v>2</v>
      </c>
      <c r="AR8" s="118">
        <v>25</v>
      </c>
      <c r="AS8" s="118">
        <v>254</v>
      </c>
      <c r="AT8" s="108">
        <v>2545</v>
      </c>
      <c r="AU8" s="108" t="s">
        <v>1432</v>
      </c>
      <c r="AV8" s="109">
        <v>9.0000000000000011E-3</v>
      </c>
      <c r="AW8" s="108">
        <v>7</v>
      </c>
      <c r="AY8" s="108">
        <v>3142</v>
      </c>
      <c r="AZ8" s="108" t="s">
        <v>1433</v>
      </c>
      <c r="BA8" s="119">
        <v>0.98</v>
      </c>
      <c r="BB8" s="108">
        <v>7</v>
      </c>
    </row>
    <row r="9" spans="1:54" x14ac:dyDescent="0.3">
      <c r="A9" s="118">
        <v>1223</v>
      </c>
      <c r="B9" s="108" t="s">
        <v>1415</v>
      </c>
      <c r="C9" s="108" t="s">
        <v>1415</v>
      </c>
      <c r="D9" s="108" t="s">
        <v>1415</v>
      </c>
      <c r="E9" s="108" t="s">
        <v>1415</v>
      </c>
      <c r="F9" s="108" t="s">
        <v>1415</v>
      </c>
      <c r="G9" s="108" t="s">
        <v>1415</v>
      </c>
      <c r="H9" s="108" t="str">
        <f>VLOOKUP(I9,'[1]&lt;참고&gt;6차'!$A$2:$C$1844,2,FALSE)</f>
        <v>연구 관리자</v>
      </c>
      <c r="I9" s="123">
        <v>1311</v>
      </c>
      <c r="J9" s="124">
        <f t="shared" si="1"/>
        <v>1.7500000000000002E-2</v>
      </c>
      <c r="K9" s="108">
        <f>VLOOKUP(A9,'[1](2)2010 SOC to ISCO-08'!$K$3:$L$440,2,FALSE)</f>
        <v>1.7500000000000002E-2</v>
      </c>
      <c r="L9" s="108" t="e">
        <f>VLOOKUP(B9,'[1](2)2010 SOC to ISCO-08'!$K$3:$L$440,2,FALSE)</f>
        <v>#N/A</v>
      </c>
      <c r="M9" s="108" t="e">
        <f>VLOOKUP(C9,'[1](2)2010 SOC to ISCO-08'!$K$3:$L$440,2,FALSE)</f>
        <v>#N/A</v>
      </c>
      <c r="N9" s="108" t="e">
        <f>VLOOKUP(D9,'[1](2)2010 SOC to ISCO-08'!$K$3:$L$440,2,FALSE)</f>
        <v>#N/A</v>
      </c>
      <c r="O9" s="108" t="e">
        <f>VLOOKUP(E9,'[1](2)2010 SOC to ISCO-08'!$K$3:$L$440,2,FALSE)</f>
        <v>#N/A</v>
      </c>
      <c r="P9" s="108" t="e">
        <f>VLOOKUP(F9,'[1](2)2010 SOC to ISCO-08'!$K$3:$L$440,2,FALSE)</f>
        <v>#N/A</v>
      </c>
      <c r="Q9" s="108" t="e">
        <f>VLOOKUP(G9,'[1](2)2010 SOC to ISCO-08'!$K$3:$L$440,2,FALSE)</f>
        <v>#N/A</v>
      </c>
      <c r="S9" s="108" t="b">
        <f t="shared" si="2"/>
        <v>0</v>
      </c>
      <c r="T9" s="125">
        <v>1311</v>
      </c>
      <c r="U9" s="108" t="s">
        <v>1434</v>
      </c>
      <c r="V9" s="108" t="s">
        <v>136</v>
      </c>
      <c r="Y9" s="108" t="str">
        <f>VLOOKUP(Z9,'[1]&lt;참고&gt;6차'!$A$2:$C$1844,2,FALSE)</f>
        <v>법률경찰소방 및 교도 관리자</v>
      </c>
      <c r="Z9" s="116">
        <v>1313</v>
      </c>
      <c r="AA9" s="110">
        <v>0.25</v>
      </c>
      <c r="AB9" s="108" t="str">
        <f t="shared" si="0"/>
        <v>131</v>
      </c>
      <c r="AC9" s="109">
        <v>0.25</v>
      </c>
      <c r="AE9" s="116" t="s">
        <v>1063</v>
      </c>
      <c r="AF9" s="117">
        <v>3.5000000000000003E-2</v>
      </c>
      <c r="AG9" s="113">
        <v>1</v>
      </c>
      <c r="AH9" s="118">
        <v>135</v>
      </c>
      <c r="AI9" s="108" t="str">
        <f>VLOOKUP(AH9,'[1]&lt;참고&gt;6차'!$A$2:$C$1844,2,FALSE)</f>
        <v>정보통신관련 관리자</v>
      </c>
      <c r="AJ9" s="109">
        <v>3.5000000000000003E-2</v>
      </c>
      <c r="AL9" s="108">
        <v>252</v>
      </c>
      <c r="AM9" s="108" t="s">
        <v>1118</v>
      </c>
      <c r="AN9" s="109">
        <v>3.3246666666666667E-2</v>
      </c>
      <c r="AP9" s="108" t="str">
        <f>VLOOKUP(AQ9,'[1]&lt;참고&gt;6차'!A35:C1877,2,FALSE)</f>
        <v>전문가 및 관련 종사자</v>
      </c>
      <c r="AQ9" s="118">
        <v>2</v>
      </c>
      <c r="AR9" s="118">
        <v>22</v>
      </c>
      <c r="AS9" s="118">
        <v>222</v>
      </c>
      <c r="AT9" s="108">
        <v>2221</v>
      </c>
      <c r="AU9" s="108" t="s">
        <v>1435</v>
      </c>
      <c r="AV9" s="109">
        <v>1.0749999999999999E-2</v>
      </c>
      <c r="AW9" s="108">
        <v>8</v>
      </c>
      <c r="AY9" s="108">
        <v>3132</v>
      </c>
      <c r="AZ9" s="108" t="s">
        <v>1436</v>
      </c>
      <c r="BA9" s="119">
        <v>0.97</v>
      </c>
      <c r="BB9" s="108">
        <v>8</v>
      </c>
    </row>
    <row r="10" spans="1:54" x14ac:dyDescent="0.3">
      <c r="A10" s="118">
        <v>1345</v>
      </c>
      <c r="B10" s="108" t="s">
        <v>1415</v>
      </c>
      <c r="C10" s="108" t="s">
        <v>1415</v>
      </c>
      <c r="D10" s="108" t="s">
        <v>1415</v>
      </c>
      <c r="E10" s="108" t="s">
        <v>1415</v>
      </c>
      <c r="F10" s="108" t="s">
        <v>1415</v>
      </c>
      <c r="G10" s="108" t="s">
        <v>1415</v>
      </c>
      <c r="H10" s="108" t="str">
        <f>VLOOKUP(I10,'[1]&lt;참고&gt;6차'!$A$2:$C$1844,2,FALSE)</f>
        <v>교육 관리자</v>
      </c>
      <c r="I10" s="123">
        <v>1312</v>
      </c>
      <c r="J10" s="124">
        <f t="shared" si="1"/>
        <v>7.3000000000000001E-3</v>
      </c>
      <c r="K10" s="108">
        <f>VLOOKUP(A10,'[1](2)2010 SOC to ISCO-08'!$K$3:$L$440,2,FALSE)</f>
        <v>7.3000000000000001E-3</v>
      </c>
      <c r="L10" s="108" t="e">
        <f>VLOOKUP(B10,'[1](2)2010 SOC to ISCO-08'!$K$3:$L$440,2,FALSE)</f>
        <v>#N/A</v>
      </c>
      <c r="M10" s="108" t="e">
        <f>VLOOKUP(C10,'[1](2)2010 SOC to ISCO-08'!$K$3:$L$440,2,FALSE)</f>
        <v>#N/A</v>
      </c>
      <c r="N10" s="108" t="e">
        <f>VLOOKUP(D10,'[1](2)2010 SOC to ISCO-08'!$K$3:$L$440,2,FALSE)</f>
        <v>#N/A</v>
      </c>
      <c r="O10" s="108" t="e">
        <f>VLOOKUP(E10,'[1](2)2010 SOC to ISCO-08'!$K$3:$L$440,2,FALSE)</f>
        <v>#N/A</v>
      </c>
      <c r="P10" s="108" t="e">
        <f>VLOOKUP(F10,'[1](2)2010 SOC to ISCO-08'!$K$3:$L$440,2,FALSE)</f>
        <v>#N/A</v>
      </c>
      <c r="Q10" s="108" t="e">
        <f>VLOOKUP(G10,'[1](2)2010 SOC to ISCO-08'!$K$3:$L$440,2,FALSE)</f>
        <v>#N/A</v>
      </c>
      <c r="S10" s="108" t="b">
        <f t="shared" si="2"/>
        <v>0</v>
      </c>
      <c r="T10" s="125">
        <v>1312</v>
      </c>
      <c r="U10" s="108" t="s">
        <v>1437</v>
      </c>
      <c r="V10" s="108" t="s">
        <v>136</v>
      </c>
      <c r="Y10" s="108" t="str">
        <f>VLOOKUP(Z10,'[1]&lt;참고&gt;6차'!$A$2:$C$1844,2,FALSE)</f>
        <v>보험 및 금융 관리자</v>
      </c>
      <c r="Z10" s="116">
        <v>1320</v>
      </c>
      <c r="AA10" s="110">
        <v>0.1145</v>
      </c>
      <c r="AB10" s="108" t="str">
        <f t="shared" si="0"/>
        <v>132</v>
      </c>
      <c r="AC10" s="109">
        <v>0.1145</v>
      </c>
      <c r="AE10" s="116" t="s">
        <v>271</v>
      </c>
      <c r="AF10" s="117">
        <v>1.35E-2</v>
      </c>
      <c r="AG10" s="113">
        <v>1</v>
      </c>
      <c r="AH10" s="118">
        <v>139</v>
      </c>
      <c r="AI10" s="108" t="str">
        <f>VLOOKUP(AH10,'[1]&lt;참고&gt;6차'!$A$2:$C$1844,2,FALSE)</f>
        <v>기타 전문서비스 관리자</v>
      </c>
      <c r="AJ10" s="109">
        <v>1.35E-2</v>
      </c>
      <c r="AL10" s="108">
        <v>135</v>
      </c>
      <c r="AM10" s="108" t="s">
        <v>1064</v>
      </c>
      <c r="AN10" s="109">
        <v>3.5000000000000003E-2</v>
      </c>
      <c r="AP10" s="108" t="str">
        <f>VLOOKUP(AQ10,'[1]&lt;참고&gt;6차'!A107:C1949,2,FALSE)</f>
        <v>전문가 및 관련 종사자</v>
      </c>
      <c r="AQ10" s="118">
        <v>2</v>
      </c>
      <c r="AR10" s="118">
        <v>25</v>
      </c>
      <c r="AS10" s="118">
        <v>252</v>
      </c>
      <c r="AT10" s="108">
        <v>2523</v>
      </c>
      <c r="AU10" s="108" t="s">
        <v>1438</v>
      </c>
      <c r="AV10" s="109">
        <v>1.1849999999999999E-2</v>
      </c>
      <c r="AW10" s="108">
        <v>9</v>
      </c>
      <c r="AY10" s="108">
        <v>5220</v>
      </c>
      <c r="AZ10" s="108" t="s">
        <v>1439</v>
      </c>
      <c r="BA10" s="119">
        <v>0.97</v>
      </c>
      <c r="BB10" s="108">
        <v>9</v>
      </c>
    </row>
    <row r="11" spans="1:54" x14ac:dyDescent="0.3">
      <c r="A11" s="118">
        <v>1349</v>
      </c>
      <c r="B11" s="108" t="s">
        <v>1415</v>
      </c>
      <c r="C11" s="108" t="s">
        <v>1415</v>
      </c>
      <c r="D11" s="108" t="s">
        <v>1415</v>
      </c>
      <c r="E11" s="108" t="s">
        <v>1415</v>
      </c>
      <c r="F11" s="108" t="s">
        <v>1415</v>
      </c>
      <c r="G11" s="108" t="s">
        <v>1415</v>
      </c>
      <c r="H11" s="108" t="str">
        <f>VLOOKUP(I11,'[1]&lt;참고&gt;6차'!$A$2:$C$1844,2,FALSE)</f>
        <v>법률경찰소방 및 교도 관리자</v>
      </c>
      <c r="I11" s="123">
        <v>1313</v>
      </c>
      <c r="J11" s="124">
        <f t="shared" si="1"/>
        <v>0.25</v>
      </c>
      <c r="K11" s="108">
        <f>VLOOKUP(A11,'[1](2)2010 SOC to ISCO-08'!$K$3:$L$440,2,FALSE)</f>
        <v>0.25</v>
      </c>
      <c r="L11" s="108" t="e">
        <f>VLOOKUP(B11,'[1](2)2010 SOC to ISCO-08'!$K$3:$L$440,2,FALSE)</f>
        <v>#N/A</v>
      </c>
      <c r="M11" s="108" t="e">
        <f>VLOOKUP(C11,'[1](2)2010 SOC to ISCO-08'!$K$3:$L$440,2,FALSE)</f>
        <v>#N/A</v>
      </c>
      <c r="N11" s="108" t="e">
        <f>VLOOKUP(D11,'[1](2)2010 SOC to ISCO-08'!$K$3:$L$440,2,FALSE)</f>
        <v>#N/A</v>
      </c>
      <c r="O11" s="108" t="e">
        <f>VLOOKUP(E11,'[1](2)2010 SOC to ISCO-08'!$K$3:$L$440,2,FALSE)</f>
        <v>#N/A</v>
      </c>
      <c r="P11" s="108" t="e">
        <f>VLOOKUP(F11,'[1](2)2010 SOC to ISCO-08'!$K$3:$L$440,2,FALSE)</f>
        <v>#N/A</v>
      </c>
      <c r="Q11" s="108" t="e">
        <f>VLOOKUP(G11,'[1](2)2010 SOC to ISCO-08'!$K$3:$L$440,2,FALSE)</f>
        <v>#N/A</v>
      </c>
      <c r="S11" s="108" t="b">
        <f t="shared" si="2"/>
        <v>0</v>
      </c>
      <c r="T11" s="125">
        <v>1313</v>
      </c>
      <c r="U11" s="108" t="s">
        <v>1440</v>
      </c>
      <c r="V11" s="108" t="s">
        <v>1431</v>
      </c>
      <c r="W11" s="108" t="s">
        <v>1441</v>
      </c>
      <c r="Y11" s="108" t="str">
        <f>VLOOKUP(Z11,'[1]&lt;참고&gt;6차'!$A$2:$C$1844,2,FALSE)</f>
        <v>보건의료관련 관리자</v>
      </c>
      <c r="Z11" s="116">
        <v>1331</v>
      </c>
      <c r="AA11" s="110">
        <v>7.3000000000000001E-3</v>
      </c>
      <c r="AB11" s="108" t="str">
        <f t="shared" si="0"/>
        <v>133</v>
      </c>
      <c r="AC11" s="109">
        <v>7.3000000000000001E-3</v>
      </c>
      <c r="AE11" s="116" t="s">
        <v>277</v>
      </c>
      <c r="AF11" s="117">
        <v>0.26016666666666666</v>
      </c>
      <c r="AG11" s="113">
        <v>3</v>
      </c>
      <c r="AH11" s="118">
        <v>141</v>
      </c>
      <c r="AI11" s="108" t="str">
        <f>VLOOKUP(AH11,'[1]&lt;참고&gt;6차'!$A$2:$C$1844,2,FALSE)</f>
        <v>건설전기 및 생산 관련 관리자</v>
      </c>
      <c r="AJ11" s="109">
        <v>0.26016666666666666</v>
      </c>
      <c r="AL11" s="108">
        <v>284</v>
      </c>
      <c r="AM11" s="108" t="s">
        <v>1442</v>
      </c>
      <c r="AN11" s="109">
        <v>4.2642857142857142E-2</v>
      </c>
      <c r="AP11" s="108" t="str">
        <f>VLOOKUP(AQ11,'[1]&lt;참고&gt;6차'!A79:C1921,2,FALSE)</f>
        <v>전문가 및 관련 종사자</v>
      </c>
      <c r="AQ11" s="118">
        <v>2</v>
      </c>
      <c r="AR11" s="118">
        <v>24</v>
      </c>
      <c r="AS11" s="118">
        <v>242</v>
      </c>
      <c r="AT11" s="108">
        <v>2420</v>
      </c>
      <c r="AU11" s="108" t="s">
        <v>1104</v>
      </c>
      <c r="AV11" s="109">
        <v>1.2E-2</v>
      </c>
      <c r="AW11" s="108">
        <v>10</v>
      </c>
      <c r="AY11" s="108">
        <v>8212</v>
      </c>
      <c r="AZ11" s="108" t="s">
        <v>1443</v>
      </c>
      <c r="BA11" s="119">
        <v>0.97</v>
      </c>
      <c r="BB11" s="108">
        <v>10</v>
      </c>
    </row>
    <row r="12" spans="1:54" x14ac:dyDescent="0.3">
      <c r="A12" s="118">
        <v>1346</v>
      </c>
      <c r="B12" s="108" t="s">
        <v>1415</v>
      </c>
      <c r="C12" s="108" t="s">
        <v>1415</v>
      </c>
      <c r="D12" s="108" t="s">
        <v>1415</v>
      </c>
      <c r="E12" s="108" t="s">
        <v>1415</v>
      </c>
      <c r="F12" s="108" t="s">
        <v>1415</v>
      </c>
      <c r="G12" s="108" t="s">
        <v>1415</v>
      </c>
      <c r="H12" s="108" t="str">
        <f>VLOOKUP(I12,'[1]&lt;참고&gt;6차'!$A$2:$C$1844,2,FALSE)</f>
        <v>보험 및 금융 관리자</v>
      </c>
      <c r="I12" s="123">
        <v>1320</v>
      </c>
      <c r="J12" s="124">
        <f t="shared" si="1"/>
        <v>0.1145</v>
      </c>
      <c r="K12" s="108">
        <f>VLOOKUP(A12,'[1](2)2010 SOC to ISCO-08'!$K$3:$L$440,2,FALSE)</f>
        <v>0.1145</v>
      </c>
      <c r="L12" s="108" t="e">
        <f>VLOOKUP(B12,'[1](2)2010 SOC to ISCO-08'!$K$3:$L$440,2,FALSE)</f>
        <v>#N/A</v>
      </c>
      <c r="M12" s="108" t="e">
        <f>VLOOKUP(C12,'[1](2)2010 SOC to ISCO-08'!$K$3:$L$440,2,FALSE)</f>
        <v>#N/A</v>
      </c>
      <c r="N12" s="108" t="e">
        <f>VLOOKUP(D12,'[1](2)2010 SOC to ISCO-08'!$K$3:$L$440,2,FALSE)</f>
        <v>#N/A</v>
      </c>
      <c r="O12" s="108" t="e">
        <f>VLOOKUP(E12,'[1](2)2010 SOC to ISCO-08'!$K$3:$L$440,2,FALSE)</f>
        <v>#N/A</v>
      </c>
      <c r="P12" s="108" t="e">
        <f>VLOOKUP(F12,'[1](2)2010 SOC to ISCO-08'!$K$3:$L$440,2,FALSE)</f>
        <v>#N/A</v>
      </c>
      <c r="Q12" s="108" t="e">
        <f>VLOOKUP(G12,'[1](2)2010 SOC to ISCO-08'!$K$3:$L$440,2,FALSE)</f>
        <v>#N/A</v>
      </c>
      <c r="S12" s="108" t="b">
        <f t="shared" si="2"/>
        <v>0</v>
      </c>
      <c r="T12" s="125">
        <v>1320</v>
      </c>
      <c r="U12" s="108" t="s">
        <v>1444</v>
      </c>
      <c r="V12" s="108" t="s">
        <v>1431</v>
      </c>
      <c r="W12" s="108" t="s">
        <v>1445</v>
      </c>
      <c r="X12" s="108" t="s">
        <v>136</v>
      </c>
      <c r="Y12" s="108" t="str">
        <f>VLOOKUP(Z12,'[1]&lt;참고&gt;6차'!$A$2:$C$1844,2,FALSE)</f>
        <v>사회복지관련 관리자</v>
      </c>
      <c r="Z12" s="116">
        <v>1332</v>
      </c>
      <c r="AA12" s="110">
        <v>3.5116666666666664E-2</v>
      </c>
      <c r="AB12" s="108" t="str">
        <f t="shared" si="0"/>
        <v>133</v>
      </c>
      <c r="AC12" s="109">
        <v>3.5116666666666664E-2</v>
      </c>
      <c r="AE12" s="116" t="s">
        <v>1068</v>
      </c>
      <c r="AF12" s="117">
        <v>4.7E-2</v>
      </c>
      <c r="AG12" s="113">
        <v>1</v>
      </c>
      <c r="AH12" s="118">
        <v>149</v>
      </c>
      <c r="AI12" s="108" t="str">
        <f>VLOOKUP(AH12,'[1]&lt;참고&gt;6차'!$A$2:$C$1844,2,FALSE)</f>
        <v>기타 건설전기 및 생산 관련 관리자</v>
      </c>
      <c r="AJ12" s="109">
        <v>4.7E-2</v>
      </c>
      <c r="AL12" s="108">
        <v>241</v>
      </c>
      <c r="AM12" s="108" t="s">
        <v>1103</v>
      </c>
      <c r="AN12" s="109">
        <v>4.3880000000000002E-2</v>
      </c>
      <c r="AP12" s="108" t="e">
        <f>VLOOKUP(AQ12,'[1]&lt;참고&gt;6차'!A15:C1857,2,FALSE)</f>
        <v>#N/A</v>
      </c>
      <c r="AQ12" s="118">
        <v>1</v>
      </c>
      <c r="AR12" s="118">
        <v>13</v>
      </c>
      <c r="AS12" s="118">
        <v>139</v>
      </c>
      <c r="AT12" s="108">
        <v>1390</v>
      </c>
      <c r="AU12" s="108" t="s">
        <v>1065</v>
      </c>
      <c r="AV12" s="109">
        <v>1.35E-2</v>
      </c>
      <c r="AW12" s="108">
        <v>11</v>
      </c>
      <c r="AY12" s="108">
        <v>8222</v>
      </c>
      <c r="AZ12" s="108" t="s">
        <v>1446</v>
      </c>
      <c r="BA12" s="119">
        <v>0.97</v>
      </c>
      <c r="BB12" s="108">
        <v>11</v>
      </c>
    </row>
    <row r="13" spans="1:54" x14ac:dyDescent="0.3">
      <c r="A13" s="118">
        <v>1342</v>
      </c>
      <c r="B13" s="108" t="s">
        <v>1415</v>
      </c>
      <c r="C13" s="108" t="s">
        <v>1415</v>
      </c>
      <c r="D13" s="108" t="s">
        <v>1415</v>
      </c>
      <c r="E13" s="108" t="s">
        <v>1415</v>
      </c>
      <c r="F13" s="108" t="s">
        <v>1415</v>
      </c>
      <c r="G13" s="108" t="s">
        <v>1415</v>
      </c>
      <c r="H13" s="108" t="str">
        <f>VLOOKUP(I13,'[1]&lt;참고&gt;6차'!$A$2:$C$1844,2,FALSE)</f>
        <v>보건의료관련 관리자</v>
      </c>
      <c r="I13" s="123">
        <v>1331</v>
      </c>
      <c r="J13" s="124">
        <f t="shared" si="1"/>
        <v>7.3000000000000001E-3</v>
      </c>
      <c r="K13" s="108">
        <f>VLOOKUP(A13,'[1](2)2010 SOC to ISCO-08'!$K$3:$L$440,2,FALSE)</f>
        <v>7.3000000000000001E-3</v>
      </c>
      <c r="L13" s="108" t="e">
        <f>VLOOKUP(B13,'[1](2)2010 SOC to ISCO-08'!$K$3:$L$440,2,FALSE)</f>
        <v>#N/A</v>
      </c>
      <c r="M13" s="108" t="e">
        <f>VLOOKUP(C13,'[1](2)2010 SOC to ISCO-08'!$K$3:$L$440,2,FALSE)</f>
        <v>#N/A</v>
      </c>
      <c r="N13" s="108" t="e">
        <f>VLOOKUP(D13,'[1](2)2010 SOC to ISCO-08'!$K$3:$L$440,2,FALSE)</f>
        <v>#N/A</v>
      </c>
      <c r="O13" s="108" t="e">
        <f>VLOOKUP(E13,'[1](2)2010 SOC to ISCO-08'!$K$3:$L$440,2,FALSE)</f>
        <v>#N/A</v>
      </c>
      <c r="P13" s="108" t="e">
        <f>VLOOKUP(F13,'[1](2)2010 SOC to ISCO-08'!$K$3:$L$440,2,FALSE)</f>
        <v>#N/A</v>
      </c>
      <c r="Q13" s="108" t="e">
        <f>VLOOKUP(G13,'[1](2)2010 SOC to ISCO-08'!$K$3:$L$440,2,FALSE)</f>
        <v>#N/A</v>
      </c>
      <c r="S13" s="108" t="b">
        <f t="shared" si="2"/>
        <v>0</v>
      </c>
      <c r="T13" s="125">
        <v>1331</v>
      </c>
      <c r="U13" s="108" t="s">
        <v>1447</v>
      </c>
      <c r="V13" s="108" t="s">
        <v>136</v>
      </c>
      <c r="Y13" s="108" t="str">
        <f>VLOOKUP(Z13,'[1]&lt;참고&gt;6차'!$A$2:$C$1844,2,FALSE)</f>
        <v>문화예술디자인 및 영상 관련 관리자</v>
      </c>
      <c r="Z13" s="116">
        <v>1340</v>
      </c>
      <c r="AA13" s="110">
        <v>0.25</v>
      </c>
      <c r="AB13" s="108" t="str">
        <f t="shared" si="0"/>
        <v>134</v>
      </c>
      <c r="AC13" s="109">
        <v>0.25</v>
      </c>
      <c r="AE13" s="116" t="s">
        <v>291</v>
      </c>
      <c r="AF13" s="117">
        <v>0.39749999999999996</v>
      </c>
      <c r="AG13" s="113">
        <v>2</v>
      </c>
      <c r="AH13" s="118">
        <v>151</v>
      </c>
      <c r="AI13" s="108" t="str">
        <f>VLOOKUP(AH13,'[1]&lt;참고&gt;6차'!$A$2:$C$1844,2,FALSE)</f>
        <v>판매 및 운송 관리자</v>
      </c>
      <c r="AJ13" s="109">
        <v>0.39749999999999996</v>
      </c>
      <c r="AL13" s="108">
        <v>149</v>
      </c>
      <c r="AM13" s="108" t="s">
        <v>1448</v>
      </c>
      <c r="AN13" s="109">
        <v>4.7E-2</v>
      </c>
      <c r="AP13" s="108" t="str">
        <f>VLOOKUP(AQ13,'[1]&lt;참고&gt;6차'!A110:C1952,2,FALSE)</f>
        <v>전문가 및 관련 종사자</v>
      </c>
      <c r="AQ13" s="118">
        <v>2</v>
      </c>
      <c r="AR13" s="118">
        <v>25</v>
      </c>
      <c r="AS13" s="118">
        <v>254</v>
      </c>
      <c r="AT13" s="108">
        <v>2542</v>
      </c>
      <c r="AU13" s="108" t="s">
        <v>1449</v>
      </c>
      <c r="AV13" s="109">
        <v>1.4E-2</v>
      </c>
      <c r="AW13" s="108">
        <v>12</v>
      </c>
      <c r="AY13" s="108">
        <v>8324</v>
      </c>
      <c r="AZ13" s="108" t="s">
        <v>1450</v>
      </c>
      <c r="BA13" s="119">
        <v>0.97</v>
      </c>
      <c r="BB13" s="108">
        <v>12</v>
      </c>
    </row>
    <row r="14" spans="1:54" x14ac:dyDescent="0.3">
      <c r="A14" s="118">
        <v>1341</v>
      </c>
      <c r="B14" s="118">
        <v>1343</v>
      </c>
      <c r="C14" s="118">
        <v>1344</v>
      </c>
      <c r="D14" s="108" t="s">
        <v>1415</v>
      </c>
      <c r="E14" s="108" t="s">
        <v>1415</v>
      </c>
      <c r="F14" s="108" t="s">
        <v>1415</v>
      </c>
      <c r="G14" s="108" t="s">
        <v>1415</v>
      </c>
      <c r="H14" s="108" t="str">
        <f>VLOOKUP(I14,'[1]&lt;참고&gt;6차'!$A$2:$C$1844,2,FALSE)</f>
        <v>사회복지관련 관리자</v>
      </c>
      <c r="I14" s="123">
        <v>1332</v>
      </c>
      <c r="J14" s="124">
        <f t="shared" si="1"/>
        <v>3.5116666666666664E-2</v>
      </c>
      <c r="K14" s="108">
        <f>VLOOKUP(A14,'[1](2)2010 SOC to ISCO-08'!$K$3:$L$440,2,FALSE)</f>
        <v>1.4999999999999999E-2</v>
      </c>
      <c r="L14" s="108">
        <f>VLOOKUP(B14,'[1](2)2010 SOC to ISCO-08'!$K$3:$L$440,2,FALSE)</f>
        <v>8.3650000000000002E-2</v>
      </c>
      <c r="M14" s="108">
        <f>VLOOKUP(C14,'[1](2)2010 SOC to ISCO-08'!$K$3:$L$440,2,FALSE)</f>
        <v>6.7000000000000002E-3</v>
      </c>
      <c r="N14" s="108" t="e">
        <f>VLOOKUP(D14,'[1](2)2010 SOC to ISCO-08'!$K$3:$L$440,2,FALSE)</f>
        <v>#N/A</v>
      </c>
      <c r="O14" s="108" t="e">
        <f>VLOOKUP(E14,'[1](2)2010 SOC to ISCO-08'!$K$3:$L$440,2,FALSE)</f>
        <v>#N/A</v>
      </c>
      <c r="P14" s="108" t="e">
        <f>VLOOKUP(F14,'[1](2)2010 SOC to ISCO-08'!$K$3:$L$440,2,FALSE)</f>
        <v>#N/A</v>
      </c>
      <c r="Q14" s="108" t="e">
        <f>VLOOKUP(G14,'[1](2)2010 SOC to ISCO-08'!$K$3:$L$440,2,FALSE)</f>
        <v>#N/A</v>
      </c>
      <c r="S14" s="108" t="b">
        <f t="shared" si="2"/>
        <v>0</v>
      </c>
      <c r="T14" s="125">
        <v>1332</v>
      </c>
      <c r="U14" s="108" t="s">
        <v>1451</v>
      </c>
      <c r="V14" s="108" t="s">
        <v>136</v>
      </c>
      <c r="Y14" s="108" t="str">
        <f>VLOOKUP(Z14,'[1]&lt;참고&gt;6차'!$A$2:$C$1844,2,FALSE)</f>
        <v>정보통신관련 관리자</v>
      </c>
      <c r="Z14" s="116">
        <v>1350</v>
      </c>
      <c r="AA14" s="110">
        <v>3.5000000000000003E-2</v>
      </c>
      <c r="AB14" s="108" t="str">
        <f t="shared" si="0"/>
        <v>135</v>
      </c>
      <c r="AC14" s="109">
        <v>3.5000000000000003E-2</v>
      </c>
      <c r="AE14" s="116" t="s">
        <v>294</v>
      </c>
      <c r="AF14" s="117">
        <v>0.11223333333333332</v>
      </c>
      <c r="AG14" s="113">
        <v>2</v>
      </c>
      <c r="AH14" s="118">
        <v>152</v>
      </c>
      <c r="AI14" s="108" t="str">
        <f>VLOOKUP(AH14,'[1]&lt;참고&gt;6차'!$A$2:$C$1844,2,FALSE)</f>
        <v>고객서비스 관리자</v>
      </c>
      <c r="AJ14" s="109">
        <v>0.11223333333333332</v>
      </c>
      <c r="AL14" s="108">
        <v>285</v>
      </c>
      <c r="AM14" s="108" t="s">
        <v>1137</v>
      </c>
      <c r="AN14" s="109">
        <v>5.5133333333333333E-2</v>
      </c>
      <c r="AP14" s="108" t="str">
        <f>VLOOKUP(AQ14,'[1]&lt;참고&gt;6차'!A102:C1944,2,FALSE)</f>
        <v>전문가 및 관련 종사자</v>
      </c>
      <c r="AQ14" s="118">
        <v>2</v>
      </c>
      <c r="AR14" s="118">
        <v>24</v>
      </c>
      <c r="AS14" s="118">
        <v>248</v>
      </c>
      <c r="AT14" s="108">
        <v>2489</v>
      </c>
      <c r="AU14" s="108" t="s">
        <v>1452</v>
      </c>
      <c r="AV14" s="109">
        <v>1.6549999999999999E-2</v>
      </c>
      <c r="AW14" s="108">
        <v>13</v>
      </c>
      <c r="AY14" s="108">
        <v>8912</v>
      </c>
      <c r="AZ14" s="108" t="s">
        <v>1453</v>
      </c>
      <c r="BA14" s="119">
        <v>0.97</v>
      </c>
      <c r="BB14" s="108">
        <v>13</v>
      </c>
    </row>
    <row r="15" spans="1:54" x14ac:dyDescent="0.3">
      <c r="A15" s="118">
        <v>1349</v>
      </c>
      <c r="B15" s="108" t="s">
        <v>1415</v>
      </c>
      <c r="C15" s="108" t="s">
        <v>1415</v>
      </c>
      <c r="D15" s="108" t="s">
        <v>1415</v>
      </c>
      <c r="E15" s="108" t="s">
        <v>1415</v>
      </c>
      <c r="F15" s="108" t="s">
        <v>1415</v>
      </c>
      <c r="G15" s="108" t="s">
        <v>1415</v>
      </c>
      <c r="H15" s="108" t="str">
        <f>VLOOKUP(I15,'[1]&lt;참고&gt;6차'!$A$2:$C$1844,2,FALSE)</f>
        <v>문화예술디자인 및 영상 관련 관리자</v>
      </c>
      <c r="I15" s="123">
        <v>1340</v>
      </c>
      <c r="J15" s="124">
        <f t="shared" si="1"/>
        <v>0.25</v>
      </c>
      <c r="K15" s="108">
        <f>VLOOKUP(A15,'[1](2)2010 SOC to ISCO-08'!$K$3:$L$440,2,FALSE)</f>
        <v>0.25</v>
      </c>
      <c r="L15" s="108" t="e">
        <f>VLOOKUP(B15,'[1](2)2010 SOC to ISCO-08'!$K$3:$L$440,2,FALSE)</f>
        <v>#N/A</v>
      </c>
      <c r="M15" s="108" t="e">
        <f>VLOOKUP(C15,'[1](2)2010 SOC to ISCO-08'!$K$3:$L$440,2,FALSE)</f>
        <v>#N/A</v>
      </c>
      <c r="N15" s="108" t="e">
        <f>VLOOKUP(D15,'[1](2)2010 SOC to ISCO-08'!$K$3:$L$440,2,FALSE)</f>
        <v>#N/A</v>
      </c>
      <c r="O15" s="108" t="e">
        <f>VLOOKUP(E15,'[1](2)2010 SOC to ISCO-08'!$K$3:$L$440,2,FALSE)</f>
        <v>#N/A</v>
      </c>
      <c r="P15" s="108" t="e">
        <f>VLOOKUP(F15,'[1](2)2010 SOC to ISCO-08'!$K$3:$L$440,2,FALSE)</f>
        <v>#N/A</v>
      </c>
      <c r="Q15" s="108" t="e">
        <f>VLOOKUP(G15,'[1](2)2010 SOC to ISCO-08'!$K$3:$L$440,2,FALSE)</f>
        <v>#N/A</v>
      </c>
      <c r="S15" s="108" t="b">
        <f t="shared" si="2"/>
        <v>0</v>
      </c>
      <c r="T15" s="125">
        <v>1340</v>
      </c>
      <c r="U15" s="108" t="s">
        <v>1454</v>
      </c>
      <c r="V15" s="108" t="s">
        <v>1431</v>
      </c>
      <c r="Y15" s="108" t="str">
        <f>VLOOKUP(Z15,'[1]&lt;참고&gt;6차'!$A$2:$C$1844,2,FALSE)</f>
        <v>기타 전문서비스 관리자</v>
      </c>
      <c r="Z15" s="116">
        <v>1390</v>
      </c>
      <c r="AA15" s="110">
        <v>1.35E-2</v>
      </c>
      <c r="AB15" s="108" t="str">
        <f t="shared" si="0"/>
        <v>139</v>
      </c>
      <c r="AC15" s="109">
        <v>1.35E-2</v>
      </c>
      <c r="AE15" s="116" t="s">
        <v>1073</v>
      </c>
      <c r="AF15" s="117">
        <v>0.29583333333333334</v>
      </c>
      <c r="AG15" s="113">
        <v>1</v>
      </c>
      <c r="AH15" s="118">
        <v>153</v>
      </c>
      <c r="AI15" s="108" t="str">
        <f>VLOOKUP(AH15,'[1]&lt;참고&gt;6차'!$A$2:$C$1844,2,FALSE)</f>
        <v>환경청소 및 경비 관련 관리자</v>
      </c>
      <c r="AJ15" s="109">
        <v>0.29583333333333334</v>
      </c>
      <c r="AL15" s="108">
        <v>254</v>
      </c>
      <c r="AM15" s="108" t="s">
        <v>1455</v>
      </c>
      <c r="AN15" s="109">
        <v>7.1518055555555557E-2</v>
      </c>
      <c r="AP15" s="108" t="str">
        <f>VLOOKUP(AQ15,'[1]&lt;참고&gt;6차'!A101:C1943,2,FALSE)</f>
        <v>전문가 및 관련 종사자</v>
      </c>
      <c r="AQ15" s="118">
        <v>2</v>
      </c>
      <c r="AR15" s="118">
        <v>24</v>
      </c>
      <c r="AS15" s="118">
        <v>248</v>
      </c>
      <c r="AT15" s="108">
        <v>2481</v>
      </c>
      <c r="AU15" s="108" t="s">
        <v>1456</v>
      </c>
      <c r="AV15" s="109">
        <v>1.6550000000000002E-2</v>
      </c>
      <c r="AW15" s="108">
        <v>14</v>
      </c>
      <c r="AY15" s="108">
        <v>8919</v>
      </c>
      <c r="AZ15" s="108" t="s">
        <v>1457</v>
      </c>
      <c r="BA15" s="119">
        <v>0.97</v>
      </c>
      <c r="BB15" s="108">
        <v>14</v>
      </c>
    </row>
    <row r="16" spans="1:54" x14ac:dyDescent="0.3">
      <c r="A16" s="118">
        <v>1330</v>
      </c>
      <c r="B16" s="108" t="s">
        <v>1415</v>
      </c>
      <c r="C16" s="108" t="s">
        <v>1415</v>
      </c>
      <c r="D16" s="108" t="s">
        <v>1415</v>
      </c>
      <c r="E16" s="108" t="s">
        <v>1415</v>
      </c>
      <c r="F16" s="108" t="s">
        <v>1415</v>
      </c>
      <c r="G16" s="108" t="s">
        <v>1415</v>
      </c>
      <c r="H16" s="108" t="str">
        <f>VLOOKUP(I16,'[1]&lt;참고&gt;6차'!$A$2:$C$1844,2,FALSE)</f>
        <v>정보통신관련 관리자</v>
      </c>
      <c r="I16" s="123">
        <v>1350</v>
      </c>
      <c r="J16" s="124">
        <f t="shared" si="1"/>
        <v>3.5000000000000003E-2</v>
      </c>
      <c r="K16" s="108">
        <f>VLOOKUP(A16,'[1](2)2010 SOC to ISCO-08'!$K$3:$L$440,2,FALSE)</f>
        <v>3.5000000000000003E-2</v>
      </c>
      <c r="L16" s="108" t="e">
        <f>VLOOKUP(B16,'[1](2)2010 SOC to ISCO-08'!$K$3:$L$440,2,FALSE)</f>
        <v>#N/A</v>
      </c>
      <c r="M16" s="108" t="e">
        <f>VLOOKUP(C16,'[1](2)2010 SOC to ISCO-08'!$K$3:$L$440,2,FALSE)</f>
        <v>#N/A</v>
      </c>
      <c r="N16" s="108" t="e">
        <f>VLOOKUP(D16,'[1](2)2010 SOC to ISCO-08'!$K$3:$L$440,2,FALSE)</f>
        <v>#N/A</v>
      </c>
      <c r="O16" s="108" t="e">
        <f>VLOOKUP(E16,'[1](2)2010 SOC to ISCO-08'!$K$3:$L$440,2,FALSE)</f>
        <v>#N/A</v>
      </c>
      <c r="P16" s="108" t="e">
        <f>VLOOKUP(F16,'[1](2)2010 SOC to ISCO-08'!$K$3:$L$440,2,FALSE)</f>
        <v>#N/A</v>
      </c>
      <c r="Q16" s="108" t="e">
        <f>VLOOKUP(G16,'[1](2)2010 SOC to ISCO-08'!$K$3:$L$440,2,FALSE)</f>
        <v>#N/A</v>
      </c>
      <c r="S16" s="108" t="b">
        <f t="shared" si="2"/>
        <v>0</v>
      </c>
      <c r="T16" s="125">
        <v>1350</v>
      </c>
      <c r="U16" s="108" t="s">
        <v>1458</v>
      </c>
      <c r="V16" s="108" t="s">
        <v>136</v>
      </c>
      <c r="Y16" s="108" t="str">
        <f>VLOOKUP(Z16,'[1]&lt;참고&gt;6차'!$A$2:$C$1844,2,FALSE)</f>
        <v>건설 및 광업 관련 관리자</v>
      </c>
      <c r="Z16" s="116">
        <v>1411</v>
      </c>
      <c r="AA16" s="110">
        <v>0.1605</v>
      </c>
      <c r="AB16" s="108" t="str">
        <f t="shared" si="0"/>
        <v>141</v>
      </c>
      <c r="AC16" s="109">
        <v>0.1605</v>
      </c>
      <c r="AE16" s="116" t="s">
        <v>1075</v>
      </c>
      <c r="AF16" s="117">
        <v>0.14166666666666666</v>
      </c>
      <c r="AG16" s="113">
        <v>1</v>
      </c>
      <c r="AH16" s="118">
        <v>159</v>
      </c>
      <c r="AI16" s="108" t="str">
        <f>VLOOKUP(AH16,'[1]&lt;참고&gt;6차'!$A$2:$C$1844,2,FALSE)</f>
        <v>기타 판매 및 고객 서비스 관리자</v>
      </c>
      <c r="AJ16" s="109">
        <v>0.14166666666666666</v>
      </c>
      <c r="AL16" s="108">
        <v>221</v>
      </c>
      <c r="AM16" s="108" t="s">
        <v>1083</v>
      </c>
      <c r="AN16" s="109">
        <v>7.3749999999999996E-2</v>
      </c>
      <c r="AP16" s="108" t="str">
        <f>VLOOKUP(AQ16,'[1]&lt;참고&gt;6차'!A51:C1893,2,FALSE)</f>
        <v>전문가 및 관련 종사자</v>
      </c>
      <c r="AQ16" s="118">
        <v>2</v>
      </c>
      <c r="AR16" s="118">
        <v>23</v>
      </c>
      <c r="AS16" s="118">
        <v>232</v>
      </c>
      <c r="AT16" s="108">
        <v>2321</v>
      </c>
      <c r="AU16" s="108" t="s">
        <v>1459</v>
      </c>
      <c r="AV16" s="109">
        <v>1.7000000000000001E-2</v>
      </c>
      <c r="AW16" s="108">
        <v>15</v>
      </c>
      <c r="AY16" s="108">
        <v>9991</v>
      </c>
      <c r="AZ16" s="108" t="s">
        <v>1460</v>
      </c>
      <c r="BA16" s="119">
        <v>0.97</v>
      </c>
      <c r="BB16" s="108">
        <v>15</v>
      </c>
    </row>
    <row r="17" spans="1:58" x14ac:dyDescent="0.3">
      <c r="A17" s="118">
        <v>1221</v>
      </c>
      <c r="B17" s="108" t="s">
        <v>1415</v>
      </c>
      <c r="C17" s="108" t="s">
        <v>1415</v>
      </c>
      <c r="D17" s="108" t="s">
        <v>1415</v>
      </c>
      <c r="E17" s="108" t="s">
        <v>1415</v>
      </c>
      <c r="F17" s="108" t="s">
        <v>1415</v>
      </c>
      <c r="G17" s="108" t="s">
        <v>1415</v>
      </c>
      <c r="H17" s="108" t="str">
        <f>VLOOKUP(I17,'[1]&lt;참고&gt;6차'!$A$2:$C$1844,2,FALSE)</f>
        <v>기타 전문서비스 관리자</v>
      </c>
      <c r="I17" s="123">
        <v>1390</v>
      </c>
      <c r="J17" s="124">
        <f t="shared" si="1"/>
        <v>1.35E-2</v>
      </c>
      <c r="K17" s="108">
        <f>VLOOKUP(A17,'[1](2)2010 SOC to ISCO-08'!$K$3:$L$440,2,FALSE)</f>
        <v>1.35E-2</v>
      </c>
      <c r="L17" s="108" t="e">
        <f>VLOOKUP(B17,'[1](2)2010 SOC to ISCO-08'!$K$3:$L$440,2,FALSE)</f>
        <v>#N/A</v>
      </c>
      <c r="M17" s="108" t="e">
        <f>VLOOKUP(C17,'[1](2)2010 SOC to ISCO-08'!$K$3:$L$440,2,FALSE)</f>
        <v>#N/A</v>
      </c>
      <c r="N17" s="108" t="e">
        <f>VLOOKUP(D17,'[1](2)2010 SOC to ISCO-08'!$K$3:$L$440,2,FALSE)</f>
        <v>#N/A</v>
      </c>
      <c r="O17" s="108" t="e">
        <f>VLOOKUP(E17,'[1](2)2010 SOC to ISCO-08'!$K$3:$L$440,2,FALSE)</f>
        <v>#N/A</v>
      </c>
      <c r="P17" s="108" t="e">
        <f>VLOOKUP(F17,'[1](2)2010 SOC to ISCO-08'!$K$3:$L$440,2,FALSE)</f>
        <v>#N/A</v>
      </c>
      <c r="Q17" s="108" t="e">
        <f>VLOOKUP(G17,'[1](2)2010 SOC to ISCO-08'!$K$3:$L$440,2,FALSE)</f>
        <v>#N/A</v>
      </c>
      <c r="S17" s="108" t="b">
        <f t="shared" si="2"/>
        <v>0</v>
      </c>
      <c r="T17" s="125">
        <v>1390</v>
      </c>
      <c r="U17" s="108" t="s">
        <v>1429</v>
      </c>
      <c r="V17" s="108" t="s">
        <v>1461</v>
      </c>
      <c r="W17" s="108" t="s">
        <v>136</v>
      </c>
      <c r="Y17" s="108" t="str">
        <f>VLOOKUP(Z17,'[1]&lt;참고&gt;6차'!$A$2:$C$1844,2,FALSE)</f>
        <v>전기가스 및 수도 관련 관리자</v>
      </c>
      <c r="Z17" s="116">
        <v>1412</v>
      </c>
      <c r="AA17" s="110">
        <v>0.59</v>
      </c>
      <c r="AB17" s="108" t="str">
        <f t="shared" si="0"/>
        <v>141</v>
      </c>
      <c r="AC17" s="109">
        <v>0.59</v>
      </c>
      <c r="AE17" s="116" t="s">
        <v>360</v>
      </c>
      <c r="AF17" s="117">
        <v>0.12897916666666667</v>
      </c>
      <c r="AG17" s="113">
        <v>2</v>
      </c>
      <c r="AH17" s="118">
        <v>211</v>
      </c>
      <c r="AI17" s="108" t="str">
        <f>VLOOKUP(AH17,'[1]&lt;참고&gt;6차'!$A$2:$C$1844,2,FALSE)</f>
        <v>생명 및 자연 과학 관련 전문가</v>
      </c>
      <c r="AJ17" s="109">
        <v>0.12897916666666667</v>
      </c>
      <c r="AL17" s="108">
        <v>253</v>
      </c>
      <c r="AM17" s="108" t="s">
        <v>1120</v>
      </c>
      <c r="AN17" s="109">
        <v>7.8699999999999992E-2</v>
      </c>
      <c r="AP17" s="108" t="str">
        <f>VLOOKUP(AQ17,'[1]&lt;참고&gt;6차'!A68:C1910,2,FALSE)</f>
        <v>전문가 및 관련 종사자</v>
      </c>
      <c r="AQ17" s="118">
        <v>2</v>
      </c>
      <c r="AR17" s="118">
        <v>23</v>
      </c>
      <c r="AS17" s="118">
        <v>239</v>
      </c>
      <c r="AT17" s="108">
        <v>2392</v>
      </c>
      <c r="AU17" s="108" t="s">
        <v>1462</v>
      </c>
      <c r="AV17" s="109">
        <v>1.7000000000000001E-2</v>
      </c>
      <c r="AW17" s="108">
        <v>16</v>
      </c>
      <c r="AY17" s="108">
        <v>3201</v>
      </c>
      <c r="AZ17" s="108" t="s">
        <v>1463</v>
      </c>
      <c r="BA17" s="119">
        <v>0.96499999999999997</v>
      </c>
      <c r="BB17" s="108">
        <v>16</v>
      </c>
    </row>
    <row r="18" spans="1:58" x14ac:dyDescent="0.3">
      <c r="A18" s="118">
        <v>1322</v>
      </c>
      <c r="B18" s="118">
        <v>1323</v>
      </c>
      <c r="C18" s="108" t="s">
        <v>1415</v>
      </c>
      <c r="D18" s="108" t="s">
        <v>1415</v>
      </c>
      <c r="E18" s="108" t="s">
        <v>1415</v>
      </c>
      <c r="F18" s="108" t="s">
        <v>1415</v>
      </c>
      <c r="G18" s="108" t="s">
        <v>1415</v>
      </c>
      <c r="H18" s="108" t="str">
        <f>VLOOKUP(I18,'[1]&lt;참고&gt;6차'!$A$2:$C$1844,2,FALSE)</f>
        <v>건설 및 광업 관련 관리자</v>
      </c>
      <c r="I18" s="123">
        <v>1411</v>
      </c>
      <c r="J18" s="124">
        <f t="shared" si="1"/>
        <v>0.1605</v>
      </c>
      <c r="K18" s="108">
        <f>VLOOKUP(A18,'[1](2)2010 SOC to ISCO-08'!$K$3:$L$440,2,FALSE)</f>
        <v>0.25</v>
      </c>
      <c r="L18" s="108">
        <f>VLOOKUP(B18,'[1](2)2010 SOC to ISCO-08'!$K$3:$L$440,2,FALSE)</f>
        <v>7.0999999999999994E-2</v>
      </c>
      <c r="M18" s="108" t="e">
        <f>VLOOKUP(C18,'[1](2)2010 SOC to ISCO-08'!$K$3:$L$440,2,FALSE)</f>
        <v>#N/A</v>
      </c>
      <c r="N18" s="108" t="e">
        <f>VLOOKUP(D18,'[1](2)2010 SOC to ISCO-08'!$K$3:$L$440,2,FALSE)</f>
        <v>#N/A</v>
      </c>
      <c r="O18" s="108" t="e">
        <f>VLOOKUP(E18,'[1](2)2010 SOC to ISCO-08'!$K$3:$L$440,2,FALSE)</f>
        <v>#N/A</v>
      </c>
      <c r="P18" s="108" t="e">
        <f>VLOOKUP(F18,'[1](2)2010 SOC to ISCO-08'!$K$3:$L$440,2,FALSE)</f>
        <v>#N/A</v>
      </c>
      <c r="Q18" s="108" t="e">
        <f>VLOOKUP(G18,'[1](2)2010 SOC to ISCO-08'!$K$3:$L$440,2,FALSE)</f>
        <v>#N/A</v>
      </c>
      <c r="S18" s="108" t="b">
        <f t="shared" si="2"/>
        <v>0</v>
      </c>
      <c r="T18" s="125">
        <v>1411</v>
      </c>
      <c r="U18" s="108" t="s">
        <v>1464</v>
      </c>
      <c r="V18" s="108" t="s">
        <v>1431</v>
      </c>
      <c r="W18" s="108" t="s">
        <v>1465</v>
      </c>
      <c r="X18" s="108" t="s">
        <v>1466</v>
      </c>
      <c r="Y18" s="108" t="str">
        <f>VLOOKUP(Z18,'[1]&lt;참고&gt;6차'!$A$2:$C$1844,2,FALSE)</f>
        <v>제품 생산관련 관리자</v>
      </c>
      <c r="Z18" s="116">
        <v>1413</v>
      </c>
      <c r="AA18" s="110">
        <v>0.03</v>
      </c>
      <c r="AB18" s="108" t="str">
        <f t="shared" si="0"/>
        <v>141</v>
      </c>
      <c r="AC18" s="109">
        <v>0.03</v>
      </c>
      <c r="AE18" s="116" t="s">
        <v>363</v>
      </c>
      <c r="AF18" s="117">
        <v>0.16568888888888889</v>
      </c>
      <c r="AG18" s="113">
        <v>2</v>
      </c>
      <c r="AH18" s="118">
        <v>212</v>
      </c>
      <c r="AI18" s="108" t="str">
        <f>VLOOKUP(AH18,'[1]&lt;참고&gt;6차'!$A$2:$C$1844,2,FALSE)</f>
        <v>인문 및 사회과학 전문가</v>
      </c>
      <c r="AJ18" s="109">
        <v>0.16568888888888889</v>
      </c>
      <c r="AL18" s="108">
        <v>112</v>
      </c>
      <c r="AM18" s="108" t="s">
        <v>1420</v>
      </c>
      <c r="AN18" s="109">
        <v>8.7499999999999994E-2</v>
      </c>
      <c r="AP18" s="108" t="str">
        <f>VLOOKUP(AQ18,'[1]&lt;참고&gt;6차'!A69:C1911,2,FALSE)</f>
        <v>전문가 및 관련 종사자</v>
      </c>
      <c r="AQ18" s="118">
        <v>2</v>
      </c>
      <c r="AR18" s="118">
        <v>23</v>
      </c>
      <c r="AS18" s="118">
        <v>239</v>
      </c>
      <c r="AT18" s="108">
        <v>2393</v>
      </c>
      <c r="AU18" s="108" t="s">
        <v>1467</v>
      </c>
      <c r="AV18" s="109">
        <v>1.7000000000000001E-2</v>
      </c>
      <c r="AW18" s="108">
        <v>17</v>
      </c>
      <c r="AY18" s="108">
        <v>3126</v>
      </c>
      <c r="AZ18" s="108" t="s">
        <v>1468</v>
      </c>
      <c r="BA18" s="119">
        <v>0.96</v>
      </c>
      <c r="BB18" s="108">
        <v>17</v>
      </c>
    </row>
    <row r="19" spans="1:58" x14ac:dyDescent="0.3">
      <c r="A19" s="118">
        <v>1324</v>
      </c>
      <c r="B19" s="108" t="s">
        <v>1415</v>
      </c>
      <c r="C19" s="108" t="s">
        <v>1415</v>
      </c>
      <c r="D19" s="108" t="s">
        <v>1415</v>
      </c>
      <c r="E19" s="108" t="s">
        <v>1415</v>
      </c>
      <c r="F19" s="108" t="s">
        <v>1415</v>
      </c>
      <c r="G19" s="108" t="s">
        <v>1415</v>
      </c>
      <c r="H19" s="108" t="str">
        <f>VLOOKUP(I19,'[1]&lt;참고&gt;6차'!$A$2:$C$1844,2,FALSE)</f>
        <v>전기가스 및 수도 관련 관리자</v>
      </c>
      <c r="I19" s="123">
        <v>1412</v>
      </c>
      <c r="J19" s="124">
        <f t="shared" si="1"/>
        <v>0.59</v>
      </c>
      <c r="K19" s="108">
        <f>VLOOKUP(A19,'[1](2)2010 SOC to ISCO-08'!$K$3:$L$440,2,FALSE)</f>
        <v>0.59</v>
      </c>
      <c r="L19" s="108" t="e">
        <f>VLOOKUP(B19,'[1](2)2010 SOC to ISCO-08'!$K$3:$L$440,2,FALSE)</f>
        <v>#N/A</v>
      </c>
      <c r="M19" s="108" t="e">
        <f>VLOOKUP(C19,'[1](2)2010 SOC to ISCO-08'!$K$3:$L$440,2,FALSE)</f>
        <v>#N/A</v>
      </c>
      <c r="N19" s="108" t="e">
        <f>VLOOKUP(D19,'[1](2)2010 SOC to ISCO-08'!$K$3:$L$440,2,FALSE)</f>
        <v>#N/A</v>
      </c>
      <c r="O19" s="108" t="e">
        <f>VLOOKUP(E19,'[1](2)2010 SOC to ISCO-08'!$K$3:$L$440,2,FALSE)</f>
        <v>#N/A</v>
      </c>
      <c r="P19" s="108" t="e">
        <f>VLOOKUP(F19,'[1](2)2010 SOC to ISCO-08'!$K$3:$L$440,2,FALSE)</f>
        <v>#N/A</v>
      </c>
      <c r="Q19" s="108" t="e">
        <f>VLOOKUP(G19,'[1](2)2010 SOC to ISCO-08'!$K$3:$L$440,2,FALSE)</f>
        <v>#N/A</v>
      </c>
      <c r="S19" s="108" t="b">
        <f t="shared" si="2"/>
        <v>0</v>
      </c>
      <c r="T19" s="125">
        <v>1412</v>
      </c>
      <c r="U19" s="108" t="s">
        <v>1469</v>
      </c>
      <c r="V19" s="108" t="s">
        <v>1431</v>
      </c>
      <c r="W19" s="108" t="s">
        <v>1470</v>
      </c>
      <c r="X19" s="108" t="s">
        <v>1466</v>
      </c>
      <c r="Y19" s="108" t="str">
        <f>VLOOKUP(Z19,'[1]&lt;참고&gt;6차'!$A$2:$C$1844,2,FALSE)</f>
        <v>기타 건설전기 및 생산 관련 관리자</v>
      </c>
      <c r="Z19" s="116">
        <v>1490</v>
      </c>
      <c r="AA19" s="110">
        <v>4.7E-2</v>
      </c>
      <c r="AB19" s="108" t="str">
        <f t="shared" si="0"/>
        <v>149</v>
      </c>
      <c r="AC19" s="109">
        <v>4.7E-2</v>
      </c>
      <c r="AE19" s="116" t="s">
        <v>366</v>
      </c>
      <c r="AF19" s="117">
        <v>0.64729611111111107</v>
      </c>
      <c r="AG19" s="113">
        <v>3</v>
      </c>
      <c r="AH19" s="118">
        <v>213</v>
      </c>
      <c r="AI19" s="108" t="str">
        <f>VLOOKUP(AH19,'[1]&lt;참고&gt;6차'!$A$2:$C$1844,2,FALSE)</f>
        <v>생명 및 자연 과학 관련 시험원</v>
      </c>
      <c r="AJ19" s="109">
        <v>0.64729611111111107</v>
      </c>
      <c r="AL19" s="108">
        <v>131</v>
      </c>
      <c r="AM19" s="108" t="s">
        <v>1471</v>
      </c>
      <c r="AN19" s="109">
        <v>9.0788888888888877E-2</v>
      </c>
      <c r="AP19" s="108" t="e">
        <f>VLOOKUP(AQ19,'[1]&lt;참고&gt;6차'!A7:C1849,2,FALSE)</f>
        <v>#N/A</v>
      </c>
      <c r="AQ19" s="118">
        <v>1</v>
      </c>
      <c r="AR19" s="118">
        <v>13</v>
      </c>
      <c r="AS19" s="118">
        <v>131</v>
      </c>
      <c r="AT19" s="108">
        <v>1311</v>
      </c>
      <c r="AU19" s="108" t="s">
        <v>1472</v>
      </c>
      <c r="AV19" s="109">
        <v>1.7500000000000002E-2</v>
      </c>
      <c r="AW19" s="108">
        <v>18</v>
      </c>
      <c r="AY19" s="108">
        <v>8211</v>
      </c>
      <c r="AZ19" s="108" t="s">
        <v>1473</v>
      </c>
      <c r="BA19" s="119">
        <v>0.96</v>
      </c>
      <c r="BB19" s="108">
        <v>18</v>
      </c>
    </row>
    <row r="20" spans="1:58" x14ac:dyDescent="0.3">
      <c r="A20" s="118">
        <v>1321</v>
      </c>
      <c r="B20" s="108" t="s">
        <v>1415</v>
      </c>
      <c r="C20" s="108" t="s">
        <v>1415</v>
      </c>
      <c r="D20" s="108" t="s">
        <v>1415</v>
      </c>
      <c r="E20" s="108" t="s">
        <v>1415</v>
      </c>
      <c r="F20" s="108" t="s">
        <v>1415</v>
      </c>
      <c r="G20" s="108" t="s">
        <v>1415</v>
      </c>
      <c r="H20" s="108" t="str">
        <f>VLOOKUP(I20,'[1]&lt;참고&gt;6차'!$A$2:$C$1844,2,FALSE)</f>
        <v>제품 생산관련 관리자</v>
      </c>
      <c r="I20" s="123">
        <v>1413</v>
      </c>
      <c r="J20" s="124">
        <f t="shared" si="1"/>
        <v>0.03</v>
      </c>
      <c r="K20" s="108">
        <f>VLOOKUP(A20,'[1](2)2010 SOC to ISCO-08'!$K$3:$L$440,2,FALSE)</f>
        <v>0.03</v>
      </c>
      <c r="L20" s="108" t="e">
        <f>VLOOKUP(B20,'[1](2)2010 SOC to ISCO-08'!$K$3:$L$440,2,FALSE)</f>
        <v>#N/A</v>
      </c>
      <c r="M20" s="108" t="e">
        <f>VLOOKUP(C20,'[1](2)2010 SOC to ISCO-08'!$K$3:$L$440,2,FALSE)</f>
        <v>#N/A</v>
      </c>
      <c r="N20" s="108" t="e">
        <f>VLOOKUP(D20,'[1](2)2010 SOC to ISCO-08'!$K$3:$L$440,2,FALSE)</f>
        <v>#N/A</v>
      </c>
      <c r="O20" s="108" t="e">
        <f>VLOOKUP(E20,'[1](2)2010 SOC to ISCO-08'!$K$3:$L$440,2,FALSE)</f>
        <v>#N/A</v>
      </c>
      <c r="P20" s="108" t="e">
        <f>VLOOKUP(F20,'[1](2)2010 SOC to ISCO-08'!$K$3:$L$440,2,FALSE)</f>
        <v>#N/A</v>
      </c>
      <c r="Q20" s="108" t="e">
        <f>VLOOKUP(G20,'[1](2)2010 SOC to ISCO-08'!$K$3:$L$440,2,FALSE)</f>
        <v>#N/A</v>
      </c>
      <c r="S20" s="108" t="b">
        <f t="shared" si="2"/>
        <v>0</v>
      </c>
      <c r="T20" s="125">
        <v>1413</v>
      </c>
      <c r="U20" s="108" t="s">
        <v>1474</v>
      </c>
      <c r="V20" s="108" t="s">
        <v>1475</v>
      </c>
      <c r="W20" s="108" t="s">
        <v>136</v>
      </c>
      <c r="Y20" s="108" t="str">
        <f>VLOOKUP(Z20,'[1]&lt;참고&gt;6차'!$A$2:$C$1844,2,FALSE)</f>
        <v>영업 및 판매 관련 관리자</v>
      </c>
      <c r="Z20" s="116">
        <v>1511</v>
      </c>
      <c r="AA20" s="110">
        <v>0.20500000000000002</v>
      </c>
      <c r="AB20" s="108" t="str">
        <f t="shared" si="0"/>
        <v>151</v>
      </c>
      <c r="AC20" s="109">
        <v>0.20500000000000002</v>
      </c>
      <c r="AE20" s="116" t="s">
        <v>372</v>
      </c>
      <c r="AF20" s="117">
        <v>7.3749999999999996E-2</v>
      </c>
      <c r="AG20" s="113">
        <v>2</v>
      </c>
      <c r="AH20" s="118">
        <v>221</v>
      </c>
      <c r="AI20" s="108" t="str">
        <f>VLOOKUP(AH20,'[1]&lt;참고&gt;6차'!$A$2:$C$1844,2,FALSE)</f>
        <v>컴퓨터 하드웨어 및 통신공학 전문가</v>
      </c>
      <c r="AJ20" s="109">
        <v>7.3749999999999996E-2</v>
      </c>
      <c r="AL20" s="108">
        <v>111</v>
      </c>
      <c r="AM20" s="108" t="s">
        <v>1476</v>
      </c>
      <c r="AN20" s="109">
        <v>0.10049999999999999</v>
      </c>
      <c r="AP20" s="108" t="str">
        <f>VLOOKUP(AQ20,'[1]&lt;참고&gt;6차'!A45:C1887,2,FALSE)</f>
        <v>전문가 및 관련 종사자</v>
      </c>
      <c r="AQ20" s="118">
        <v>2</v>
      </c>
      <c r="AR20" s="118">
        <v>23</v>
      </c>
      <c r="AS20" s="118">
        <v>231</v>
      </c>
      <c r="AT20" s="108">
        <v>2311</v>
      </c>
      <c r="AU20" s="108" t="s">
        <v>1477</v>
      </c>
      <c r="AV20" s="109">
        <v>1.7999999999999999E-2</v>
      </c>
      <c r="AW20" s="108">
        <v>19</v>
      </c>
      <c r="AY20" s="108">
        <v>2712</v>
      </c>
      <c r="AZ20" s="108" t="s">
        <v>1478</v>
      </c>
      <c r="BA20" s="119">
        <v>0.95666666666666667</v>
      </c>
      <c r="BB20" s="108">
        <v>19</v>
      </c>
    </row>
    <row r="21" spans="1:58" x14ac:dyDescent="0.3">
      <c r="A21" s="118">
        <v>1311</v>
      </c>
      <c r="B21" s="118">
        <v>1312</v>
      </c>
      <c r="C21" s="108" t="s">
        <v>1415</v>
      </c>
      <c r="D21" s="108" t="s">
        <v>1415</v>
      </c>
      <c r="E21" s="108" t="s">
        <v>1415</v>
      </c>
      <c r="F21" s="108" t="s">
        <v>1415</v>
      </c>
      <c r="G21" s="108" t="s">
        <v>1415</v>
      </c>
      <c r="H21" s="108" t="str">
        <f>VLOOKUP(I21,'[1]&lt;참고&gt;6차'!$A$2:$C$1844,2,FALSE)</f>
        <v>기타 건설전기 및 생산 관련 관리자</v>
      </c>
      <c r="I21" s="123">
        <v>1490</v>
      </c>
      <c r="J21" s="124">
        <f t="shared" si="1"/>
        <v>4.7E-2</v>
      </c>
      <c r="K21" s="108">
        <f>VLOOKUP(A21,'[1](2)2010 SOC to ISCO-08'!$K$3:$L$440,2,FALSE)</f>
        <v>4.7E-2</v>
      </c>
      <c r="L21" s="108">
        <f>VLOOKUP(B21,'[1](2)2010 SOC to ISCO-08'!$K$3:$L$440,2,FALSE)</f>
        <v>4.7E-2</v>
      </c>
      <c r="M21" s="108" t="e">
        <f>VLOOKUP(C21,'[1](2)2010 SOC to ISCO-08'!$K$3:$L$440,2,FALSE)</f>
        <v>#N/A</v>
      </c>
      <c r="N21" s="108" t="e">
        <f>VLOOKUP(D21,'[1](2)2010 SOC to ISCO-08'!$K$3:$L$440,2,FALSE)</f>
        <v>#N/A</v>
      </c>
      <c r="O21" s="108" t="e">
        <f>VLOOKUP(E21,'[1](2)2010 SOC to ISCO-08'!$K$3:$L$440,2,FALSE)</f>
        <v>#N/A</v>
      </c>
      <c r="P21" s="108" t="e">
        <f>VLOOKUP(F21,'[1](2)2010 SOC to ISCO-08'!$K$3:$L$440,2,FALSE)</f>
        <v>#N/A</v>
      </c>
      <c r="Q21" s="108" t="e">
        <f>VLOOKUP(G21,'[1](2)2010 SOC to ISCO-08'!$K$3:$L$440,2,FALSE)</f>
        <v>#N/A</v>
      </c>
      <c r="S21" s="108" t="b">
        <f t="shared" si="2"/>
        <v>0</v>
      </c>
      <c r="T21" s="125">
        <v>1490</v>
      </c>
      <c r="U21" s="108" t="s">
        <v>1429</v>
      </c>
      <c r="V21" s="108" t="s">
        <v>1479</v>
      </c>
      <c r="W21" s="108" t="s">
        <v>1431</v>
      </c>
      <c r="Y21" s="108" t="str">
        <f>VLOOKUP(Z21,'[1]&lt;참고&gt;6차'!$A$2:$C$1844,2,FALSE)</f>
        <v>운송관련 관리자</v>
      </c>
      <c r="Z21" s="116">
        <v>1512</v>
      </c>
      <c r="AA21" s="110">
        <v>0.59</v>
      </c>
      <c r="AB21" s="108" t="str">
        <f t="shared" si="0"/>
        <v>151</v>
      </c>
      <c r="AC21" s="109">
        <v>0.59</v>
      </c>
      <c r="AE21" s="116" t="s">
        <v>375</v>
      </c>
      <c r="AF21" s="117">
        <v>0.12959375000000001</v>
      </c>
      <c r="AG21" s="113">
        <v>8</v>
      </c>
      <c r="AH21" s="118">
        <v>222</v>
      </c>
      <c r="AI21" s="108" t="str">
        <f>VLOOKUP(AH21,'[1]&lt;참고&gt;6차'!$A$2:$C$1844,2,FALSE)</f>
        <v>정보시스템 개발 전문가</v>
      </c>
      <c r="AJ21" s="109">
        <v>0.12959375000000001</v>
      </c>
      <c r="AL21" s="108">
        <v>247</v>
      </c>
      <c r="AM21" s="108" t="s">
        <v>1113</v>
      </c>
      <c r="AN21" s="109">
        <v>0.11018181818181817</v>
      </c>
      <c r="AP21" s="108" t="str">
        <f>VLOOKUP(AQ21,'[1]&lt;참고&gt;6차'!A55:C1897,2,FALSE)</f>
        <v>전문가 및 관련 종사자</v>
      </c>
      <c r="AQ21" s="118">
        <v>2</v>
      </c>
      <c r="AR21" s="118">
        <v>23</v>
      </c>
      <c r="AS21" s="118">
        <v>234</v>
      </c>
      <c r="AT21" s="108">
        <v>2341</v>
      </c>
      <c r="AU21" s="108" t="s">
        <v>1480</v>
      </c>
      <c r="AV21" s="109">
        <v>1.7999999999999999E-2</v>
      </c>
      <c r="AW21" s="108">
        <v>20</v>
      </c>
      <c r="AY21" s="108">
        <v>2713</v>
      </c>
      <c r="AZ21" s="108" t="s">
        <v>1481</v>
      </c>
      <c r="BA21" s="119">
        <v>0.95666666666666667</v>
      </c>
      <c r="BB21" s="108">
        <v>20</v>
      </c>
    </row>
    <row r="22" spans="1:58" x14ac:dyDescent="0.3">
      <c r="A22" s="118">
        <v>1420</v>
      </c>
      <c r="B22" s="118">
        <v>1439</v>
      </c>
      <c r="C22" s="108" t="s">
        <v>1415</v>
      </c>
      <c r="D22" s="108" t="s">
        <v>1415</v>
      </c>
      <c r="E22" s="108" t="s">
        <v>1415</v>
      </c>
      <c r="F22" s="108" t="s">
        <v>1415</v>
      </c>
      <c r="G22" s="108" t="s">
        <v>1415</v>
      </c>
      <c r="H22" s="108" t="str">
        <f>VLOOKUP(I22,'[1]&lt;참고&gt;6차'!$A$2:$C$1844,2,FALSE)</f>
        <v>영업 및 판매 관련 관리자</v>
      </c>
      <c r="I22" s="123">
        <v>1511</v>
      </c>
      <c r="J22" s="124">
        <f t="shared" si="1"/>
        <v>0.20500000000000002</v>
      </c>
      <c r="K22" s="108">
        <f>VLOOKUP(A22,'[1](2)2010 SOC to ISCO-08'!$K$3:$L$440,2,FALSE)</f>
        <v>0.16</v>
      </c>
      <c r="L22" s="108">
        <f>VLOOKUP(B22,'[1](2)2010 SOC to ISCO-08'!$K$3:$L$440,2,FALSE)</f>
        <v>0.25</v>
      </c>
      <c r="M22" s="108" t="e">
        <f>VLOOKUP(C22,'[1](2)2010 SOC to ISCO-08'!$K$3:$L$440,2,FALSE)</f>
        <v>#N/A</v>
      </c>
      <c r="N22" s="108" t="e">
        <f>VLOOKUP(D22,'[1](2)2010 SOC to ISCO-08'!$K$3:$L$440,2,FALSE)</f>
        <v>#N/A</v>
      </c>
      <c r="O22" s="108" t="e">
        <f>VLOOKUP(E22,'[1](2)2010 SOC to ISCO-08'!$K$3:$L$440,2,FALSE)</f>
        <v>#N/A</v>
      </c>
      <c r="P22" s="108" t="e">
        <f>VLOOKUP(F22,'[1](2)2010 SOC to ISCO-08'!$K$3:$L$440,2,FALSE)</f>
        <v>#N/A</v>
      </c>
      <c r="Q22" s="108" t="e">
        <f>VLOOKUP(G22,'[1](2)2010 SOC to ISCO-08'!$K$3:$L$440,2,FALSE)</f>
        <v>#N/A</v>
      </c>
      <c r="S22" s="108" t="b">
        <f t="shared" si="2"/>
        <v>0</v>
      </c>
      <c r="T22" s="125">
        <v>1511</v>
      </c>
      <c r="U22" s="108" t="s">
        <v>1482</v>
      </c>
      <c r="V22" s="108" t="s">
        <v>1431</v>
      </c>
      <c r="W22" s="108" t="s">
        <v>1483</v>
      </c>
      <c r="X22" s="108" t="s">
        <v>1466</v>
      </c>
      <c r="Y22" s="108" t="str">
        <f>VLOOKUP(Z22,'[1]&lt;참고&gt;6차'!$A$2:$C$1844,2,FALSE)</f>
        <v>숙박여행오락 및 스포츠 관련 관리자</v>
      </c>
      <c r="Z22" s="116">
        <v>1521</v>
      </c>
      <c r="AA22" s="110">
        <v>0.14146666666666666</v>
      </c>
      <c r="AB22" s="108" t="str">
        <f t="shared" si="0"/>
        <v>152</v>
      </c>
      <c r="AC22" s="109">
        <v>0.14146666666666666</v>
      </c>
      <c r="AE22" s="116" t="s">
        <v>1085</v>
      </c>
      <c r="AF22" s="117">
        <v>0.39750000000000002</v>
      </c>
      <c r="AG22" s="113">
        <v>1</v>
      </c>
      <c r="AH22" s="118">
        <v>223</v>
      </c>
      <c r="AI22" s="108" t="str">
        <f>VLOOKUP(AH22,'[1]&lt;참고&gt;6차'!$A$2:$C$1844,2,FALSE)</f>
        <v>정보 시스템 운영자</v>
      </c>
      <c r="AJ22" s="109">
        <v>0.39750000000000002</v>
      </c>
      <c r="AL22" s="108">
        <v>152</v>
      </c>
      <c r="AM22" s="108" t="s">
        <v>1072</v>
      </c>
      <c r="AN22" s="109">
        <v>0.11223333333333332</v>
      </c>
      <c r="AP22" s="108" t="str">
        <f>VLOOKUP(AQ22,'[1]&lt;참고&gt;6차'!A46:C1888,2,FALSE)</f>
        <v>전문가 및 관련 종사자</v>
      </c>
      <c r="AQ22" s="118">
        <v>2</v>
      </c>
      <c r="AR22" s="118">
        <v>23</v>
      </c>
      <c r="AS22" s="118">
        <v>231</v>
      </c>
      <c r="AT22" s="108">
        <v>2312</v>
      </c>
      <c r="AU22" s="108" t="s">
        <v>1484</v>
      </c>
      <c r="AV22" s="109">
        <v>1.9E-2</v>
      </c>
    </row>
    <row r="23" spans="1:58" x14ac:dyDescent="0.3">
      <c r="A23" s="118">
        <v>1324</v>
      </c>
      <c r="B23" s="108" t="s">
        <v>1415</v>
      </c>
      <c r="C23" s="108" t="s">
        <v>1415</v>
      </c>
      <c r="D23" s="108" t="s">
        <v>1415</v>
      </c>
      <c r="E23" s="108" t="s">
        <v>1415</v>
      </c>
      <c r="F23" s="108" t="s">
        <v>1415</v>
      </c>
      <c r="G23" s="108" t="s">
        <v>1415</v>
      </c>
      <c r="H23" s="108" t="str">
        <f>VLOOKUP(I23,'[1]&lt;참고&gt;6차'!$A$2:$C$1844,2,FALSE)</f>
        <v>운송관련 관리자</v>
      </c>
      <c r="I23" s="123">
        <v>1512</v>
      </c>
      <c r="J23" s="124">
        <f t="shared" si="1"/>
        <v>0.59</v>
      </c>
      <c r="K23" s="108">
        <f>VLOOKUP(A23,'[1](2)2010 SOC to ISCO-08'!$K$3:$L$440,2,FALSE)</f>
        <v>0.59</v>
      </c>
      <c r="L23" s="108" t="e">
        <f>VLOOKUP(B23,'[1](2)2010 SOC to ISCO-08'!$K$3:$L$440,2,FALSE)</f>
        <v>#N/A</v>
      </c>
      <c r="M23" s="108" t="e">
        <f>VLOOKUP(C23,'[1](2)2010 SOC to ISCO-08'!$K$3:$L$440,2,FALSE)</f>
        <v>#N/A</v>
      </c>
      <c r="N23" s="108" t="e">
        <f>VLOOKUP(D23,'[1](2)2010 SOC to ISCO-08'!$K$3:$L$440,2,FALSE)</f>
        <v>#N/A</v>
      </c>
      <c r="O23" s="108" t="e">
        <f>VLOOKUP(E23,'[1](2)2010 SOC to ISCO-08'!$K$3:$L$440,2,FALSE)</f>
        <v>#N/A</v>
      </c>
      <c r="P23" s="108" t="e">
        <f>VLOOKUP(F23,'[1](2)2010 SOC to ISCO-08'!$K$3:$L$440,2,FALSE)</f>
        <v>#N/A</v>
      </c>
      <c r="Q23" s="108" t="e">
        <f>VLOOKUP(G23,'[1](2)2010 SOC to ISCO-08'!$K$3:$L$440,2,FALSE)</f>
        <v>#N/A</v>
      </c>
      <c r="S23" s="108" t="b">
        <f t="shared" si="2"/>
        <v>0</v>
      </c>
      <c r="T23" s="125">
        <v>1512</v>
      </c>
      <c r="U23" s="108" t="s">
        <v>1485</v>
      </c>
      <c r="V23" s="108" t="s">
        <v>136</v>
      </c>
      <c r="Y23" s="108" t="str">
        <f>VLOOKUP(Z23,'[1]&lt;참고&gt;6차'!$A$2:$C$1844,2,FALSE)</f>
        <v>음식서비스관련 관리자</v>
      </c>
      <c r="Z23" s="116">
        <v>1522</v>
      </c>
      <c r="AA23" s="110">
        <v>8.3000000000000004E-2</v>
      </c>
      <c r="AB23" s="108" t="str">
        <f t="shared" si="0"/>
        <v>152</v>
      </c>
      <c r="AC23" s="109">
        <v>8.3000000000000004E-2</v>
      </c>
      <c r="AE23" s="116" t="s">
        <v>1087</v>
      </c>
      <c r="AF23" s="117">
        <v>0.66999999999999993</v>
      </c>
      <c r="AG23" s="113">
        <v>1</v>
      </c>
      <c r="AH23" s="118">
        <v>224</v>
      </c>
      <c r="AI23" s="108" t="str">
        <f>VLOOKUP(AH23,'[1]&lt;참고&gt;6차'!$A$2:$C$1844,2,FALSE)</f>
        <v>통신 및 방송송출 장비 기사</v>
      </c>
      <c r="AJ23" s="109">
        <v>0.66999999999999993</v>
      </c>
      <c r="AL23" s="108">
        <v>132</v>
      </c>
      <c r="AM23" s="108" t="s">
        <v>1060</v>
      </c>
      <c r="AN23" s="109">
        <v>0.1145</v>
      </c>
      <c r="AP23" s="108" t="str">
        <f>VLOOKUP(AQ23,'[1]&lt;참고&gt;6차'!A76:C1918,2,FALSE)</f>
        <v>전문가 및 관련 종사자</v>
      </c>
      <c r="AQ23" s="118">
        <v>2</v>
      </c>
      <c r="AR23" s="118">
        <v>24</v>
      </c>
      <c r="AS23" s="118">
        <v>241</v>
      </c>
      <c r="AT23" s="108">
        <v>2413</v>
      </c>
      <c r="AU23" s="108" t="s">
        <v>1486</v>
      </c>
      <c r="AV23" s="109">
        <v>0.02</v>
      </c>
      <c r="AX23" s="126"/>
      <c r="AY23" s="126"/>
      <c r="AZ23" s="126"/>
      <c r="BA23" s="126"/>
      <c r="BB23" s="126"/>
      <c r="BC23" s="126"/>
      <c r="BD23" s="126"/>
      <c r="BE23" s="126"/>
      <c r="BF23" s="126"/>
    </row>
    <row r="24" spans="1:58" x14ac:dyDescent="0.3">
      <c r="A24" s="118">
        <v>1411</v>
      </c>
      <c r="B24" s="118">
        <v>1431</v>
      </c>
      <c r="C24" s="118">
        <v>1439</v>
      </c>
      <c r="D24" s="108" t="s">
        <v>1415</v>
      </c>
      <c r="E24" s="108" t="s">
        <v>1415</v>
      </c>
      <c r="F24" s="108" t="s">
        <v>1415</v>
      </c>
      <c r="G24" s="108" t="s">
        <v>1415</v>
      </c>
      <c r="H24" s="108" t="str">
        <f>VLOOKUP(I24,'[1]&lt;참고&gt;6차'!$A$2:$C$1844,2,FALSE)</f>
        <v>숙박여행오락 및 스포츠 관련 관리자</v>
      </c>
      <c r="I24" s="123">
        <v>1521</v>
      </c>
      <c r="J24" s="124">
        <f t="shared" si="1"/>
        <v>0.14146666666666666</v>
      </c>
      <c r="K24" s="108">
        <f>VLOOKUP(A24,'[1](2)2010 SOC to ISCO-08'!$K$3:$L$440,2,FALSE)</f>
        <v>3.8999999999999998E-3</v>
      </c>
      <c r="L24" s="108">
        <f>VLOOKUP(B24,'[1](2)2010 SOC to ISCO-08'!$K$3:$L$440,2,FALSE)</f>
        <v>0.17049999999999998</v>
      </c>
      <c r="M24" s="108">
        <f>VLOOKUP(C24,'[1](2)2010 SOC to ISCO-08'!$K$3:$L$440,2,FALSE)</f>
        <v>0.25</v>
      </c>
      <c r="N24" s="108" t="e">
        <f>VLOOKUP(D24,'[1](2)2010 SOC to ISCO-08'!$K$3:$L$440,2,FALSE)</f>
        <v>#N/A</v>
      </c>
      <c r="O24" s="108" t="e">
        <f>VLOOKUP(E24,'[1](2)2010 SOC to ISCO-08'!$K$3:$L$440,2,FALSE)</f>
        <v>#N/A</v>
      </c>
      <c r="P24" s="108" t="e">
        <f>VLOOKUP(F24,'[1](2)2010 SOC to ISCO-08'!$K$3:$L$440,2,FALSE)</f>
        <v>#N/A</v>
      </c>
      <c r="Q24" s="108" t="e">
        <f>VLOOKUP(G24,'[1](2)2010 SOC to ISCO-08'!$K$3:$L$440,2,FALSE)</f>
        <v>#N/A</v>
      </c>
      <c r="S24" s="108" t="b">
        <f t="shared" si="2"/>
        <v>0</v>
      </c>
      <c r="T24" s="125">
        <v>1521</v>
      </c>
      <c r="U24" s="108" t="s">
        <v>1487</v>
      </c>
      <c r="V24" s="108" t="s">
        <v>1431</v>
      </c>
      <c r="Y24" s="108" t="str">
        <f>VLOOKUP(Z24,'[1]&lt;참고&gt;6차'!$A$2:$C$1844,2,FALSE)</f>
        <v>환경청소 및 경비 관련 관리자</v>
      </c>
      <c r="Z24" s="116">
        <v>1530</v>
      </c>
      <c r="AA24" s="110">
        <v>0.35499999999999998</v>
      </c>
      <c r="AB24" s="108" t="str">
        <f t="shared" si="0"/>
        <v>153</v>
      </c>
      <c r="AC24" s="109">
        <v>0.29583333333333334</v>
      </c>
      <c r="AE24" s="116" t="s">
        <v>381</v>
      </c>
      <c r="AF24" s="117">
        <v>0.2159025</v>
      </c>
      <c r="AG24" s="113">
        <v>6</v>
      </c>
      <c r="AH24" s="118">
        <v>231</v>
      </c>
      <c r="AI24" s="108" t="str">
        <f>VLOOKUP(AH24,'[1]&lt;참고&gt;6차'!$A$2:$C$1844,2,FALSE)</f>
        <v>건축 및 토목 공학 기술자 및 시험원</v>
      </c>
      <c r="AJ24" s="109">
        <v>0.2159025</v>
      </c>
      <c r="AL24" s="108">
        <v>239</v>
      </c>
      <c r="AM24" s="108" t="s">
        <v>1101</v>
      </c>
      <c r="AN24" s="109">
        <v>0.12693000000000002</v>
      </c>
      <c r="AP24" s="108" t="e">
        <f>VLOOKUP(AQ24,'[1]&lt;참고&gt;6차'!A161:C2003,2,FALSE)</f>
        <v>#N/A</v>
      </c>
      <c r="AQ24" s="118">
        <v>2</v>
      </c>
      <c r="AR24" s="118">
        <v>28</v>
      </c>
      <c r="AS24" s="118">
        <v>284</v>
      </c>
      <c r="AT24" s="108">
        <v>2842</v>
      </c>
      <c r="AU24" s="108" t="s">
        <v>1488</v>
      </c>
      <c r="AV24" s="109">
        <v>2.1000000000000001E-2</v>
      </c>
      <c r="AX24" s="126"/>
      <c r="AY24" s="139" t="s">
        <v>1489</v>
      </c>
      <c r="AZ24" s="139"/>
      <c r="BA24" s="139"/>
      <c r="BB24" s="126"/>
      <c r="BC24" s="139" t="s">
        <v>1490</v>
      </c>
      <c r="BD24" s="139"/>
      <c r="BE24" s="139"/>
      <c r="BF24" s="126"/>
    </row>
    <row r="25" spans="1:58" x14ac:dyDescent="0.3">
      <c r="A25" s="118">
        <v>1412</v>
      </c>
      <c r="B25" s="108" t="s">
        <v>1415</v>
      </c>
      <c r="C25" s="108" t="s">
        <v>1415</v>
      </c>
      <c r="D25" s="108" t="s">
        <v>1415</v>
      </c>
      <c r="E25" s="108" t="s">
        <v>1415</v>
      </c>
      <c r="F25" s="108" t="s">
        <v>1415</v>
      </c>
      <c r="G25" s="108" t="s">
        <v>1415</v>
      </c>
      <c r="H25" s="108" t="str">
        <f>VLOOKUP(I25,'[1]&lt;참고&gt;6차'!$A$2:$C$1844,2,FALSE)</f>
        <v>음식서비스관련 관리자</v>
      </c>
      <c r="I25" s="123">
        <v>1522</v>
      </c>
      <c r="J25" s="124">
        <f t="shared" si="1"/>
        <v>8.3000000000000004E-2</v>
      </c>
      <c r="K25" s="108">
        <f>VLOOKUP(A25,'[1](2)2010 SOC to ISCO-08'!$K$3:$L$440,2,FALSE)</f>
        <v>8.3000000000000004E-2</v>
      </c>
      <c r="L25" s="108" t="e">
        <f>VLOOKUP(B25,'[1](2)2010 SOC to ISCO-08'!$K$3:$L$440,2,FALSE)</f>
        <v>#N/A</v>
      </c>
      <c r="M25" s="108" t="e">
        <f>VLOOKUP(C25,'[1](2)2010 SOC to ISCO-08'!$K$3:$L$440,2,FALSE)</f>
        <v>#N/A</v>
      </c>
      <c r="N25" s="108" t="e">
        <f>VLOOKUP(D25,'[1](2)2010 SOC to ISCO-08'!$K$3:$L$440,2,FALSE)</f>
        <v>#N/A</v>
      </c>
      <c r="O25" s="108" t="e">
        <f>VLOOKUP(E25,'[1](2)2010 SOC to ISCO-08'!$K$3:$L$440,2,FALSE)</f>
        <v>#N/A</v>
      </c>
      <c r="P25" s="108" t="e">
        <f>VLOOKUP(F25,'[1](2)2010 SOC to ISCO-08'!$K$3:$L$440,2,FALSE)</f>
        <v>#N/A</v>
      </c>
      <c r="Q25" s="108" t="e">
        <f>VLOOKUP(G25,'[1](2)2010 SOC to ISCO-08'!$K$3:$L$440,2,FALSE)</f>
        <v>#N/A</v>
      </c>
      <c r="S25" s="108" t="b">
        <f t="shared" si="2"/>
        <v>0</v>
      </c>
      <c r="T25" s="125">
        <v>1522</v>
      </c>
      <c r="U25" s="108" t="s">
        <v>1491</v>
      </c>
      <c r="V25" s="108" t="s">
        <v>136</v>
      </c>
      <c r="Y25" s="108" t="str">
        <f>VLOOKUP(Z25,'[1]&lt;참고&gt;6차'!$A$2:$C$1844,2,FALSE)</f>
        <v>기타 판매 및 고객 서비스 관리자</v>
      </c>
      <c r="Z25" s="116">
        <v>1590</v>
      </c>
      <c r="AA25" s="110">
        <v>0.14166666666666666</v>
      </c>
      <c r="AB25" s="108" t="str">
        <f t="shared" si="0"/>
        <v>159</v>
      </c>
      <c r="AC25" s="109">
        <v>0.14166666666666666</v>
      </c>
      <c r="AE25" s="116" t="s">
        <v>384</v>
      </c>
      <c r="AF25" s="117">
        <v>0.1285</v>
      </c>
      <c r="AG25" s="113">
        <v>2</v>
      </c>
      <c r="AH25" s="118">
        <v>232</v>
      </c>
      <c r="AI25" s="108" t="str">
        <f>VLOOKUP(AH25,'[1]&lt;참고&gt;6차'!$A$2:$C$1844,2,FALSE)</f>
        <v>화학공학 기술자 및 시험원</v>
      </c>
      <c r="AJ25" s="109">
        <v>0.1285</v>
      </c>
      <c r="AL25" s="108">
        <v>232</v>
      </c>
      <c r="AM25" s="108" t="s">
        <v>1492</v>
      </c>
      <c r="AN25" s="109">
        <v>0.1285</v>
      </c>
      <c r="AP25" s="108" t="str">
        <f>VLOOKUP(AQ25,'[1]&lt;참고&gt;6차'!A77:C1919,2,FALSE)</f>
        <v>전문가 및 관련 종사자</v>
      </c>
      <c r="AQ25" s="118">
        <v>2</v>
      </c>
      <c r="AR25" s="118">
        <v>24</v>
      </c>
      <c r="AS25" s="118">
        <v>241</v>
      </c>
      <c r="AT25" s="108">
        <v>2414</v>
      </c>
      <c r="AU25" s="108" t="s">
        <v>1493</v>
      </c>
      <c r="AV25" s="109">
        <v>2.1499999999999998E-2</v>
      </c>
      <c r="AW25" s="117">
        <f>AVERAGE(AV2:AV424)</f>
        <v>0.51704001850329895</v>
      </c>
      <c r="AX25" s="126"/>
      <c r="AY25" s="127" t="s">
        <v>1494</v>
      </c>
      <c r="AZ25" s="127" t="s">
        <v>1398</v>
      </c>
      <c r="BA25" s="128" t="s">
        <v>1399</v>
      </c>
      <c r="BB25" s="126"/>
      <c r="BC25" s="127" t="s">
        <v>1494</v>
      </c>
      <c r="BD25" s="127" t="s">
        <v>1398</v>
      </c>
      <c r="BE25" s="128" t="s">
        <v>1399</v>
      </c>
      <c r="BF25" s="126"/>
    </row>
    <row r="26" spans="1:58" x14ac:dyDescent="0.3">
      <c r="A26" s="118">
        <v>1219</v>
      </c>
      <c r="B26" s="108" t="s">
        <v>1415</v>
      </c>
      <c r="C26" s="108" t="s">
        <v>1415</v>
      </c>
      <c r="D26" s="108" t="s">
        <v>1415</v>
      </c>
      <c r="E26" s="108" t="s">
        <v>1415</v>
      </c>
      <c r="F26" s="108" t="s">
        <v>1415</v>
      </c>
      <c r="G26" s="108" t="s">
        <v>1415</v>
      </c>
      <c r="H26" s="108" t="str">
        <f>VLOOKUP(I26,'[1]&lt;참고&gt;6차'!$A$2:$C$1844,2,FALSE)</f>
        <v>환경청소 및 경비 관련 관리자</v>
      </c>
      <c r="I26" s="123">
        <v>1530</v>
      </c>
      <c r="J26" s="124">
        <f t="shared" si="1"/>
        <v>0.35499999999999998</v>
      </c>
      <c r="K26" s="108">
        <f>VLOOKUP(A26,'[1](2)2010 SOC to ISCO-08'!$K$3:$L$440,2,FALSE)</f>
        <v>0.35499999999999998</v>
      </c>
      <c r="L26" s="108" t="e">
        <f>VLOOKUP(B26,'[1](2)2010 SOC to ISCO-08'!$K$3:$L$440,2,FALSE)</f>
        <v>#N/A</v>
      </c>
      <c r="M26" s="108" t="e">
        <f>VLOOKUP(C26,'[1](2)2010 SOC to ISCO-08'!$K$3:$L$440,2,FALSE)</f>
        <v>#N/A</v>
      </c>
      <c r="N26" s="108" t="e">
        <f>VLOOKUP(D26,'[1](2)2010 SOC to ISCO-08'!$K$3:$L$440,2,FALSE)</f>
        <v>#N/A</v>
      </c>
      <c r="O26" s="108" t="e">
        <f>VLOOKUP(E26,'[1](2)2010 SOC to ISCO-08'!$K$3:$L$440,2,FALSE)</f>
        <v>#N/A</v>
      </c>
      <c r="P26" s="108" t="e">
        <f>VLOOKUP(F26,'[1](2)2010 SOC to ISCO-08'!$K$3:$L$440,2,FALSE)</f>
        <v>#N/A</v>
      </c>
      <c r="Q26" s="108" t="e">
        <f>VLOOKUP(G26,'[1](2)2010 SOC to ISCO-08'!$K$3:$L$440,2,FALSE)</f>
        <v>#N/A</v>
      </c>
      <c r="S26" s="108" t="b">
        <f t="shared" si="2"/>
        <v>0</v>
      </c>
      <c r="T26" s="125">
        <v>1530</v>
      </c>
      <c r="U26" s="108" t="s">
        <v>1495</v>
      </c>
      <c r="V26" s="108" t="s">
        <v>1431</v>
      </c>
      <c r="W26" s="108" t="s">
        <v>1496</v>
      </c>
      <c r="X26" s="108" t="s">
        <v>1466</v>
      </c>
      <c r="Y26" s="108" t="str">
        <f>VLOOKUP(Z26,'[1]&lt;참고&gt;6차'!$A$2:$C$1844,2,FALSE)</f>
        <v>생명과학 연구원</v>
      </c>
      <c r="Z26" s="116">
        <v>2111</v>
      </c>
      <c r="AA26" s="110">
        <v>4.5961111111111112E-2</v>
      </c>
      <c r="AB26" s="108" t="str">
        <f t="shared" si="0"/>
        <v>211</v>
      </c>
      <c r="AC26" s="109">
        <v>4.1975000000000005E-2</v>
      </c>
      <c r="AE26" s="116" t="s">
        <v>387</v>
      </c>
      <c r="AF26" s="117">
        <v>0.19500000000000001</v>
      </c>
      <c r="AG26" s="113">
        <v>2</v>
      </c>
      <c r="AH26" s="118">
        <v>233</v>
      </c>
      <c r="AI26" s="108" t="str">
        <f>VLOOKUP(AH26,'[1]&lt;참고&gt;6차'!$A$2:$C$1844,2,FALSE)</f>
        <v>금속재료 공학 기술자 및 시험원</v>
      </c>
      <c r="AJ26" s="109">
        <v>0.19500000000000001</v>
      </c>
      <c r="AL26" s="108">
        <v>211</v>
      </c>
      <c r="AM26" s="108" t="s">
        <v>1079</v>
      </c>
      <c r="AN26" s="109">
        <v>0.12897916666666667</v>
      </c>
      <c r="AP26" s="108" t="str">
        <f>VLOOKUP(AQ26,'[1]&lt;참고&gt;6차'!A34:C1876,2,FALSE)</f>
        <v>전문가 및 관련 종사자</v>
      </c>
      <c r="AQ26" s="118">
        <v>2</v>
      </c>
      <c r="AR26" s="118">
        <v>22</v>
      </c>
      <c r="AS26" s="118">
        <v>221</v>
      </c>
      <c r="AT26" s="108">
        <v>2212</v>
      </c>
      <c r="AU26" s="108" t="s">
        <v>1497</v>
      </c>
      <c r="AV26" s="109">
        <v>2.5000000000000001E-2</v>
      </c>
      <c r="AX26" s="126"/>
      <c r="AY26" s="129">
        <v>5302</v>
      </c>
      <c r="AZ26" s="129" t="s">
        <v>1403</v>
      </c>
      <c r="BA26" s="130">
        <v>0.99</v>
      </c>
      <c r="BB26" s="126"/>
      <c r="BC26" s="129">
        <v>2440</v>
      </c>
      <c r="BD26" s="129" t="s">
        <v>1107</v>
      </c>
      <c r="BE26" s="130">
        <v>3.8999999999999998E-3</v>
      </c>
      <c r="BF26" s="126"/>
    </row>
    <row r="27" spans="1:58" x14ac:dyDescent="0.3">
      <c r="A27" s="118">
        <v>1114</v>
      </c>
      <c r="B27" s="108" t="s">
        <v>1415</v>
      </c>
      <c r="C27" s="108" t="s">
        <v>1415</v>
      </c>
      <c r="D27" s="108" t="s">
        <v>1415</v>
      </c>
      <c r="E27" s="108" t="s">
        <v>1415</v>
      </c>
      <c r="F27" s="108" t="s">
        <v>1415</v>
      </c>
      <c r="G27" s="108" t="s">
        <v>1415</v>
      </c>
      <c r="H27" s="108" t="str">
        <f>VLOOKUP(I27,'[1]&lt;참고&gt;6차'!$A$2:$C$1844,2,FALSE)</f>
        <v>기타 판매 및 고객 서비스 관리자</v>
      </c>
      <c r="I27" s="123">
        <v>1590</v>
      </c>
      <c r="J27" s="124">
        <f t="shared" si="1"/>
        <v>0.14166666666666666</v>
      </c>
      <c r="K27" s="108">
        <f>VLOOKUP(A27,'[1](2)2010 SOC to ISCO-08'!$K$3:$L$440,2,FALSE)</f>
        <v>0.14166666666666666</v>
      </c>
      <c r="L27" s="108" t="e">
        <f>VLOOKUP(B27,'[1](2)2010 SOC to ISCO-08'!$K$3:$L$440,2,FALSE)</f>
        <v>#N/A</v>
      </c>
      <c r="M27" s="108" t="e">
        <f>VLOOKUP(C27,'[1](2)2010 SOC to ISCO-08'!$K$3:$L$440,2,FALSE)</f>
        <v>#N/A</v>
      </c>
      <c r="N27" s="108" t="e">
        <f>VLOOKUP(D27,'[1](2)2010 SOC to ISCO-08'!$K$3:$L$440,2,FALSE)</f>
        <v>#N/A</v>
      </c>
      <c r="O27" s="108" t="e">
        <f>VLOOKUP(E27,'[1](2)2010 SOC to ISCO-08'!$K$3:$L$440,2,FALSE)</f>
        <v>#N/A</v>
      </c>
      <c r="P27" s="108" t="e">
        <f>VLOOKUP(F27,'[1](2)2010 SOC to ISCO-08'!$K$3:$L$440,2,FALSE)</f>
        <v>#N/A</v>
      </c>
      <c r="Q27" s="108" t="e">
        <f>VLOOKUP(G27,'[1](2)2010 SOC to ISCO-08'!$K$3:$L$440,2,FALSE)</f>
        <v>#N/A</v>
      </c>
      <c r="S27" s="108" t="b">
        <f t="shared" si="2"/>
        <v>0</v>
      </c>
      <c r="T27" s="125">
        <v>1590</v>
      </c>
      <c r="U27" s="108" t="s">
        <v>1429</v>
      </c>
      <c r="V27" s="108" t="s">
        <v>1483</v>
      </c>
      <c r="W27" s="108" t="s">
        <v>1431</v>
      </c>
      <c r="X27" s="108" t="s">
        <v>1498</v>
      </c>
      <c r="Y27" s="108" t="str">
        <f>VLOOKUP(Z27,'[1]&lt;참고&gt;6차'!$A$2:$C$1844,2,FALSE)</f>
        <v>자연과학 연구원</v>
      </c>
      <c r="Z27" s="116">
        <v>2112</v>
      </c>
      <c r="AA27" s="110">
        <v>0.21598333333333333</v>
      </c>
      <c r="AB27" s="108" t="str">
        <f t="shared" si="0"/>
        <v>211</v>
      </c>
      <c r="AC27" s="109">
        <v>0.21598333333333333</v>
      </c>
      <c r="AE27" s="116" t="s">
        <v>1093</v>
      </c>
      <c r="AF27" s="117">
        <v>0.30725000000000002</v>
      </c>
      <c r="AG27" s="113">
        <v>2</v>
      </c>
      <c r="AH27" s="118">
        <v>234</v>
      </c>
      <c r="AI27" s="108" t="str">
        <f>VLOOKUP(AH27,'[1]&lt;참고&gt;6차'!$A$2:$C$1844,2,FALSE)</f>
        <v>환경공학 기술자 및 시험원</v>
      </c>
      <c r="AJ27" s="109">
        <v>0.30725000000000002</v>
      </c>
      <c r="AL27" s="108">
        <v>222</v>
      </c>
      <c r="AM27" s="108" t="s">
        <v>1499</v>
      </c>
      <c r="AN27" s="109">
        <v>0.12959375000000001</v>
      </c>
      <c r="AP27" s="108" t="e">
        <f>VLOOKUP(AQ27,'[1]&lt;참고&gt;6차'!A167:C2009,2,FALSE)</f>
        <v>#N/A</v>
      </c>
      <c r="AQ27" s="118">
        <v>2</v>
      </c>
      <c r="AR27" s="118">
        <v>28</v>
      </c>
      <c r="AS27" s="118">
        <v>285</v>
      </c>
      <c r="AT27" s="108">
        <v>2851</v>
      </c>
      <c r="AU27" s="108" t="s">
        <v>1500</v>
      </c>
      <c r="AV27" s="109">
        <v>2.8999999999999998E-2</v>
      </c>
      <c r="AX27" s="126"/>
      <c r="AY27" s="129">
        <v>5303</v>
      </c>
      <c r="AZ27" s="129" t="s">
        <v>1414</v>
      </c>
      <c r="BA27" s="130">
        <v>0.99</v>
      </c>
      <c r="BB27" s="126"/>
      <c r="BC27" s="129">
        <v>2411</v>
      </c>
      <c r="BD27" s="129" t="s">
        <v>1413</v>
      </c>
      <c r="BE27" s="130">
        <v>4.1999999999999997E-3</v>
      </c>
      <c r="BF27" s="126"/>
    </row>
    <row r="28" spans="1:58" x14ac:dyDescent="0.3">
      <c r="A28" s="118">
        <v>2131</v>
      </c>
      <c r="B28" s="118">
        <v>2132</v>
      </c>
      <c r="C28" s="108" t="s">
        <v>1415</v>
      </c>
      <c r="D28" s="108" t="s">
        <v>1415</v>
      </c>
      <c r="E28" s="108" t="s">
        <v>1415</v>
      </c>
      <c r="F28" s="108" t="s">
        <v>1415</v>
      </c>
      <c r="G28" s="108" t="s">
        <v>1415</v>
      </c>
      <c r="H28" s="108" t="str">
        <f>VLOOKUP(I28,'[1]&lt;참고&gt;6차'!$A$2:$C$1844,2,FALSE)</f>
        <v>생명과학 연구원</v>
      </c>
      <c r="I28" s="123">
        <v>2111</v>
      </c>
      <c r="J28" s="124">
        <f t="shared" si="1"/>
        <v>4.5961111111111112E-2</v>
      </c>
      <c r="K28" s="108">
        <f>VLOOKUP(A28,'[1](2)2010 SOC to ISCO-08'!$K$3:$L$440,2,FALSE)</f>
        <v>7.9722222222222222E-2</v>
      </c>
      <c r="L28" s="108">
        <f>VLOOKUP(B28,'[1](2)2010 SOC to ISCO-08'!$K$3:$L$440,2,FALSE)</f>
        <v>1.2200000000000001E-2</v>
      </c>
      <c r="M28" s="108" t="e">
        <f>VLOOKUP(C28,'[1](2)2010 SOC to ISCO-08'!$K$3:$L$440,2,FALSE)</f>
        <v>#N/A</v>
      </c>
      <c r="N28" s="108" t="e">
        <f>VLOOKUP(D28,'[1](2)2010 SOC to ISCO-08'!$K$3:$L$440,2,FALSE)</f>
        <v>#N/A</v>
      </c>
      <c r="O28" s="108" t="e">
        <f>VLOOKUP(E28,'[1](2)2010 SOC to ISCO-08'!$K$3:$L$440,2,FALSE)</f>
        <v>#N/A</v>
      </c>
      <c r="P28" s="108" t="e">
        <f>VLOOKUP(F28,'[1](2)2010 SOC to ISCO-08'!$K$3:$L$440,2,FALSE)</f>
        <v>#N/A</v>
      </c>
      <c r="Q28" s="108" t="e">
        <f>VLOOKUP(G28,'[1](2)2010 SOC to ISCO-08'!$K$3:$L$440,2,FALSE)</f>
        <v>#N/A</v>
      </c>
      <c r="S28" s="108" t="b">
        <f t="shared" si="2"/>
        <v>0</v>
      </c>
      <c r="T28" s="131">
        <v>2111</v>
      </c>
      <c r="U28" s="108" t="s">
        <v>1501</v>
      </c>
      <c r="V28" s="108" t="s">
        <v>1502</v>
      </c>
      <c r="Y28" s="108" t="str">
        <f>VLOOKUP(Z28,'[1]&lt;참고&gt;6차'!$A$2:$C$1844,2,FALSE)</f>
        <v>인문과학 연구원</v>
      </c>
      <c r="Z28" s="116">
        <v>2121</v>
      </c>
      <c r="AA28" s="110">
        <v>9.5188888888888892E-2</v>
      </c>
      <c r="AB28" s="108" t="str">
        <f t="shared" si="0"/>
        <v>212</v>
      </c>
      <c r="AC28" s="109">
        <v>9.5188888888888892E-2</v>
      </c>
      <c r="AE28" s="116" t="s">
        <v>1095</v>
      </c>
      <c r="AF28" s="117">
        <v>0.25429166666666669</v>
      </c>
      <c r="AG28" s="113">
        <v>4</v>
      </c>
      <c r="AH28" s="118">
        <v>235</v>
      </c>
      <c r="AI28" s="108" t="str">
        <f>VLOOKUP(AH28,'[1]&lt;참고&gt;6차'!$A$2:$C$1844,2,FALSE)</f>
        <v>전기전자 및 기계 공학 기술자 및 시험원</v>
      </c>
      <c r="AJ28" s="109">
        <v>0.25429166666666669</v>
      </c>
      <c r="AL28" s="108">
        <v>159</v>
      </c>
      <c r="AM28" s="108" t="s">
        <v>1076</v>
      </c>
      <c r="AN28" s="109">
        <v>0.14166666666666666</v>
      </c>
      <c r="AP28" s="108" t="e">
        <f>VLOOKUP(AQ28,'[1]&lt;참고&gt;6차'!A168:C2010,2,FALSE)</f>
        <v>#N/A</v>
      </c>
      <c r="AQ28" s="118">
        <v>2</v>
      </c>
      <c r="AR28" s="118">
        <v>28</v>
      </c>
      <c r="AS28" s="118">
        <v>285</v>
      </c>
      <c r="AT28" s="108">
        <v>2852</v>
      </c>
      <c r="AU28" s="108" t="s">
        <v>1503</v>
      </c>
      <c r="AV28" s="109">
        <v>2.8999999999999998E-2</v>
      </c>
      <c r="AX28" s="126"/>
      <c r="AY28" s="129">
        <v>5304</v>
      </c>
      <c r="AZ28" s="129" t="s">
        <v>1419</v>
      </c>
      <c r="BA28" s="130">
        <v>0.99</v>
      </c>
      <c r="BB28" s="126"/>
      <c r="BC28" s="129">
        <v>2591</v>
      </c>
      <c r="BD28" s="129" t="s">
        <v>1418</v>
      </c>
      <c r="BE28" s="130">
        <v>4.1999999999999997E-3</v>
      </c>
      <c r="BF28" s="126"/>
    </row>
    <row r="29" spans="1:58" x14ac:dyDescent="0.3">
      <c r="A29" s="118">
        <v>2111</v>
      </c>
      <c r="B29" s="118">
        <v>2112</v>
      </c>
      <c r="C29" s="118">
        <v>2113</v>
      </c>
      <c r="D29" s="118">
        <v>2114</v>
      </c>
      <c r="E29" s="118">
        <v>2120</v>
      </c>
      <c r="F29" s="118">
        <v>2133</v>
      </c>
      <c r="G29" s="108" t="s">
        <v>1415</v>
      </c>
      <c r="H29" s="108" t="str">
        <f>VLOOKUP(I29,'[1]&lt;참고&gt;6차'!$A$2:$C$1844,2,FALSE)</f>
        <v>자연과학 연구원</v>
      </c>
      <c r="I29" s="123">
        <v>2112</v>
      </c>
      <c r="J29" s="124">
        <f t="shared" si="1"/>
        <v>0.21598333333333333</v>
      </c>
      <c r="K29" s="108">
        <f>VLOOKUP(A29,'[1](2)2010 SOC to ISCO-08'!$K$3:$L$440,2,FALSE)</f>
        <v>7.0500000000000007E-2</v>
      </c>
      <c r="L29" s="108">
        <f>VLOOKUP(B29,'[1](2)2010 SOC to ISCO-08'!$K$3:$L$440,2,FALSE)</f>
        <v>0.67</v>
      </c>
      <c r="M29" s="108">
        <f>VLOOKUP(C29,'[1](2)2010 SOC to ISCO-08'!$K$3:$L$440,2,FALSE)</f>
        <v>6.0500000000000005E-2</v>
      </c>
      <c r="N29" s="108">
        <f>VLOOKUP(D29,'[1](2)2010 SOC to ISCO-08'!$K$3:$L$440,2,FALSE)</f>
        <v>0.32200000000000001</v>
      </c>
      <c r="O29" s="108">
        <f>VLOOKUP(E29,'[1](2)2010 SOC to ISCO-08'!$K$3:$L$440,2,FALSE)</f>
        <v>0.1484</v>
      </c>
      <c r="P29" s="108">
        <f>VLOOKUP(F29,'[1](2)2010 SOC to ISCO-08'!$K$3:$L$440,2,FALSE)</f>
        <v>2.4500000000000001E-2</v>
      </c>
      <c r="Q29" s="108" t="e">
        <f>VLOOKUP(G29,'[1](2)2010 SOC to ISCO-08'!$K$3:$L$440,2,FALSE)</f>
        <v>#N/A</v>
      </c>
      <c r="S29" s="108" t="b">
        <f t="shared" si="2"/>
        <v>0</v>
      </c>
      <c r="T29" s="132">
        <v>2112</v>
      </c>
      <c r="U29" s="108" t="s">
        <v>1504</v>
      </c>
      <c r="V29" s="108" t="s">
        <v>1502</v>
      </c>
      <c r="Y29" s="108" t="str">
        <f>VLOOKUP(Z29,'[1]&lt;참고&gt;6차'!$A$2:$C$1844,2,FALSE)</f>
        <v>사회과학 연구원</v>
      </c>
      <c r="Z29" s="116">
        <v>2122</v>
      </c>
      <c r="AA29" s="110">
        <v>0.23618888888888889</v>
      </c>
      <c r="AB29" s="108" t="str">
        <f t="shared" si="0"/>
        <v>212</v>
      </c>
      <c r="AC29" s="109">
        <v>0.23618888888888889</v>
      </c>
      <c r="AE29" s="116" t="s">
        <v>1097</v>
      </c>
      <c r="AF29" s="117">
        <v>0.32645333333333332</v>
      </c>
      <c r="AG29" s="113">
        <v>3</v>
      </c>
      <c r="AH29" s="118">
        <v>236</v>
      </c>
      <c r="AI29" s="108" t="str">
        <f>VLOOKUP(AH29,'[1]&lt;참고&gt;6차'!$A$2:$C$1844,2,FALSE)</f>
        <v>안전관리 및 검사원</v>
      </c>
      <c r="AJ29" s="109">
        <v>0.32645333333333332</v>
      </c>
      <c r="AL29" s="108">
        <v>762</v>
      </c>
      <c r="AM29" s="108" t="s">
        <v>1229</v>
      </c>
      <c r="AN29" s="109">
        <v>0.16567948717948719</v>
      </c>
      <c r="AP29" s="108" t="e">
        <f>VLOOKUP(AQ29,'[1]&lt;참고&gt;6차'!A170:C2012,2,FALSE)</f>
        <v>#N/A</v>
      </c>
      <c r="AQ29" s="118">
        <v>2</v>
      </c>
      <c r="AR29" s="118">
        <v>28</v>
      </c>
      <c r="AS29" s="118">
        <v>285</v>
      </c>
      <c r="AT29" s="108">
        <v>2854</v>
      </c>
      <c r="AU29" s="108" t="s">
        <v>1505</v>
      </c>
      <c r="AV29" s="109">
        <v>2.8999999999999998E-2</v>
      </c>
      <c r="AX29" s="126"/>
      <c r="AY29" s="129">
        <v>8922</v>
      </c>
      <c r="AZ29" s="129" t="s">
        <v>1422</v>
      </c>
      <c r="BA29" s="130">
        <v>0.99</v>
      </c>
      <c r="BB29" s="126"/>
      <c r="BC29" s="129">
        <v>1312</v>
      </c>
      <c r="BD29" s="129" t="s">
        <v>1421</v>
      </c>
      <c r="BE29" s="130">
        <v>7.3000000000000001E-3</v>
      </c>
      <c r="BF29" s="126"/>
    </row>
    <row r="30" spans="1:58" x14ac:dyDescent="0.3">
      <c r="A30" s="118">
        <v>2632</v>
      </c>
      <c r="B30" s="118">
        <v>2633</v>
      </c>
      <c r="C30" s="118">
        <v>2634</v>
      </c>
      <c r="D30" s="108" t="s">
        <v>1415</v>
      </c>
      <c r="E30" s="108" t="s">
        <v>1415</v>
      </c>
      <c r="F30" s="108" t="s">
        <v>1415</v>
      </c>
      <c r="G30" s="108" t="s">
        <v>1415</v>
      </c>
      <c r="H30" s="108" t="str">
        <f>VLOOKUP(I30,'[1]&lt;참고&gt;6차'!$A$2:$C$1844,2,FALSE)</f>
        <v>인문과학 연구원</v>
      </c>
      <c r="I30" s="123">
        <v>2121</v>
      </c>
      <c r="J30" s="124">
        <f t="shared" si="1"/>
        <v>9.5188888888888892E-2</v>
      </c>
      <c r="K30" s="108">
        <f>VLOOKUP(A30,'[1](2)2010 SOC to ISCO-08'!$K$3:$L$440,2,FALSE)</f>
        <v>0.10556666666666666</v>
      </c>
      <c r="L30" s="108">
        <f>VLOOKUP(B30,'[1](2)2010 SOC to ISCO-08'!$K$3:$L$440,2,FALSE)</f>
        <v>0.17300000000000001</v>
      </c>
      <c r="M30" s="108">
        <f>VLOOKUP(C30,'[1](2)2010 SOC to ISCO-08'!$K$3:$L$440,2,FALSE)</f>
        <v>6.9999999999999993E-3</v>
      </c>
      <c r="N30" s="108" t="e">
        <f>VLOOKUP(D30,'[1](2)2010 SOC to ISCO-08'!$K$3:$L$440,2,FALSE)</f>
        <v>#N/A</v>
      </c>
      <c r="O30" s="108" t="e">
        <f>VLOOKUP(E30,'[1](2)2010 SOC to ISCO-08'!$K$3:$L$440,2,FALSE)</f>
        <v>#N/A</v>
      </c>
      <c r="P30" s="108" t="e">
        <f>VLOOKUP(F30,'[1](2)2010 SOC to ISCO-08'!$K$3:$L$440,2,FALSE)</f>
        <v>#N/A</v>
      </c>
      <c r="Q30" s="108" t="e">
        <f>VLOOKUP(G30,'[1](2)2010 SOC to ISCO-08'!$K$3:$L$440,2,FALSE)</f>
        <v>#N/A</v>
      </c>
      <c r="S30" s="108" t="b">
        <f t="shared" si="2"/>
        <v>0</v>
      </c>
      <c r="T30" s="131">
        <v>2121</v>
      </c>
      <c r="U30" s="108" t="s">
        <v>1506</v>
      </c>
      <c r="V30" s="108" t="s">
        <v>1502</v>
      </c>
      <c r="Y30" s="108" t="str">
        <f>VLOOKUP(Z30,'[1]&lt;참고&gt;6차'!$A$2:$C$1844,2,FALSE)</f>
        <v>생명과학 시험원</v>
      </c>
      <c r="Z30" s="116">
        <v>2131</v>
      </c>
      <c r="AA30" s="110">
        <v>0.72750000000000004</v>
      </c>
      <c r="AB30" s="108" t="str">
        <f t="shared" si="0"/>
        <v>213</v>
      </c>
      <c r="AC30" s="109">
        <v>0.72750000000000004</v>
      </c>
      <c r="AE30" s="116" t="s">
        <v>1099</v>
      </c>
      <c r="AF30" s="117">
        <v>0.26666666666666666</v>
      </c>
      <c r="AG30" s="113">
        <v>3</v>
      </c>
      <c r="AH30" s="118">
        <v>237</v>
      </c>
      <c r="AI30" s="108" t="str">
        <f>VLOOKUP(AH30,'[1]&lt;참고&gt;6차'!$A$2:$C$1844,2,FALSE)</f>
        <v>항공기선박 기관사 및 관제사</v>
      </c>
      <c r="AJ30" s="109">
        <v>0.26666666666666666</v>
      </c>
      <c r="AL30" s="108">
        <v>212</v>
      </c>
      <c r="AM30" s="108" t="s">
        <v>1080</v>
      </c>
      <c r="AN30" s="109">
        <v>0.16568888888888889</v>
      </c>
      <c r="AP30" s="108" t="e">
        <f>VLOOKUP(AQ30,'[1]&lt;참고&gt;6차'!A18:C1860,2,FALSE)</f>
        <v>#N/A</v>
      </c>
      <c r="AQ30" s="118">
        <v>1</v>
      </c>
      <c r="AR30" s="118">
        <v>14</v>
      </c>
      <c r="AS30" s="118">
        <v>141</v>
      </c>
      <c r="AT30" s="108">
        <v>1413</v>
      </c>
      <c r="AU30" s="108" t="s">
        <v>1507</v>
      </c>
      <c r="AV30" s="109">
        <v>0.03</v>
      </c>
      <c r="AX30" s="126"/>
      <c r="AY30" s="129">
        <v>2714</v>
      </c>
      <c r="AZ30" s="129" t="s">
        <v>1425</v>
      </c>
      <c r="BA30" s="130">
        <v>0.98499999999999999</v>
      </c>
      <c r="BB30" s="126"/>
      <c r="BC30" s="129">
        <v>1331</v>
      </c>
      <c r="BD30" s="129" t="s">
        <v>1424</v>
      </c>
      <c r="BE30" s="130">
        <v>7.3000000000000001E-3</v>
      </c>
      <c r="BF30" s="126"/>
    </row>
    <row r="31" spans="1:58" x14ac:dyDescent="0.3">
      <c r="A31" s="118">
        <v>2631</v>
      </c>
      <c r="B31" s="118">
        <v>2632</v>
      </c>
      <c r="C31" s="118">
        <v>2633</v>
      </c>
      <c r="D31" s="108" t="s">
        <v>1415</v>
      </c>
      <c r="E31" s="108" t="s">
        <v>1415</v>
      </c>
      <c r="F31" s="108" t="s">
        <v>1415</v>
      </c>
      <c r="G31" s="108" t="s">
        <v>1415</v>
      </c>
      <c r="H31" s="108" t="str">
        <f>VLOOKUP(I31,'[1]&lt;참고&gt;6차'!$A$2:$C$1844,2,FALSE)</f>
        <v>사회과학 연구원</v>
      </c>
      <c r="I31" s="123">
        <v>2122</v>
      </c>
      <c r="J31" s="124">
        <f t="shared" si="1"/>
        <v>0.23618888888888889</v>
      </c>
      <c r="K31" s="108">
        <f>VLOOKUP(A31,'[1](2)2010 SOC to ISCO-08'!$K$3:$L$440,2,FALSE)</f>
        <v>0.43</v>
      </c>
      <c r="L31" s="108">
        <f>VLOOKUP(B31,'[1](2)2010 SOC to ISCO-08'!$K$3:$L$440,2,FALSE)</f>
        <v>0.10556666666666666</v>
      </c>
      <c r="M31" s="108">
        <f>VLOOKUP(C31,'[1](2)2010 SOC to ISCO-08'!$K$3:$L$440,2,FALSE)</f>
        <v>0.17300000000000001</v>
      </c>
      <c r="N31" s="108" t="e">
        <f>VLOOKUP(D31,'[1](2)2010 SOC to ISCO-08'!$K$3:$L$440,2,FALSE)</f>
        <v>#N/A</v>
      </c>
      <c r="O31" s="108" t="e">
        <f>VLOOKUP(E31,'[1](2)2010 SOC to ISCO-08'!$K$3:$L$440,2,FALSE)</f>
        <v>#N/A</v>
      </c>
      <c r="P31" s="108" t="e">
        <f>VLOOKUP(F31,'[1](2)2010 SOC to ISCO-08'!$K$3:$L$440,2,FALSE)</f>
        <v>#N/A</v>
      </c>
      <c r="Q31" s="108" t="e">
        <f>VLOOKUP(G31,'[1](2)2010 SOC to ISCO-08'!$K$3:$L$440,2,FALSE)</f>
        <v>#N/A</v>
      </c>
      <c r="S31" s="108" t="b">
        <f t="shared" si="2"/>
        <v>0</v>
      </c>
      <c r="T31" s="131">
        <v>2122</v>
      </c>
      <c r="U31" s="108" t="s">
        <v>1508</v>
      </c>
      <c r="V31" s="108" t="s">
        <v>1502</v>
      </c>
      <c r="Y31" s="108" t="str">
        <f>VLOOKUP(Z31,'[1]&lt;참고&gt;6차'!$A$2:$C$1844,2,FALSE)</f>
        <v>농림어업관련 시험원</v>
      </c>
      <c r="Z31" s="116">
        <v>2132</v>
      </c>
      <c r="AA31" s="110">
        <v>0.69499999999999995</v>
      </c>
      <c r="AB31" s="108" t="str">
        <f t="shared" si="0"/>
        <v>213</v>
      </c>
      <c r="AC31" s="109">
        <v>0.69499999999999995</v>
      </c>
      <c r="AE31" s="116" t="s">
        <v>390</v>
      </c>
      <c r="AF31" s="117">
        <v>0.12693000000000002</v>
      </c>
      <c r="AG31" s="113">
        <v>7</v>
      </c>
      <c r="AH31" s="118">
        <v>239</v>
      </c>
      <c r="AI31" s="108" t="str">
        <f>VLOOKUP(AH31,'[1]&lt;참고&gt;6차'!$A$2:$C$1844,2,FALSE)</f>
        <v>기타 공학 전문가 및 관련 종사자</v>
      </c>
      <c r="AJ31" s="109">
        <v>0.12693000000000002</v>
      </c>
      <c r="AL31" s="108">
        <v>423</v>
      </c>
      <c r="AM31" s="108" t="s">
        <v>1167</v>
      </c>
      <c r="AN31" s="109">
        <v>0.18599656565656567</v>
      </c>
      <c r="AP31" s="108" t="str">
        <f>VLOOKUP(AQ31,'[1]&lt;참고&gt;6차'!A38:C1880,2,FALSE)</f>
        <v>전문가 및 관련 종사자</v>
      </c>
      <c r="AQ31" s="118">
        <v>2</v>
      </c>
      <c r="AR31" s="118">
        <v>22</v>
      </c>
      <c r="AS31" s="118">
        <v>222</v>
      </c>
      <c r="AT31" s="108">
        <v>2224</v>
      </c>
      <c r="AU31" s="108" t="s">
        <v>1509</v>
      </c>
      <c r="AV31" s="109">
        <v>0.03</v>
      </c>
      <c r="AX31" s="126"/>
      <c r="AY31" s="129">
        <v>3125</v>
      </c>
      <c r="AZ31" s="129" t="s">
        <v>1428</v>
      </c>
      <c r="BA31" s="130">
        <v>0.98499999999999999</v>
      </c>
      <c r="BB31" s="126"/>
      <c r="BC31" s="129">
        <v>2521</v>
      </c>
      <c r="BD31" s="129" t="s">
        <v>1427</v>
      </c>
      <c r="BE31" s="130">
        <v>7.7999999999999996E-3</v>
      </c>
      <c r="BF31" s="126"/>
    </row>
    <row r="32" spans="1:58" x14ac:dyDescent="0.3">
      <c r="A32" s="118">
        <v>3141</v>
      </c>
      <c r="B32" s="118">
        <v>3213</v>
      </c>
      <c r="C32" s="108" t="s">
        <v>1415</v>
      </c>
      <c r="D32" s="108" t="s">
        <v>1415</v>
      </c>
      <c r="E32" s="108" t="s">
        <v>1415</v>
      </c>
      <c r="F32" s="108" t="s">
        <v>1415</v>
      </c>
      <c r="G32" s="108" t="s">
        <v>1415</v>
      </c>
      <c r="H32" s="108" t="str">
        <f>VLOOKUP(I32,'[1]&lt;참고&gt;6차'!$A$2:$C$1844,2,FALSE)</f>
        <v>생명과학 시험원</v>
      </c>
      <c r="I32" s="123">
        <v>2131</v>
      </c>
      <c r="J32" s="124">
        <f t="shared" si="1"/>
        <v>0.72750000000000004</v>
      </c>
      <c r="K32" s="108">
        <f>VLOOKUP(A32,'[1](2)2010 SOC to ISCO-08'!$K$3:$L$440,2,FALSE)</f>
        <v>0.53500000000000003</v>
      </c>
      <c r="L32" s="108">
        <f>VLOOKUP(B32,'[1](2)2010 SOC to ISCO-08'!$K$3:$L$440,2,FALSE)</f>
        <v>0.92</v>
      </c>
      <c r="M32" s="108" t="e">
        <f>VLOOKUP(C32,'[1](2)2010 SOC to ISCO-08'!$K$3:$L$440,2,FALSE)</f>
        <v>#N/A</v>
      </c>
      <c r="N32" s="108" t="e">
        <f>VLOOKUP(D32,'[1](2)2010 SOC to ISCO-08'!$K$3:$L$440,2,FALSE)</f>
        <v>#N/A</v>
      </c>
      <c r="O32" s="108" t="e">
        <f>VLOOKUP(E32,'[1](2)2010 SOC to ISCO-08'!$K$3:$L$440,2,FALSE)</f>
        <v>#N/A</v>
      </c>
      <c r="P32" s="108" t="e">
        <f>VLOOKUP(F32,'[1](2)2010 SOC to ISCO-08'!$K$3:$L$440,2,FALSE)</f>
        <v>#N/A</v>
      </c>
      <c r="Q32" s="108" t="e">
        <f>VLOOKUP(G32,'[1](2)2010 SOC to ISCO-08'!$K$3:$L$440,2,FALSE)</f>
        <v>#N/A</v>
      </c>
      <c r="S32" s="108" t="b">
        <f t="shared" si="2"/>
        <v>0</v>
      </c>
      <c r="T32" s="132">
        <v>2131</v>
      </c>
      <c r="U32" s="108" t="s">
        <v>1501</v>
      </c>
      <c r="V32" s="108" t="s">
        <v>1510</v>
      </c>
      <c r="Y32" s="108" t="str">
        <f>VLOOKUP(Z32,'[1]&lt;참고&gt;6차'!$A$2:$C$1844,2,FALSE)</f>
        <v>자연과학 시험원</v>
      </c>
      <c r="Z32" s="116">
        <v>2133</v>
      </c>
      <c r="AA32" s="110">
        <v>0.51938833333333334</v>
      </c>
      <c r="AB32" s="108" t="str">
        <f t="shared" si="0"/>
        <v>213</v>
      </c>
      <c r="AC32" s="109">
        <v>0.51938833333333334</v>
      </c>
      <c r="AE32" s="116" t="s">
        <v>396</v>
      </c>
      <c r="AF32" s="117">
        <v>4.3880000000000002E-2</v>
      </c>
      <c r="AG32" s="113">
        <v>5</v>
      </c>
      <c r="AH32" s="118">
        <v>241</v>
      </c>
      <c r="AI32" s="108" t="str">
        <f>VLOOKUP(AH32,'[1]&lt;참고&gt;6차'!$A$2:$C$1844,2,FALSE)</f>
        <v>의료진료 전문가</v>
      </c>
      <c r="AJ32" s="109">
        <v>4.3880000000000002E-2</v>
      </c>
      <c r="AL32" s="108">
        <v>233</v>
      </c>
      <c r="AM32" s="108" t="s">
        <v>1511</v>
      </c>
      <c r="AN32" s="109">
        <v>0.19500000000000001</v>
      </c>
      <c r="AP32" s="108" t="str">
        <f>VLOOKUP(AQ32,'[1]&lt;참고&gt;6차'!A39:C1881,2,FALSE)</f>
        <v>전문가 및 관련 종사자</v>
      </c>
      <c r="AQ32" s="118">
        <v>2</v>
      </c>
      <c r="AR32" s="118">
        <v>22</v>
      </c>
      <c r="AS32" s="118">
        <v>222</v>
      </c>
      <c r="AT32" s="108">
        <v>2225</v>
      </c>
      <c r="AU32" s="108" t="s">
        <v>1512</v>
      </c>
      <c r="AV32" s="109">
        <v>0.03</v>
      </c>
      <c r="AX32" s="126"/>
      <c r="AY32" s="129">
        <v>3142</v>
      </c>
      <c r="AZ32" s="129" t="s">
        <v>1433</v>
      </c>
      <c r="BA32" s="130">
        <v>0.98</v>
      </c>
      <c r="BB32" s="126"/>
      <c r="BC32" s="129">
        <v>2545</v>
      </c>
      <c r="BD32" s="129" t="s">
        <v>1432</v>
      </c>
      <c r="BE32" s="130">
        <v>9.0000000000000011E-3</v>
      </c>
      <c r="BF32" s="126"/>
    </row>
    <row r="33" spans="1:58" x14ac:dyDescent="0.3">
      <c r="A33" s="118">
        <v>3142</v>
      </c>
      <c r="B33" s="118">
        <v>3143</v>
      </c>
      <c r="C33" s="108" t="s">
        <v>1415</v>
      </c>
      <c r="D33" s="108" t="s">
        <v>1415</v>
      </c>
      <c r="E33" s="108" t="s">
        <v>1415</v>
      </c>
      <c r="F33" s="108" t="s">
        <v>1415</v>
      </c>
      <c r="G33" s="108" t="s">
        <v>1415</v>
      </c>
      <c r="H33" s="108" t="str">
        <f>VLOOKUP(I33,'[1]&lt;참고&gt;6차'!$A$2:$C$1844,2,FALSE)</f>
        <v>농림어업관련 시험원</v>
      </c>
      <c r="I33" s="123">
        <v>2132</v>
      </c>
      <c r="J33" s="124">
        <f t="shared" si="1"/>
        <v>0.69499999999999995</v>
      </c>
      <c r="K33" s="108">
        <f>VLOOKUP(A33,'[1](2)2010 SOC to ISCO-08'!$K$3:$L$440,2,FALSE)</f>
        <v>0.97</v>
      </c>
      <c r="L33" s="108">
        <f>VLOOKUP(B33,'[1](2)2010 SOC to ISCO-08'!$K$3:$L$440,2,FALSE)</f>
        <v>0.42</v>
      </c>
      <c r="M33" s="108" t="e">
        <f>VLOOKUP(C33,'[1](2)2010 SOC to ISCO-08'!$K$3:$L$440,2,FALSE)</f>
        <v>#N/A</v>
      </c>
      <c r="N33" s="108" t="e">
        <f>VLOOKUP(D33,'[1](2)2010 SOC to ISCO-08'!$K$3:$L$440,2,FALSE)</f>
        <v>#N/A</v>
      </c>
      <c r="O33" s="108" t="e">
        <f>VLOOKUP(E33,'[1](2)2010 SOC to ISCO-08'!$K$3:$L$440,2,FALSE)</f>
        <v>#N/A</v>
      </c>
      <c r="P33" s="108" t="e">
        <f>VLOOKUP(F33,'[1](2)2010 SOC to ISCO-08'!$K$3:$L$440,2,FALSE)</f>
        <v>#N/A</v>
      </c>
      <c r="Q33" s="108" t="e">
        <f>VLOOKUP(G33,'[1](2)2010 SOC to ISCO-08'!$K$3:$L$440,2,FALSE)</f>
        <v>#N/A</v>
      </c>
      <c r="S33" s="108" t="b">
        <f t="shared" si="2"/>
        <v>0</v>
      </c>
      <c r="T33" s="131">
        <v>2132</v>
      </c>
      <c r="U33" s="108" t="s">
        <v>1513</v>
      </c>
      <c r="V33" s="108" t="s">
        <v>1510</v>
      </c>
      <c r="Y33" s="108" t="str">
        <f>VLOOKUP(Z33,'[1]&lt;참고&gt;6차'!$A$2:$C$1844,2,FALSE)</f>
        <v>컴퓨터 하드웨어 기술자 및 연구원</v>
      </c>
      <c r="Z33" s="116">
        <v>2211</v>
      </c>
      <c r="AA33" s="110">
        <v>0.1225</v>
      </c>
      <c r="AB33" s="108" t="str">
        <f t="shared" si="0"/>
        <v>221</v>
      </c>
      <c r="AC33" s="109">
        <v>0.1225</v>
      </c>
      <c r="AE33" s="116" t="s">
        <v>399</v>
      </c>
      <c r="AF33" s="117">
        <v>1.2E-2</v>
      </c>
      <c r="AG33" s="113">
        <v>1</v>
      </c>
      <c r="AH33" s="118">
        <v>242</v>
      </c>
      <c r="AI33" s="108" t="str">
        <f>VLOOKUP(AH33,'[1]&lt;참고&gt;6차'!$A$2:$C$1844,2,FALSE)</f>
        <v>약사 및 한약사</v>
      </c>
      <c r="AJ33" s="109">
        <v>1.2E-2</v>
      </c>
      <c r="AL33" s="108">
        <v>259</v>
      </c>
      <c r="AM33" s="108" t="s">
        <v>1123</v>
      </c>
      <c r="AN33" s="109">
        <v>0.19873333333333335</v>
      </c>
      <c r="AP33" s="108" t="str">
        <f>VLOOKUP(AQ33,'[1]&lt;참고&gt;6차'!A80:C1922,2,FALSE)</f>
        <v>전문가 및 관련 종사자</v>
      </c>
      <c r="AQ33" s="118">
        <v>2</v>
      </c>
      <c r="AR33" s="118">
        <v>24</v>
      </c>
      <c r="AS33" s="118">
        <v>243</v>
      </c>
      <c r="AT33" s="108">
        <v>2430</v>
      </c>
      <c r="AU33" s="108" t="s">
        <v>1105</v>
      </c>
      <c r="AV33" s="109">
        <v>3.2000000000000001E-2</v>
      </c>
      <c r="AX33" s="126"/>
      <c r="AY33" s="129">
        <v>3132</v>
      </c>
      <c r="AZ33" s="129" t="s">
        <v>1436</v>
      </c>
      <c r="BA33" s="130">
        <v>0.97</v>
      </c>
      <c r="BB33" s="126"/>
      <c r="BC33" s="129">
        <v>2221</v>
      </c>
      <c r="BD33" s="129" t="s">
        <v>1435</v>
      </c>
      <c r="BE33" s="130">
        <v>1.0749999999999999E-2</v>
      </c>
      <c r="BF33" s="126"/>
    </row>
    <row r="34" spans="1:58" x14ac:dyDescent="0.3">
      <c r="A34" s="118">
        <v>3111</v>
      </c>
      <c r="B34" s="118">
        <v>3119</v>
      </c>
      <c r="C34" s="108" t="s">
        <v>1415</v>
      </c>
      <c r="D34" s="108" t="s">
        <v>1415</v>
      </c>
      <c r="E34" s="108" t="s">
        <v>1415</v>
      </c>
      <c r="F34" s="108" t="s">
        <v>1415</v>
      </c>
      <c r="G34" s="108" t="s">
        <v>1415</v>
      </c>
      <c r="H34" s="108" t="str">
        <f>VLOOKUP(I34,'[1]&lt;참고&gt;6차'!$A$2:$C$1844,2,FALSE)</f>
        <v>자연과학 시험원</v>
      </c>
      <c r="I34" s="123">
        <v>2133</v>
      </c>
      <c r="J34" s="124">
        <f t="shared" si="1"/>
        <v>0.51938833333333334</v>
      </c>
      <c r="K34" s="108">
        <f>VLOOKUP(A34,'[1](2)2010 SOC to ISCO-08'!$K$3:$L$440,2,FALSE)</f>
        <v>0.69666666666666666</v>
      </c>
      <c r="L34" s="108">
        <f>VLOOKUP(B34,'[1](2)2010 SOC to ISCO-08'!$K$3:$L$440,2,FALSE)</f>
        <v>0.34211000000000003</v>
      </c>
      <c r="M34" s="108" t="e">
        <f>VLOOKUP(C34,'[1](2)2010 SOC to ISCO-08'!$K$3:$L$440,2,FALSE)</f>
        <v>#N/A</v>
      </c>
      <c r="N34" s="108" t="e">
        <f>VLOOKUP(D34,'[1](2)2010 SOC to ISCO-08'!$K$3:$L$440,2,FALSE)</f>
        <v>#N/A</v>
      </c>
      <c r="O34" s="108" t="e">
        <f>VLOOKUP(E34,'[1](2)2010 SOC to ISCO-08'!$K$3:$L$440,2,FALSE)</f>
        <v>#N/A</v>
      </c>
      <c r="P34" s="108" t="e">
        <f>VLOOKUP(F34,'[1](2)2010 SOC to ISCO-08'!$K$3:$L$440,2,FALSE)</f>
        <v>#N/A</v>
      </c>
      <c r="Q34" s="108" t="e">
        <f>VLOOKUP(G34,'[1](2)2010 SOC to ISCO-08'!$K$3:$L$440,2,FALSE)</f>
        <v>#N/A</v>
      </c>
      <c r="S34" s="108" t="b">
        <f t="shared" si="2"/>
        <v>0</v>
      </c>
      <c r="T34" s="131">
        <v>2133</v>
      </c>
      <c r="U34" s="108" t="s">
        <v>1504</v>
      </c>
      <c r="V34" s="108" t="s">
        <v>1510</v>
      </c>
      <c r="Y34" s="108" t="str">
        <f>VLOOKUP(Z34,'[1]&lt;참고&gt;6차'!$A$2:$C$1844,2,FALSE)</f>
        <v>통신공학 기술자 및 연구원</v>
      </c>
      <c r="Z34" s="116">
        <v>2212</v>
      </c>
      <c r="AA34" s="110">
        <v>2.5000000000000001E-2</v>
      </c>
      <c r="AB34" s="108" t="str">
        <f t="shared" si="0"/>
        <v>221</v>
      </c>
      <c r="AC34" s="109">
        <v>2.5000000000000001E-2</v>
      </c>
      <c r="AE34" s="116" t="s">
        <v>402</v>
      </c>
      <c r="AF34" s="117">
        <v>2.9000000000000001E-2</v>
      </c>
      <c r="AG34" s="113">
        <v>1</v>
      </c>
      <c r="AH34" s="118">
        <v>243</v>
      </c>
      <c r="AI34" s="108" t="str">
        <f>VLOOKUP(AH34,'[1]&lt;참고&gt;6차'!$A$2:$C$1844,2,FALSE)</f>
        <v>간호사</v>
      </c>
      <c r="AJ34" s="109">
        <v>2.9000000000000001E-2</v>
      </c>
      <c r="AL34" s="108">
        <v>411</v>
      </c>
      <c r="AM34" s="108" t="s">
        <v>1514</v>
      </c>
      <c r="AN34" s="109">
        <v>0.19915555555555553</v>
      </c>
      <c r="AP34" s="108" t="str">
        <f>VLOOKUP(AQ34,'[1]&lt;참고&gt;6차'!A103:C1945,2,FALSE)</f>
        <v>전문가 및 관련 종사자</v>
      </c>
      <c r="AQ34" s="118">
        <v>2</v>
      </c>
      <c r="AR34" s="118">
        <v>25</v>
      </c>
      <c r="AS34" s="118">
        <v>251</v>
      </c>
      <c r="AT34" s="108">
        <v>2511</v>
      </c>
      <c r="AU34" s="108" t="s">
        <v>1515</v>
      </c>
      <c r="AV34" s="109">
        <v>3.2000000000000001E-2</v>
      </c>
      <c r="AX34" s="126"/>
      <c r="AY34" s="129">
        <v>5220</v>
      </c>
      <c r="AZ34" s="129" t="s">
        <v>1439</v>
      </c>
      <c r="BA34" s="130">
        <v>0.97</v>
      </c>
      <c r="BB34" s="126"/>
      <c r="BC34" s="129">
        <v>2523</v>
      </c>
      <c r="BD34" s="129" t="s">
        <v>1438</v>
      </c>
      <c r="BE34" s="130">
        <v>1.1849999999999999E-2</v>
      </c>
      <c r="BF34" s="126"/>
    </row>
    <row r="35" spans="1:58" x14ac:dyDescent="0.3">
      <c r="A35" s="118">
        <v>2152</v>
      </c>
      <c r="B35" s="108" t="s">
        <v>1415</v>
      </c>
      <c r="C35" s="108" t="s">
        <v>1415</v>
      </c>
      <c r="D35" s="108" t="s">
        <v>1415</v>
      </c>
      <c r="E35" s="108" t="s">
        <v>1415</v>
      </c>
      <c r="F35" s="108" t="s">
        <v>1415</v>
      </c>
      <c r="G35" s="108" t="s">
        <v>1415</v>
      </c>
      <c r="H35" s="108" t="str">
        <f>VLOOKUP(I35,'[1]&lt;참고&gt;6차'!$A$2:$C$1844,2,FALSE)</f>
        <v>컴퓨터 하드웨어 기술자 및 연구원</v>
      </c>
      <c r="I35" s="123">
        <v>2211</v>
      </c>
      <c r="J35" s="124">
        <f t="shared" si="1"/>
        <v>0.1225</v>
      </c>
      <c r="K35" s="108">
        <f>VLOOKUP(A35,'[1](2)2010 SOC to ISCO-08'!$K$3:$L$440,2,FALSE)</f>
        <v>0.1225</v>
      </c>
      <c r="L35" s="108" t="e">
        <f>VLOOKUP(B35,'[1](2)2010 SOC to ISCO-08'!$K$3:$L$440,2,FALSE)</f>
        <v>#N/A</v>
      </c>
      <c r="M35" s="108" t="e">
        <f>VLOOKUP(C35,'[1](2)2010 SOC to ISCO-08'!$K$3:$L$440,2,FALSE)</f>
        <v>#N/A</v>
      </c>
      <c r="N35" s="108" t="e">
        <f>VLOOKUP(D35,'[1](2)2010 SOC to ISCO-08'!$K$3:$L$440,2,FALSE)</f>
        <v>#N/A</v>
      </c>
      <c r="O35" s="108" t="e">
        <f>VLOOKUP(E35,'[1](2)2010 SOC to ISCO-08'!$K$3:$L$440,2,FALSE)</f>
        <v>#N/A</v>
      </c>
      <c r="P35" s="108" t="e">
        <f>VLOOKUP(F35,'[1](2)2010 SOC to ISCO-08'!$K$3:$L$440,2,FALSE)</f>
        <v>#N/A</v>
      </c>
      <c r="Q35" s="108" t="e">
        <f>VLOOKUP(G35,'[1](2)2010 SOC to ISCO-08'!$K$3:$L$440,2,FALSE)</f>
        <v>#N/A</v>
      </c>
      <c r="S35" s="108" t="b">
        <f t="shared" si="2"/>
        <v>0</v>
      </c>
      <c r="T35" s="131">
        <v>2211</v>
      </c>
      <c r="U35" s="108" t="s">
        <v>1516</v>
      </c>
      <c r="V35" s="108" t="s">
        <v>1517</v>
      </c>
      <c r="Y35" s="108" t="str">
        <f>VLOOKUP(Z35,'[1]&lt;참고&gt;6차'!$A$2:$C$1844,2,FALSE)</f>
        <v>컴퓨터시스템 설계 및 분석가</v>
      </c>
      <c r="Z35" s="116">
        <v>2221</v>
      </c>
      <c r="AA35" s="110">
        <v>1.0749999999999999E-2</v>
      </c>
      <c r="AB35" s="108" t="str">
        <f t="shared" si="0"/>
        <v>222</v>
      </c>
      <c r="AC35" s="109">
        <v>1.0749999999999999E-2</v>
      </c>
      <c r="AE35" s="116" t="s">
        <v>1106</v>
      </c>
      <c r="AF35" s="117">
        <v>3.8999999999999998E-3</v>
      </c>
      <c r="AG35" s="113">
        <v>1</v>
      </c>
      <c r="AH35" s="118">
        <v>244</v>
      </c>
      <c r="AI35" s="108" t="str">
        <f>VLOOKUP(AH35,'[1]&lt;참고&gt;6차'!$A$2:$C$1844,2,FALSE)</f>
        <v>영양사</v>
      </c>
      <c r="AJ35" s="109">
        <v>3.8999999999999998E-3</v>
      </c>
      <c r="AL35" s="108">
        <v>231</v>
      </c>
      <c r="AM35" s="108" t="s">
        <v>1090</v>
      </c>
      <c r="AN35" s="109">
        <v>0.2159025</v>
      </c>
      <c r="AP35" s="108" t="str">
        <f>VLOOKUP(AQ35,'[1]&lt;참고&gt;6차'!A104:C1946,2,FALSE)</f>
        <v>전문가 및 관련 종사자</v>
      </c>
      <c r="AQ35" s="118">
        <v>2</v>
      </c>
      <c r="AR35" s="118">
        <v>25</v>
      </c>
      <c r="AS35" s="118">
        <v>251</v>
      </c>
      <c r="AT35" s="108">
        <v>2512</v>
      </c>
      <c r="AU35" s="108" t="s">
        <v>1518</v>
      </c>
      <c r="AV35" s="109">
        <v>3.2000000000000001E-2</v>
      </c>
      <c r="AX35" s="126"/>
      <c r="AY35" s="129">
        <v>8212</v>
      </c>
      <c r="AZ35" s="129" t="s">
        <v>1443</v>
      </c>
      <c r="BA35" s="130">
        <v>0.97</v>
      </c>
      <c r="BB35" s="126"/>
      <c r="BC35" s="129">
        <v>2420</v>
      </c>
      <c r="BD35" s="129" t="s">
        <v>1104</v>
      </c>
      <c r="BE35" s="130">
        <v>1.2E-2</v>
      </c>
      <c r="BF35" s="126"/>
    </row>
    <row r="36" spans="1:58" x14ac:dyDescent="0.3">
      <c r="A36" s="118">
        <v>2153</v>
      </c>
      <c r="B36" s="108" t="s">
        <v>1415</v>
      </c>
      <c r="C36" s="108" t="s">
        <v>1415</v>
      </c>
      <c r="D36" s="108" t="s">
        <v>1415</v>
      </c>
      <c r="E36" s="108" t="s">
        <v>1415</v>
      </c>
      <c r="F36" s="108" t="s">
        <v>1415</v>
      </c>
      <c r="G36" s="108" t="s">
        <v>1415</v>
      </c>
      <c r="H36" s="108" t="str">
        <f>VLOOKUP(I36,'[1]&lt;참고&gt;6차'!$A$2:$C$1844,2,FALSE)</f>
        <v>통신공학 기술자 및 연구원</v>
      </c>
      <c r="I36" s="123">
        <v>2212</v>
      </c>
      <c r="J36" s="124">
        <f t="shared" si="1"/>
        <v>2.5000000000000001E-2</v>
      </c>
      <c r="K36" s="108">
        <f>VLOOKUP(A36,'[1](2)2010 SOC to ISCO-08'!$K$3:$L$440,2,FALSE)</f>
        <v>2.5000000000000001E-2</v>
      </c>
      <c r="L36" s="108" t="e">
        <f>VLOOKUP(B36,'[1](2)2010 SOC to ISCO-08'!$K$3:$L$440,2,FALSE)</f>
        <v>#N/A</v>
      </c>
      <c r="M36" s="108" t="e">
        <f>VLOOKUP(C36,'[1](2)2010 SOC to ISCO-08'!$K$3:$L$440,2,FALSE)</f>
        <v>#N/A</v>
      </c>
      <c r="N36" s="108" t="e">
        <f>VLOOKUP(D36,'[1](2)2010 SOC to ISCO-08'!$K$3:$L$440,2,FALSE)</f>
        <v>#N/A</v>
      </c>
      <c r="O36" s="108" t="e">
        <f>VLOOKUP(E36,'[1](2)2010 SOC to ISCO-08'!$K$3:$L$440,2,FALSE)</f>
        <v>#N/A</v>
      </c>
      <c r="P36" s="108" t="e">
        <f>VLOOKUP(F36,'[1](2)2010 SOC to ISCO-08'!$K$3:$L$440,2,FALSE)</f>
        <v>#N/A</v>
      </c>
      <c r="Q36" s="108" t="e">
        <f>VLOOKUP(G36,'[1](2)2010 SOC to ISCO-08'!$K$3:$L$440,2,FALSE)</f>
        <v>#N/A</v>
      </c>
      <c r="S36" s="108" t="b">
        <f t="shared" si="2"/>
        <v>0</v>
      </c>
      <c r="T36" s="131">
        <v>2212</v>
      </c>
      <c r="U36" s="108" t="s">
        <v>1519</v>
      </c>
      <c r="V36" s="108" t="s">
        <v>1520</v>
      </c>
      <c r="W36" s="108" t="s">
        <v>1431</v>
      </c>
      <c r="Y36" s="108" t="str">
        <f>VLOOKUP(Z36,'[1]&lt;참고&gt;6차'!$A$2:$C$1844,2,FALSE)</f>
        <v>시스템 소프트웨어 개발자</v>
      </c>
      <c r="Z36" s="116">
        <v>2222</v>
      </c>
      <c r="AA36" s="110">
        <v>8.6000000000000007E-2</v>
      </c>
      <c r="AB36" s="108" t="str">
        <f t="shared" si="0"/>
        <v>222</v>
      </c>
      <c r="AC36" s="109">
        <v>8.6000000000000007E-2</v>
      </c>
      <c r="AE36" s="116" t="s">
        <v>1108</v>
      </c>
      <c r="AF36" s="117">
        <v>0.3083853174603175</v>
      </c>
      <c r="AG36" s="113">
        <v>7</v>
      </c>
      <c r="AH36" s="118">
        <v>245</v>
      </c>
      <c r="AI36" s="108" t="str">
        <f>VLOOKUP(AH36,'[1]&lt;참고&gt;6차'!$A$2:$C$1844,2,FALSE)</f>
        <v>치료사 및 의료기사</v>
      </c>
      <c r="AJ36" s="109">
        <v>0.3083853174603175</v>
      </c>
      <c r="AL36" s="108">
        <v>262</v>
      </c>
      <c r="AM36" s="108" t="s">
        <v>1126</v>
      </c>
      <c r="AN36" s="109">
        <v>0.23</v>
      </c>
      <c r="AP36" s="108" t="str">
        <f>VLOOKUP(AQ36,'[1]&lt;참고&gt;6차'!A116:C1958,2,FALSE)</f>
        <v>전문가 및 관련 종사자</v>
      </c>
      <c r="AQ36" s="118">
        <v>2</v>
      </c>
      <c r="AR36" s="118">
        <v>25</v>
      </c>
      <c r="AS36" s="118">
        <v>259</v>
      </c>
      <c r="AT36" s="108">
        <v>2592</v>
      </c>
      <c r="AU36" s="108" t="s">
        <v>1521</v>
      </c>
      <c r="AV36" s="109">
        <v>3.2000000000000001E-2</v>
      </c>
      <c r="AX36" s="126"/>
      <c r="AY36" s="129">
        <v>8222</v>
      </c>
      <c r="AZ36" s="129" t="s">
        <v>1446</v>
      </c>
      <c r="BA36" s="130">
        <v>0.97</v>
      </c>
      <c r="BB36" s="126"/>
      <c r="BC36" s="129">
        <v>1390</v>
      </c>
      <c r="BD36" s="129" t="s">
        <v>1065</v>
      </c>
      <c r="BE36" s="130">
        <v>1.35E-2</v>
      </c>
      <c r="BF36" s="126"/>
    </row>
    <row r="37" spans="1:58" x14ac:dyDescent="0.3">
      <c r="A37" s="118">
        <v>2511</v>
      </c>
      <c r="B37" s="108" t="s">
        <v>1415</v>
      </c>
      <c r="C37" s="108" t="s">
        <v>1415</v>
      </c>
      <c r="D37" s="108" t="s">
        <v>1415</v>
      </c>
      <c r="E37" s="108" t="s">
        <v>1415</v>
      </c>
      <c r="F37" s="108" t="s">
        <v>1415</v>
      </c>
      <c r="G37" s="108" t="s">
        <v>1415</v>
      </c>
      <c r="H37" s="108" t="str">
        <f>VLOOKUP(I37,'[1]&lt;참고&gt;6차'!$A$2:$C$1844,2,FALSE)</f>
        <v>컴퓨터시스템 설계 및 분석가</v>
      </c>
      <c r="I37" s="123">
        <v>2221</v>
      </c>
      <c r="J37" s="124">
        <f t="shared" si="1"/>
        <v>1.0749999999999999E-2</v>
      </c>
      <c r="K37" s="108">
        <f>VLOOKUP(A37,'[1](2)2010 SOC to ISCO-08'!$K$3:$L$440,2,FALSE)</f>
        <v>1.0749999999999999E-2</v>
      </c>
      <c r="L37" s="108" t="e">
        <f>VLOOKUP(B37,'[1](2)2010 SOC to ISCO-08'!$K$3:$L$440,2,FALSE)</f>
        <v>#N/A</v>
      </c>
      <c r="M37" s="108" t="e">
        <f>VLOOKUP(C37,'[1](2)2010 SOC to ISCO-08'!$K$3:$L$440,2,FALSE)</f>
        <v>#N/A</v>
      </c>
      <c r="N37" s="108" t="e">
        <f>VLOOKUP(D37,'[1](2)2010 SOC to ISCO-08'!$K$3:$L$440,2,FALSE)</f>
        <v>#N/A</v>
      </c>
      <c r="O37" s="108" t="e">
        <f>VLOOKUP(E37,'[1](2)2010 SOC to ISCO-08'!$K$3:$L$440,2,FALSE)</f>
        <v>#N/A</v>
      </c>
      <c r="P37" s="108" t="e">
        <f>VLOOKUP(F37,'[1](2)2010 SOC to ISCO-08'!$K$3:$L$440,2,FALSE)</f>
        <v>#N/A</v>
      </c>
      <c r="Q37" s="108" t="e">
        <f>VLOOKUP(G37,'[1](2)2010 SOC to ISCO-08'!$K$3:$L$440,2,FALSE)</f>
        <v>#N/A</v>
      </c>
      <c r="S37" s="108" t="b">
        <f t="shared" si="2"/>
        <v>0</v>
      </c>
      <c r="T37" s="131">
        <v>2221</v>
      </c>
      <c r="U37" s="108" t="s">
        <v>1522</v>
      </c>
      <c r="V37" s="108" t="s">
        <v>1523</v>
      </c>
      <c r="W37" s="108" t="s">
        <v>1431</v>
      </c>
      <c r="Y37" s="108" t="str">
        <f>VLOOKUP(Z37,'[1]&lt;참고&gt;6차'!$A$2:$C$1844,2,FALSE)</f>
        <v>응용 소프트웨어 개발자</v>
      </c>
      <c r="Z37" s="116">
        <v>2223</v>
      </c>
      <c r="AA37" s="110">
        <v>0.35</v>
      </c>
      <c r="AB37" s="108" t="str">
        <f t="shared" si="0"/>
        <v>222</v>
      </c>
      <c r="AC37" s="109">
        <v>0.35</v>
      </c>
      <c r="AE37" s="116" t="s">
        <v>1110</v>
      </c>
      <c r="AF37" s="117">
        <v>0.41749166666666665</v>
      </c>
      <c r="AG37" s="113">
        <v>6</v>
      </c>
      <c r="AH37" s="118">
        <v>246</v>
      </c>
      <c r="AI37" s="108" t="str">
        <f>VLOOKUP(AH37,'[1]&lt;참고&gt;6차'!$A$2:$C$1844,2,FALSE)</f>
        <v>보건의료관련 종사자</v>
      </c>
      <c r="AJ37" s="109">
        <v>0.41749166666666665</v>
      </c>
      <c r="AL37" s="108">
        <v>281</v>
      </c>
      <c r="AM37" s="108" t="s">
        <v>1524</v>
      </c>
      <c r="AN37" s="109">
        <v>0.2315666666666667</v>
      </c>
      <c r="AP37" s="108" t="str">
        <f>VLOOKUP(AQ37,'[1]&lt;참고&gt;6차'!A67:C1909,2,FALSE)</f>
        <v>전문가 및 관련 종사자</v>
      </c>
      <c r="AQ37" s="118">
        <v>2</v>
      </c>
      <c r="AR37" s="118">
        <v>23</v>
      </c>
      <c r="AS37" s="118">
        <v>239</v>
      </c>
      <c r="AT37" s="108">
        <v>2391</v>
      </c>
      <c r="AU37" s="108" t="s">
        <v>1525</v>
      </c>
      <c r="AV37" s="109">
        <v>3.4000000000000009E-2</v>
      </c>
      <c r="AX37" s="126"/>
      <c r="AY37" s="129">
        <v>8324</v>
      </c>
      <c r="AZ37" s="129" t="s">
        <v>1450</v>
      </c>
      <c r="BA37" s="130">
        <v>0.97</v>
      </c>
      <c r="BB37" s="126"/>
      <c r="BC37" s="129">
        <v>2542</v>
      </c>
      <c r="BD37" s="129" t="s">
        <v>1449</v>
      </c>
      <c r="BE37" s="130">
        <v>1.4E-2</v>
      </c>
      <c r="BF37" s="126"/>
    </row>
    <row r="38" spans="1:58" x14ac:dyDescent="0.3">
      <c r="A38" s="118">
        <v>2512</v>
      </c>
      <c r="B38" s="108" t="s">
        <v>1415</v>
      </c>
      <c r="C38" s="108" t="s">
        <v>1415</v>
      </c>
      <c r="D38" s="108" t="s">
        <v>1415</v>
      </c>
      <c r="E38" s="108" t="s">
        <v>1415</v>
      </c>
      <c r="F38" s="108" t="s">
        <v>1415</v>
      </c>
      <c r="G38" s="108" t="s">
        <v>1415</v>
      </c>
      <c r="H38" s="108" t="str">
        <f>VLOOKUP(I38,'[1]&lt;참고&gt;6차'!$A$2:$C$1844,2,FALSE)</f>
        <v>시스템 소프트웨어 개발자</v>
      </c>
      <c r="I38" s="123">
        <v>2222</v>
      </c>
      <c r="J38" s="124">
        <f t="shared" si="1"/>
        <v>8.6000000000000007E-2</v>
      </c>
      <c r="K38" s="108">
        <f>VLOOKUP(A38,'[1](2)2010 SOC to ISCO-08'!$K$3:$L$440,2,FALSE)</f>
        <v>8.6000000000000007E-2</v>
      </c>
      <c r="L38" s="108" t="e">
        <f>VLOOKUP(B38,'[1](2)2010 SOC to ISCO-08'!$K$3:$L$440,2,FALSE)</f>
        <v>#N/A</v>
      </c>
      <c r="M38" s="108" t="e">
        <f>VLOOKUP(C38,'[1](2)2010 SOC to ISCO-08'!$K$3:$L$440,2,FALSE)</f>
        <v>#N/A</v>
      </c>
      <c r="N38" s="108" t="e">
        <f>VLOOKUP(D38,'[1](2)2010 SOC to ISCO-08'!$K$3:$L$440,2,FALSE)</f>
        <v>#N/A</v>
      </c>
      <c r="O38" s="108" t="e">
        <f>VLOOKUP(E38,'[1](2)2010 SOC to ISCO-08'!$K$3:$L$440,2,FALSE)</f>
        <v>#N/A</v>
      </c>
      <c r="P38" s="108" t="e">
        <f>VLOOKUP(F38,'[1](2)2010 SOC to ISCO-08'!$K$3:$L$440,2,FALSE)</f>
        <v>#N/A</v>
      </c>
      <c r="Q38" s="108" t="e">
        <f>VLOOKUP(G38,'[1](2)2010 SOC to ISCO-08'!$K$3:$L$440,2,FALSE)</f>
        <v>#N/A</v>
      </c>
      <c r="S38" s="108" t="b">
        <f t="shared" si="2"/>
        <v>0</v>
      </c>
      <c r="T38" s="131">
        <v>2222</v>
      </c>
      <c r="U38" s="108" t="s">
        <v>1526</v>
      </c>
      <c r="V38" s="108" t="s">
        <v>1527</v>
      </c>
      <c r="Y38" s="108" t="str">
        <f>VLOOKUP(Z38,'[1]&lt;참고&gt;6차'!$A$2:$C$1844,2,FALSE)</f>
        <v>데이터베이스 개발자</v>
      </c>
      <c r="Z38" s="116">
        <v>2224</v>
      </c>
      <c r="AA38" s="110">
        <v>0.03</v>
      </c>
      <c r="AB38" s="108" t="str">
        <f t="shared" si="0"/>
        <v>222</v>
      </c>
      <c r="AC38" s="109">
        <v>0.03</v>
      </c>
      <c r="AE38" s="116" t="s">
        <v>1112</v>
      </c>
      <c r="AF38" s="117">
        <v>0.11018181818181817</v>
      </c>
      <c r="AG38" s="113">
        <v>6</v>
      </c>
      <c r="AH38" s="118">
        <v>247</v>
      </c>
      <c r="AI38" s="108" t="str">
        <f>VLOOKUP(AH38,'[1]&lt;참고&gt;6차'!$A$2:$C$1844,2,FALSE)</f>
        <v>사회복지관련 종사자</v>
      </c>
      <c r="AJ38" s="109">
        <v>0.11018181818181817</v>
      </c>
      <c r="AL38" s="108">
        <v>261</v>
      </c>
      <c r="AM38" s="108" t="s">
        <v>1125</v>
      </c>
      <c r="AN38" s="109">
        <v>0.23455357142857142</v>
      </c>
      <c r="AP38" s="108" t="str">
        <f>VLOOKUP(AQ38,'[1]&lt;참고&gt;6차'!A70:C1912,2,FALSE)</f>
        <v>전문가 및 관련 종사자</v>
      </c>
      <c r="AQ38" s="118">
        <v>2</v>
      </c>
      <c r="AR38" s="118">
        <v>23</v>
      </c>
      <c r="AS38" s="118">
        <v>239</v>
      </c>
      <c r="AT38" s="108">
        <v>2394</v>
      </c>
      <c r="AU38" s="108" t="s">
        <v>1528</v>
      </c>
      <c r="AV38" s="109">
        <v>3.4000000000000009E-2</v>
      </c>
      <c r="AX38" s="126"/>
      <c r="AY38" s="129">
        <v>8912</v>
      </c>
      <c r="AZ38" s="129" t="s">
        <v>1453</v>
      </c>
      <c r="BA38" s="130">
        <v>0.97</v>
      </c>
      <c r="BB38" s="126"/>
      <c r="BC38" s="129">
        <v>2489</v>
      </c>
      <c r="BD38" s="129" t="s">
        <v>1452</v>
      </c>
      <c r="BE38" s="130">
        <v>1.6549999999999999E-2</v>
      </c>
      <c r="BF38" s="126"/>
    </row>
    <row r="39" spans="1:58" x14ac:dyDescent="0.3">
      <c r="A39" s="118">
        <v>2514</v>
      </c>
      <c r="B39" s="118">
        <v>2519</v>
      </c>
      <c r="C39" s="108" t="s">
        <v>1415</v>
      </c>
      <c r="D39" s="108" t="s">
        <v>1415</v>
      </c>
      <c r="E39" s="108" t="s">
        <v>1415</v>
      </c>
      <c r="F39" s="108" t="s">
        <v>1415</v>
      </c>
      <c r="G39" s="108" t="s">
        <v>1415</v>
      </c>
      <c r="H39" s="108" t="str">
        <f>VLOOKUP(I39,'[1]&lt;참고&gt;6차'!$A$2:$C$1844,2,FALSE)</f>
        <v>응용 소프트웨어 개발자</v>
      </c>
      <c r="I39" s="123">
        <v>2223</v>
      </c>
      <c r="J39" s="124">
        <f t="shared" si="1"/>
        <v>0.35</v>
      </c>
      <c r="K39" s="108">
        <f>VLOOKUP(A39,'[1](2)2010 SOC to ISCO-08'!$K$3:$L$440,2,FALSE)</f>
        <v>0.48</v>
      </c>
      <c r="L39" s="108">
        <f>VLOOKUP(B39,'[1](2)2010 SOC to ISCO-08'!$K$3:$L$440,2,FALSE)</f>
        <v>0.22</v>
      </c>
      <c r="M39" s="108" t="e">
        <f>VLOOKUP(C39,'[1](2)2010 SOC to ISCO-08'!$K$3:$L$440,2,FALSE)</f>
        <v>#N/A</v>
      </c>
      <c r="N39" s="108" t="e">
        <f>VLOOKUP(D39,'[1](2)2010 SOC to ISCO-08'!$K$3:$L$440,2,FALSE)</f>
        <v>#N/A</v>
      </c>
      <c r="O39" s="108" t="e">
        <f>VLOOKUP(E39,'[1](2)2010 SOC to ISCO-08'!$K$3:$L$440,2,FALSE)</f>
        <v>#N/A</v>
      </c>
      <c r="P39" s="108" t="e">
        <f>VLOOKUP(F39,'[1](2)2010 SOC to ISCO-08'!$K$3:$L$440,2,FALSE)</f>
        <v>#N/A</v>
      </c>
      <c r="Q39" s="108" t="e">
        <f>VLOOKUP(G39,'[1](2)2010 SOC to ISCO-08'!$K$3:$L$440,2,FALSE)</f>
        <v>#N/A</v>
      </c>
      <c r="S39" s="108" t="b">
        <f t="shared" si="2"/>
        <v>0</v>
      </c>
      <c r="T39" s="131">
        <v>2223</v>
      </c>
      <c r="U39" s="108" t="s">
        <v>1529</v>
      </c>
      <c r="V39" s="108" t="s">
        <v>1527</v>
      </c>
      <c r="W39" s="108" t="s">
        <v>1530</v>
      </c>
      <c r="Y39" s="108" t="str">
        <f>VLOOKUP(Z39,'[1]&lt;참고&gt;6차'!$A$2:$C$1844,2,FALSE)</f>
        <v>네트워크시스템 개발자</v>
      </c>
      <c r="Z39" s="116">
        <v>2225</v>
      </c>
      <c r="AA39" s="110">
        <v>0.03</v>
      </c>
      <c r="AB39" s="108" t="str">
        <f t="shared" si="0"/>
        <v>222</v>
      </c>
      <c r="AC39" s="109">
        <v>0.03</v>
      </c>
      <c r="AE39" s="116" t="s">
        <v>1114</v>
      </c>
      <c r="AF39" s="117">
        <v>1.6550000000000002E-2</v>
      </c>
      <c r="AG39" s="113">
        <v>2</v>
      </c>
      <c r="AH39" s="118">
        <v>248</v>
      </c>
      <c r="AI39" s="108" t="str">
        <f>VLOOKUP(AH39,'[1]&lt;참고&gt;6차'!$A$2:$C$1844,2,FALSE)</f>
        <v>종교관련 종사자</v>
      </c>
      <c r="AJ39" s="109">
        <v>1.6550000000000002E-2</v>
      </c>
      <c r="AL39" s="108">
        <v>273</v>
      </c>
      <c r="AM39" s="108" t="s">
        <v>1531</v>
      </c>
      <c r="AN39" s="109">
        <v>0.23942999999999998</v>
      </c>
      <c r="AP39" s="108" t="str">
        <f>VLOOKUP(AQ39,'[1]&lt;참고&gt;6차'!A73:C1915,2,FALSE)</f>
        <v>전문가 및 관련 종사자</v>
      </c>
      <c r="AQ39" s="118">
        <v>2</v>
      </c>
      <c r="AR39" s="118">
        <v>23</v>
      </c>
      <c r="AS39" s="118">
        <v>239</v>
      </c>
      <c r="AT39" s="108">
        <v>2399</v>
      </c>
      <c r="AU39" s="108" t="s">
        <v>1532</v>
      </c>
      <c r="AV39" s="109">
        <v>3.4000000000000009E-2</v>
      </c>
      <c r="AX39" s="126"/>
      <c r="AY39" s="129">
        <v>8919</v>
      </c>
      <c r="AZ39" s="129" t="s">
        <v>1457</v>
      </c>
      <c r="BA39" s="130">
        <v>0.97</v>
      </c>
      <c r="BB39" s="126"/>
      <c r="BC39" s="129">
        <v>2481</v>
      </c>
      <c r="BD39" s="129" t="s">
        <v>1456</v>
      </c>
      <c r="BE39" s="130">
        <v>1.6550000000000002E-2</v>
      </c>
      <c r="BF39" s="126"/>
    </row>
    <row r="40" spans="1:58" x14ac:dyDescent="0.3">
      <c r="A40" s="118">
        <v>2521</v>
      </c>
      <c r="B40" s="108" t="s">
        <v>1415</v>
      </c>
      <c r="C40" s="108" t="s">
        <v>1415</v>
      </c>
      <c r="D40" s="108" t="s">
        <v>1415</v>
      </c>
      <c r="E40" s="108" t="s">
        <v>1415</v>
      </c>
      <c r="F40" s="108" t="s">
        <v>1415</v>
      </c>
      <c r="G40" s="108" t="s">
        <v>1415</v>
      </c>
      <c r="H40" s="108" t="str">
        <f>VLOOKUP(I40,'[1]&lt;참고&gt;6차'!$A$2:$C$1844,2,FALSE)</f>
        <v>데이터베이스 개발자</v>
      </c>
      <c r="I40" s="123">
        <v>2224</v>
      </c>
      <c r="J40" s="124">
        <f t="shared" si="1"/>
        <v>0.03</v>
      </c>
      <c r="K40" s="108">
        <f>VLOOKUP(A40,'[1](2)2010 SOC to ISCO-08'!$K$3:$L$440,2,FALSE)</f>
        <v>0.03</v>
      </c>
      <c r="L40" s="108" t="e">
        <f>VLOOKUP(B40,'[1](2)2010 SOC to ISCO-08'!$K$3:$L$440,2,FALSE)</f>
        <v>#N/A</v>
      </c>
      <c r="M40" s="108" t="e">
        <f>VLOOKUP(C40,'[1](2)2010 SOC to ISCO-08'!$K$3:$L$440,2,FALSE)</f>
        <v>#N/A</v>
      </c>
      <c r="N40" s="108" t="e">
        <f>VLOOKUP(D40,'[1](2)2010 SOC to ISCO-08'!$K$3:$L$440,2,FALSE)</f>
        <v>#N/A</v>
      </c>
      <c r="O40" s="108" t="e">
        <f>VLOOKUP(E40,'[1](2)2010 SOC to ISCO-08'!$K$3:$L$440,2,FALSE)</f>
        <v>#N/A</v>
      </c>
      <c r="P40" s="108" t="e">
        <f>VLOOKUP(F40,'[1](2)2010 SOC to ISCO-08'!$K$3:$L$440,2,FALSE)</f>
        <v>#N/A</v>
      </c>
      <c r="Q40" s="108" t="e">
        <f>VLOOKUP(G40,'[1](2)2010 SOC to ISCO-08'!$K$3:$L$440,2,FALSE)</f>
        <v>#N/A</v>
      </c>
      <c r="S40" s="108" t="b">
        <f t="shared" si="2"/>
        <v>0</v>
      </c>
      <c r="T40" s="131">
        <v>2224</v>
      </c>
      <c r="U40" s="108" t="s">
        <v>1533</v>
      </c>
      <c r="V40" s="108" t="s">
        <v>1530</v>
      </c>
      <c r="Y40" s="108" t="str">
        <f>VLOOKUP(Z40,'[1]&lt;참고&gt;6차'!$A$2:$C$1844,2,FALSE)</f>
        <v>컴퓨터 보안 전문가</v>
      </c>
      <c r="Z40" s="116">
        <v>2226</v>
      </c>
      <c r="AA40" s="110">
        <v>0.22</v>
      </c>
      <c r="AB40" s="108" t="str">
        <f t="shared" si="0"/>
        <v>222</v>
      </c>
      <c r="AC40" s="109">
        <v>0.11</v>
      </c>
      <c r="AE40" s="116" t="s">
        <v>408</v>
      </c>
      <c r="AF40" s="117">
        <v>3.2000000000000001E-2</v>
      </c>
      <c r="AG40" s="113">
        <v>2</v>
      </c>
      <c r="AH40" s="118">
        <v>251</v>
      </c>
      <c r="AI40" s="108" t="str">
        <f>VLOOKUP(AH40,'[1]&lt;참고&gt;6차'!$A$2:$C$1844,2,FALSE)</f>
        <v>대학 교수 및 강사</v>
      </c>
      <c r="AJ40" s="109">
        <v>3.2000000000000001E-2</v>
      </c>
      <c r="AL40" s="108">
        <v>120</v>
      </c>
      <c r="AM40" s="108" t="s">
        <v>1057</v>
      </c>
      <c r="AN40" s="109">
        <v>0.24159166666666665</v>
      </c>
      <c r="AP40" s="108" t="e">
        <f>VLOOKUP(AQ40,'[1]&lt;참고&gt;6차'!A14:C1856,2,FALSE)</f>
        <v>#N/A</v>
      </c>
      <c r="AQ40" s="118">
        <v>1</v>
      </c>
      <c r="AR40" s="118">
        <v>13</v>
      </c>
      <c r="AS40" s="118">
        <v>135</v>
      </c>
      <c r="AT40" s="108">
        <v>1350</v>
      </c>
      <c r="AU40" s="108" t="s">
        <v>1064</v>
      </c>
      <c r="AV40" s="109">
        <v>3.5000000000000003E-2</v>
      </c>
      <c r="AX40" s="126"/>
      <c r="AY40" s="129">
        <v>9991</v>
      </c>
      <c r="AZ40" s="129" t="s">
        <v>1460</v>
      </c>
      <c r="BA40" s="130">
        <v>0.97</v>
      </c>
      <c r="BB40" s="126"/>
      <c r="BC40" s="129">
        <v>2321</v>
      </c>
      <c r="BD40" s="129" t="s">
        <v>1459</v>
      </c>
      <c r="BE40" s="130">
        <v>1.7000000000000001E-2</v>
      </c>
      <c r="BF40" s="126"/>
    </row>
    <row r="41" spans="1:58" x14ac:dyDescent="0.3">
      <c r="A41" s="118">
        <v>2522</v>
      </c>
      <c r="B41" s="118">
        <v>2523</v>
      </c>
      <c r="C41" s="108" t="s">
        <v>1415</v>
      </c>
      <c r="D41" s="108" t="s">
        <v>1415</v>
      </c>
      <c r="E41" s="108" t="s">
        <v>1415</v>
      </c>
      <c r="F41" s="108" t="s">
        <v>1415</v>
      </c>
      <c r="G41" s="108" t="s">
        <v>1415</v>
      </c>
      <c r="H41" s="108" t="str">
        <f>VLOOKUP(I41,'[1]&lt;참고&gt;6차'!$A$2:$C$1844,2,FALSE)</f>
        <v>네트워크시스템 개발자</v>
      </c>
      <c r="I41" s="123">
        <v>2225</v>
      </c>
      <c r="J41" s="124">
        <f t="shared" si="1"/>
        <v>0.03</v>
      </c>
      <c r="K41" s="108">
        <f>VLOOKUP(A41,'[1](2)2010 SOC to ISCO-08'!$K$3:$L$440,2,FALSE)</f>
        <v>0.03</v>
      </c>
      <c r="L41" s="108" t="e">
        <f>VLOOKUP(B41,'[1](2)2010 SOC to ISCO-08'!$K$3:$L$440,2,FALSE)</f>
        <v>#DIV/0!</v>
      </c>
      <c r="M41" s="108" t="e">
        <f>VLOOKUP(C41,'[1](2)2010 SOC to ISCO-08'!$K$3:$L$440,2,FALSE)</f>
        <v>#N/A</v>
      </c>
      <c r="N41" s="108" t="e">
        <f>VLOOKUP(D41,'[1](2)2010 SOC to ISCO-08'!$K$3:$L$440,2,FALSE)</f>
        <v>#N/A</v>
      </c>
      <c r="O41" s="108" t="e">
        <f>VLOOKUP(E41,'[1](2)2010 SOC to ISCO-08'!$K$3:$L$440,2,FALSE)</f>
        <v>#N/A</v>
      </c>
      <c r="P41" s="108" t="e">
        <f>VLOOKUP(F41,'[1](2)2010 SOC to ISCO-08'!$K$3:$L$440,2,FALSE)</f>
        <v>#N/A</v>
      </c>
      <c r="Q41" s="108" t="e">
        <f>VLOOKUP(G41,'[1](2)2010 SOC to ISCO-08'!$K$3:$L$440,2,FALSE)</f>
        <v>#N/A</v>
      </c>
      <c r="S41" s="108" t="b">
        <f t="shared" si="2"/>
        <v>0</v>
      </c>
      <c r="T41" s="131">
        <v>2225</v>
      </c>
      <c r="U41" s="108" t="s">
        <v>1534</v>
      </c>
      <c r="V41" s="108" t="s">
        <v>1530</v>
      </c>
      <c r="Y41" s="108" t="str">
        <f>VLOOKUP(Z41,'[1]&lt;참고&gt;6차'!$A$2:$C$1844,2,FALSE)</f>
        <v>웹 및 멀티미디어 기획자</v>
      </c>
      <c r="Z41" s="116">
        <v>2227</v>
      </c>
      <c r="AA41" s="110">
        <v>0.21</v>
      </c>
      <c r="AB41" s="108" t="str">
        <f t="shared" si="0"/>
        <v>222</v>
      </c>
      <c r="AC41" s="109">
        <v>0.21</v>
      </c>
      <c r="AE41" s="116" t="s">
        <v>411</v>
      </c>
      <c r="AF41" s="117">
        <v>3.3246666666666667E-2</v>
      </c>
      <c r="AG41" s="113">
        <v>3</v>
      </c>
      <c r="AH41" s="118">
        <v>252</v>
      </c>
      <c r="AI41" s="108" t="str">
        <f>VLOOKUP(AH41,'[1]&lt;참고&gt;6차'!$A$2:$C$1844,2,FALSE)</f>
        <v>학교 교사</v>
      </c>
      <c r="AJ41" s="109">
        <v>3.3246666666666667E-2</v>
      </c>
      <c r="AL41" s="108">
        <v>134</v>
      </c>
      <c r="AM41" s="108" t="s">
        <v>1535</v>
      </c>
      <c r="AN41" s="109">
        <v>0.25</v>
      </c>
      <c r="AP41" s="108" t="str">
        <f>VLOOKUP(AQ41,'[1]&lt;참고&gt;6차'!A119:C1961,2,FALSE)</f>
        <v>전문가 및 관련 종사자</v>
      </c>
      <c r="AQ41" s="118">
        <v>2</v>
      </c>
      <c r="AR41" s="118">
        <v>26</v>
      </c>
      <c r="AS41" s="118">
        <v>261</v>
      </c>
      <c r="AT41" s="108">
        <v>2612</v>
      </c>
      <c r="AU41" s="108" t="s">
        <v>1536</v>
      </c>
      <c r="AV41" s="109">
        <v>3.5000000000000003E-2</v>
      </c>
      <c r="AX41" s="126"/>
      <c r="AY41" s="129">
        <v>3201</v>
      </c>
      <c r="AZ41" s="129" t="s">
        <v>1463</v>
      </c>
      <c r="BA41" s="130">
        <v>0.96499999999999997</v>
      </c>
      <c r="BB41" s="126"/>
      <c r="BC41" s="129">
        <v>2392</v>
      </c>
      <c r="BD41" s="129" t="s">
        <v>1462</v>
      </c>
      <c r="BE41" s="130">
        <v>1.7000000000000001E-2</v>
      </c>
      <c r="BF41" s="126"/>
    </row>
    <row r="42" spans="1:58" x14ac:dyDescent="0.3">
      <c r="A42" s="118">
        <v>2529</v>
      </c>
      <c r="B42" s="108" t="s">
        <v>1415</v>
      </c>
      <c r="C42" s="108" t="s">
        <v>1415</v>
      </c>
      <c r="D42" s="108" t="s">
        <v>1415</v>
      </c>
      <c r="E42" s="108" t="s">
        <v>1415</v>
      </c>
      <c r="F42" s="108" t="s">
        <v>1415</v>
      </c>
      <c r="G42" s="108" t="s">
        <v>1415</v>
      </c>
      <c r="H42" s="108" t="str">
        <f>VLOOKUP(I42,'[1]&lt;참고&gt;6차'!$A$2:$C$1844,2,FALSE)</f>
        <v>컴퓨터 보안 전문가</v>
      </c>
      <c r="I42" s="123">
        <v>2226</v>
      </c>
      <c r="J42" s="124">
        <f t="shared" si="1"/>
        <v>0.22</v>
      </c>
      <c r="K42" s="108">
        <f>VLOOKUP(A42,'[1](2)2010 SOC to ISCO-08'!$K$3:$L$440,2,FALSE)</f>
        <v>0.22</v>
      </c>
      <c r="L42" s="108" t="e">
        <f>VLOOKUP(B42,'[1](2)2010 SOC to ISCO-08'!$K$3:$L$440,2,FALSE)</f>
        <v>#N/A</v>
      </c>
      <c r="M42" s="108" t="e">
        <f>VLOOKUP(C42,'[1](2)2010 SOC to ISCO-08'!$K$3:$L$440,2,FALSE)</f>
        <v>#N/A</v>
      </c>
      <c r="N42" s="108" t="e">
        <f>VLOOKUP(D42,'[1](2)2010 SOC to ISCO-08'!$K$3:$L$440,2,FALSE)</f>
        <v>#N/A</v>
      </c>
      <c r="O42" s="108" t="e">
        <f>VLOOKUP(E42,'[1](2)2010 SOC to ISCO-08'!$K$3:$L$440,2,FALSE)</f>
        <v>#N/A</v>
      </c>
      <c r="P42" s="108" t="e">
        <f>VLOOKUP(F42,'[1](2)2010 SOC to ISCO-08'!$K$3:$L$440,2,FALSE)</f>
        <v>#N/A</v>
      </c>
      <c r="Q42" s="108" t="e">
        <f>VLOOKUP(G42,'[1](2)2010 SOC to ISCO-08'!$K$3:$L$440,2,FALSE)</f>
        <v>#N/A</v>
      </c>
      <c r="S42" s="108" t="b">
        <f t="shared" si="2"/>
        <v>0</v>
      </c>
      <c r="T42" s="131">
        <v>2226</v>
      </c>
      <c r="U42" s="108" t="s">
        <v>1516</v>
      </c>
      <c r="V42" s="108" t="s">
        <v>1537</v>
      </c>
      <c r="W42" s="108" t="s">
        <v>1538</v>
      </c>
      <c r="Y42" s="108" t="str">
        <f>VLOOKUP(Z42,'[1]&lt;참고&gt;6차'!$A$2:$C$1844,2,FALSE)</f>
        <v>웹 개발자</v>
      </c>
      <c r="Z42" s="116">
        <v>2228</v>
      </c>
      <c r="AA42" s="110">
        <v>0.21</v>
      </c>
      <c r="AB42" s="108" t="str">
        <f t="shared" si="0"/>
        <v>222</v>
      </c>
      <c r="AC42" s="109">
        <v>0.21</v>
      </c>
      <c r="AE42" s="116" t="s">
        <v>1119</v>
      </c>
      <c r="AF42" s="117">
        <v>7.8699999999999992E-2</v>
      </c>
      <c r="AG42" s="113">
        <v>1</v>
      </c>
      <c r="AH42" s="118">
        <v>253</v>
      </c>
      <c r="AI42" s="108" t="str">
        <f>VLOOKUP(AH42,'[1]&lt;참고&gt;6차'!$A$2:$C$1844,2,FALSE)</f>
        <v>유치원 교사</v>
      </c>
      <c r="AJ42" s="109">
        <v>7.8699999999999992E-2</v>
      </c>
      <c r="AL42" s="108">
        <v>235</v>
      </c>
      <c r="AM42" s="108" t="s">
        <v>1539</v>
      </c>
      <c r="AN42" s="109">
        <v>0.25429166666666669</v>
      </c>
      <c r="AP42" s="108" t="e">
        <f>VLOOKUP(AQ42,'[1]&lt;참고&gt;6차'!A12:C1854,2,FALSE)</f>
        <v>#N/A</v>
      </c>
      <c r="AQ42" s="118">
        <v>1</v>
      </c>
      <c r="AR42" s="118">
        <v>13</v>
      </c>
      <c r="AS42" s="118">
        <v>133</v>
      </c>
      <c r="AT42" s="108">
        <v>1332</v>
      </c>
      <c r="AU42" s="108" t="s">
        <v>1540</v>
      </c>
      <c r="AV42" s="109">
        <v>3.5116666666666664E-2</v>
      </c>
      <c r="AX42" s="126"/>
      <c r="AY42" s="129">
        <v>3126</v>
      </c>
      <c r="AZ42" s="129" t="s">
        <v>1468</v>
      </c>
      <c r="BA42" s="130">
        <v>0.96</v>
      </c>
      <c r="BB42" s="126"/>
      <c r="BC42" s="129">
        <v>2393</v>
      </c>
      <c r="BD42" s="129" t="s">
        <v>1467</v>
      </c>
      <c r="BE42" s="130">
        <v>1.7000000000000001E-2</v>
      </c>
      <c r="BF42" s="126"/>
    </row>
    <row r="43" spans="1:58" x14ac:dyDescent="0.3">
      <c r="A43" s="118">
        <v>2513</v>
      </c>
      <c r="B43" s="108" t="s">
        <v>1415</v>
      </c>
      <c r="C43" s="108" t="s">
        <v>1415</v>
      </c>
      <c r="D43" s="108" t="s">
        <v>1415</v>
      </c>
      <c r="E43" s="108" t="s">
        <v>1415</v>
      </c>
      <c r="F43" s="108" t="s">
        <v>1415</v>
      </c>
      <c r="G43" s="108" t="s">
        <v>1415</v>
      </c>
      <c r="H43" s="108" t="str">
        <f>VLOOKUP(I43,'[1]&lt;참고&gt;6차'!$A$2:$C$1844,2,FALSE)</f>
        <v>웹 및 멀티미디어 기획자</v>
      </c>
      <c r="I43" s="123">
        <v>2227</v>
      </c>
      <c r="J43" s="124">
        <f t="shared" si="1"/>
        <v>0.21</v>
      </c>
      <c r="K43" s="108" t="e">
        <f>VLOOKUP(A43,'[1](2)2010 SOC to ISCO-08'!$K$3:$L$440,2,FALSE)</f>
        <v>#DIV/0!</v>
      </c>
      <c r="L43" s="108" t="e">
        <f>VLOOKUP(B43,'[1](2)2010 SOC to ISCO-08'!$K$3:$L$440,2,FALSE)</f>
        <v>#N/A</v>
      </c>
      <c r="M43" s="108" t="e">
        <f>VLOOKUP(C43,'[1](2)2010 SOC to ISCO-08'!$K$3:$L$440,2,FALSE)</f>
        <v>#N/A</v>
      </c>
      <c r="N43" s="108" t="e">
        <f>VLOOKUP(D43,'[1](2)2010 SOC to ISCO-08'!$K$3:$L$440,2,FALSE)</f>
        <v>#N/A</v>
      </c>
      <c r="O43" s="108" t="e">
        <f>VLOOKUP(E43,'[1](2)2010 SOC to ISCO-08'!$K$3:$L$440,2,FALSE)</f>
        <v>#N/A</v>
      </c>
      <c r="P43" s="108" t="e">
        <f>VLOOKUP(F43,'[1](2)2010 SOC to ISCO-08'!$K$3:$L$440,2,FALSE)</f>
        <v>#N/A</v>
      </c>
      <c r="Q43" s="108" t="e">
        <f>VLOOKUP(G43,'[1](2)2010 SOC to ISCO-08'!$K$3:$L$440,2,FALSE)</f>
        <v>#N/A</v>
      </c>
      <c r="R43" s="108">
        <v>0.21</v>
      </c>
      <c r="S43" s="108" t="b">
        <f t="shared" si="2"/>
        <v>0</v>
      </c>
      <c r="T43" s="131">
        <v>2227</v>
      </c>
      <c r="U43" s="108" t="s">
        <v>1541</v>
      </c>
      <c r="V43" s="108" t="s">
        <v>1431</v>
      </c>
      <c r="W43" s="108" t="s">
        <v>1542</v>
      </c>
      <c r="X43" s="108" t="s">
        <v>1543</v>
      </c>
      <c r="Y43" s="108" t="str">
        <f>VLOOKUP(Z43,'[1]&lt;참고&gt;6차'!$A$2:$C$1844,2,FALSE)</f>
        <v>정보 시스템 운영자</v>
      </c>
      <c r="Z43" s="116">
        <v>2230</v>
      </c>
      <c r="AA43" s="110">
        <v>0.40500000000000003</v>
      </c>
      <c r="AB43" s="108" t="str">
        <f t="shared" si="0"/>
        <v>223</v>
      </c>
      <c r="AC43" s="109">
        <v>0.39750000000000002</v>
      </c>
      <c r="AE43" s="116" t="s">
        <v>1121</v>
      </c>
      <c r="AF43" s="117">
        <v>7.1518055555555557E-2</v>
      </c>
      <c r="AG43" s="113">
        <v>6</v>
      </c>
      <c r="AH43" s="118">
        <v>254</v>
      </c>
      <c r="AI43" s="108" t="str">
        <f>VLOOKUP(AH43,'[1]&lt;참고&gt;6차'!$A$2:$C$1844,2,FALSE)</f>
        <v>문리기술 및 예능 강사</v>
      </c>
      <c r="AJ43" s="109">
        <v>7.1518055555555557E-2</v>
      </c>
      <c r="AL43" s="108">
        <v>141</v>
      </c>
      <c r="AM43" s="108" t="s">
        <v>1544</v>
      </c>
      <c r="AN43" s="109">
        <v>0.26016666666666666</v>
      </c>
      <c r="AP43" s="108" t="str">
        <f>VLOOKUP(AQ43,'[1]&lt;참고&gt;6차'!A78:C1920,2,FALSE)</f>
        <v>전문가 및 관련 종사자</v>
      </c>
      <c r="AQ43" s="118">
        <v>2</v>
      </c>
      <c r="AR43" s="118">
        <v>24</v>
      </c>
      <c r="AS43" s="118">
        <v>241</v>
      </c>
      <c r="AT43" s="108">
        <v>2415</v>
      </c>
      <c r="AU43" s="108" t="s">
        <v>1545</v>
      </c>
      <c r="AV43" s="109">
        <v>3.7999999999999999E-2</v>
      </c>
      <c r="AX43" s="126"/>
      <c r="AY43" s="129">
        <v>8211</v>
      </c>
      <c r="AZ43" s="129" t="s">
        <v>1473</v>
      </c>
      <c r="BA43" s="130">
        <v>0.96</v>
      </c>
      <c r="BB43" s="126"/>
      <c r="BC43" s="129">
        <v>1311</v>
      </c>
      <c r="BD43" s="129" t="s">
        <v>1472</v>
      </c>
      <c r="BE43" s="130">
        <v>1.7500000000000002E-2</v>
      </c>
      <c r="BF43" s="126"/>
    </row>
    <row r="44" spans="1:58" x14ac:dyDescent="0.3">
      <c r="A44" s="118">
        <v>2513</v>
      </c>
      <c r="B44" s="108" t="s">
        <v>1415</v>
      </c>
      <c r="C44" s="108" t="s">
        <v>1415</v>
      </c>
      <c r="D44" s="108" t="s">
        <v>1415</v>
      </c>
      <c r="E44" s="108" t="s">
        <v>1415</v>
      </c>
      <c r="F44" s="108" t="s">
        <v>1415</v>
      </c>
      <c r="G44" s="108" t="s">
        <v>1415</v>
      </c>
      <c r="H44" s="108" t="str">
        <f>VLOOKUP(I44,'[1]&lt;참고&gt;6차'!$A$2:$C$1844,2,FALSE)</f>
        <v>웹 개발자</v>
      </c>
      <c r="I44" s="123">
        <v>2228</v>
      </c>
      <c r="J44" s="124">
        <f t="shared" si="1"/>
        <v>0.21</v>
      </c>
      <c r="K44" s="108" t="e">
        <f>VLOOKUP(A44,'[1](2)2010 SOC to ISCO-08'!$K$3:$L$440,2,FALSE)</f>
        <v>#DIV/0!</v>
      </c>
      <c r="L44" s="108" t="e">
        <f>VLOOKUP(B44,'[1](2)2010 SOC to ISCO-08'!$K$3:$L$440,2,FALSE)</f>
        <v>#N/A</v>
      </c>
      <c r="M44" s="108" t="e">
        <f>VLOOKUP(C44,'[1](2)2010 SOC to ISCO-08'!$K$3:$L$440,2,FALSE)</f>
        <v>#N/A</v>
      </c>
      <c r="N44" s="108" t="e">
        <f>VLOOKUP(D44,'[1](2)2010 SOC to ISCO-08'!$K$3:$L$440,2,FALSE)</f>
        <v>#N/A</v>
      </c>
      <c r="O44" s="108" t="e">
        <f>VLOOKUP(E44,'[1](2)2010 SOC to ISCO-08'!$K$3:$L$440,2,FALSE)</f>
        <v>#N/A</v>
      </c>
      <c r="P44" s="108" t="e">
        <f>VLOOKUP(F44,'[1](2)2010 SOC to ISCO-08'!$K$3:$L$440,2,FALSE)</f>
        <v>#N/A</v>
      </c>
      <c r="Q44" s="108" t="e">
        <f>VLOOKUP(G44,'[1](2)2010 SOC to ISCO-08'!$K$3:$L$440,2,FALSE)</f>
        <v>#N/A</v>
      </c>
      <c r="R44" s="108">
        <v>0.21</v>
      </c>
      <c r="S44" s="108" t="b">
        <f t="shared" si="2"/>
        <v>0</v>
      </c>
      <c r="T44" s="131">
        <v>2228</v>
      </c>
      <c r="U44" s="108" t="s">
        <v>1541</v>
      </c>
      <c r="V44" s="108" t="s">
        <v>1530</v>
      </c>
      <c r="Y44" s="108" t="str">
        <f>VLOOKUP(Z44,'[1]&lt;참고&gt;6차'!$A$2:$C$1844,2,FALSE)</f>
        <v>통신 및 방송송출 장비 기사</v>
      </c>
      <c r="Z44" s="116">
        <v>2240</v>
      </c>
      <c r="AA44" s="110">
        <v>0.72</v>
      </c>
      <c r="AB44" s="108" t="str">
        <f t="shared" si="0"/>
        <v>224</v>
      </c>
      <c r="AC44" s="109">
        <v>0.66999999999999993</v>
      </c>
      <c r="AE44" s="116" t="s">
        <v>414</v>
      </c>
      <c r="AF44" s="117">
        <v>0.19873333333333335</v>
      </c>
      <c r="AG44" s="113">
        <v>3</v>
      </c>
      <c r="AH44" s="118">
        <v>259</v>
      </c>
      <c r="AI44" s="108" t="str">
        <f>VLOOKUP(AH44,'[1]&lt;참고&gt;6차'!$A$2:$C$1844,2,FALSE)</f>
        <v>기타 교육 전문가</v>
      </c>
      <c r="AJ44" s="109">
        <v>0.19873333333333335</v>
      </c>
      <c r="AL44" s="108">
        <v>237</v>
      </c>
      <c r="AM44" s="108" t="s">
        <v>1546</v>
      </c>
      <c r="AN44" s="109">
        <v>0.26666666666666666</v>
      </c>
      <c r="AP44" s="108" t="e">
        <f>VLOOKUP(AQ44,'[1]&lt;참고&gt;6차'!A160:C2002,2,FALSE)</f>
        <v>#N/A</v>
      </c>
      <c r="AQ44" s="118">
        <v>2</v>
      </c>
      <c r="AR44" s="118">
        <v>28</v>
      </c>
      <c r="AS44" s="118">
        <v>284</v>
      </c>
      <c r="AT44" s="108">
        <v>2841</v>
      </c>
      <c r="AU44" s="108" t="s">
        <v>1547</v>
      </c>
      <c r="AV44" s="109">
        <v>3.8500000000000006E-2</v>
      </c>
      <c r="AX44" s="126"/>
      <c r="AY44" s="129">
        <v>2712</v>
      </c>
      <c r="AZ44" s="129" t="s">
        <v>1478</v>
      </c>
      <c r="BA44" s="130">
        <v>0.95666666666666667</v>
      </c>
      <c r="BB44" s="126"/>
      <c r="BC44" s="129">
        <v>2311</v>
      </c>
      <c r="BD44" s="129" t="s">
        <v>1477</v>
      </c>
      <c r="BE44" s="130">
        <v>1.7999999999999999E-2</v>
      </c>
      <c r="BF44" s="126"/>
    </row>
    <row r="45" spans="1:58" x14ac:dyDescent="0.3">
      <c r="A45" s="118">
        <v>3511</v>
      </c>
      <c r="B45" s="118">
        <v>3512</v>
      </c>
      <c r="C45" s="118">
        <v>3513</v>
      </c>
      <c r="D45" s="118">
        <v>3514</v>
      </c>
      <c r="E45" s="108" t="s">
        <v>1415</v>
      </c>
      <c r="F45" s="108" t="s">
        <v>1415</v>
      </c>
      <c r="G45" s="108" t="s">
        <v>1415</v>
      </c>
      <c r="H45" s="108" t="str">
        <f>VLOOKUP(I45,'[1]&lt;참고&gt;6차'!$A$2:$C$1844,2,FALSE)</f>
        <v>정보 시스템 운영자</v>
      </c>
      <c r="I45" s="123">
        <v>2230</v>
      </c>
      <c r="J45" s="124">
        <f t="shared" si="1"/>
        <v>0.40500000000000003</v>
      </c>
      <c r="K45" s="108">
        <f>VLOOKUP(A45,'[1](2)2010 SOC to ISCO-08'!$K$3:$L$440,2,FALSE)</f>
        <v>0.78</v>
      </c>
      <c r="L45" s="108" t="e">
        <f>VLOOKUP(B45,'[1](2)2010 SOC to ISCO-08'!$K$3:$L$440,2,FALSE)</f>
        <v>#DIV/0!</v>
      </c>
      <c r="M45" s="108" t="e">
        <f>VLOOKUP(C45,'[1](2)2010 SOC to ISCO-08'!$K$3:$L$440,2,FALSE)</f>
        <v>#DIV/0!</v>
      </c>
      <c r="N45" s="108">
        <f>VLOOKUP(D45,'[1](2)2010 SOC to ISCO-08'!$K$3:$L$440,2,FALSE)</f>
        <v>0.03</v>
      </c>
      <c r="O45" s="108" t="e">
        <f>VLOOKUP(E45,'[1](2)2010 SOC to ISCO-08'!$K$3:$L$440,2,FALSE)</f>
        <v>#N/A</v>
      </c>
      <c r="P45" s="108" t="e">
        <f>VLOOKUP(F45,'[1](2)2010 SOC to ISCO-08'!$K$3:$L$440,2,FALSE)</f>
        <v>#N/A</v>
      </c>
      <c r="Q45" s="108" t="e">
        <f>VLOOKUP(G45,'[1](2)2010 SOC to ISCO-08'!$K$3:$L$440,2,FALSE)</f>
        <v>#N/A</v>
      </c>
      <c r="S45" s="108" t="b">
        <f t="shared" si="2"/>
        <v>0</v>
      </c>
      <c r="T45" s="131">
        <v>2230</v>
      </c>
      <c r="U45" s="108" t="s">
        <v>1548</v>
      </c>
      <c r="V45" s="108" t="s">
        <v>1526</v>
      </c>
      <c r="W45" s="108" t="s">
        <v>1549</v>
      </c>
      <c r="Y45" s="108" t="str">
        <f>VLOOKUP(Z45,'[1]&lt;참고&gt;6차'!$A$2:$C$1844,2,FALSE)</f>
        <v>건축가 및 건축공학 기술자</v>
      </c>
      <c r="Z45" s="116">
        <v>2311</v>
      </c>
      <c r="AA45" s="110">
        <v>1.7999999999999999E-2</v>
      </c>
      <c r="AB45" s="108" t="str">
        <f t="shared" si="0"/>
        <v>231</v>
      </c>
      <c r="AC45" s="109">
        <v>1.7999999999999999E-2</v>
      </c>
      <c r="AE45" s="116" t="s">
        <v>420</v>
      </c>
      <c r="AF45" s="117">
        <v>0.23455357142857142</v>
      </c>
      <c r="AG45" s="113">
        <v>4</v>
      </c>
      <c r="AH45" s="118">
        <v>261</v>
      </c>
      <c r="AI45" s="108" t="str">
        <f>VLOOKUP(AH45,'[1]&lt;참고&gt;6차'!$A$2:$C$1844,2,FALSE)</f>
        <v>법률 전문가</v>
      </c>
      <c r="AJ45" s="109">
        <v>0.23455357142857142</v>
      </c>
      <c r="AL45" s="108">
        <v>429</v>
      </c>
      <c r="AM45" s="108" t="s">
        <v>1550</v>
      </c>
      <c r="AN45" s="109">
        <v>0.27199999999999996</v>
      </c>
      <c r="AP45" s="108" t="e">
        <f>VLOOKUP(AQ45,'[1]&lt;참고&gt;6차'!A162:C2004,2,FALSE)</f>
        <v>#N/A</v>
      </c>
      <c r="AQ45" s="118">
        <v>2</v>
      </c>
      <c r="AR45" s="118">
        <v>28</v>
      </c>
      <c r="AS45" s="118">
        <v>284</v>
      </c>
      <c r="AT45" s="108">
        <v>2843</v>
      </c>
      <c r="AU45" s="108" t="s">
        <v>1551</v>
      </c>
      <c r="AV45" s="109">
        <v>3.8500000000000006E-2</v>
      </c>
      <c r="AX45" s="126"/>
      <c r="AY45" s="129">
        <v>2713</v>
      </c>
      <c r="AZ45" s="129" t="s">
        <v>1481</v>
      </c>
      <c r="BA45" s="130">
        <v>0.95666666666666667</v>
      </c>
      <c r="BB45" s="126"/>
      <c r="BC45" s="129">
        <v>2341</v>
      </c>
      <c r="BD45" s="129" t="s">
        <v>1480</v>
      </c>
      <c r="BE45" s="130">
        <v>1.7999999999999999E-2</v>
      </c>
      <c r="BF45" s="126"/>
    </row>
    <row r="46" spans="1:58" x14ac:dyDescent="0.3">
      <c r="A46" s="118">
        <v>3521</v>
      </c>
      <c r="B46" s="118">
        <v>3522</v>
      </c>
      <c r="C46" s="108" t="s">
        <v>1415</v>
      </c>
      <c r="D46" s="108" t="s">
        <v>1415</v>
      </c>
      <c r="E46" s="108" t="s">
        <v>1415</v>
      </c>
      <c r="F46" s="108" t="s">
        <v>1415</v>
      </c>
      <c r="G46" s="108" t="s">
        <v>1415</v>
      </c>
      <c r="H46" s="108" t="str">
        <f>VLOOKUP(I46,'[1]&lt;참고&gt;6차'!$A$2:$C$1844,2,FALSE)</f>
        <v>통신 및 방송송출 장비 기사</v>
      </c>
      <c r="I46" s="123">
        <v>2240</v>
      </c>
      <c r="J46" s="124">
        <f t="shared" si="1"/>
        <v>0.72</v>
      </c>
      <c r="K46" s="108">
        <f>VLOOKUP(A46,'[1](2)2010 SOC to ISCO-08'!$K$3:$L$440,2,FALSE)</f>
        <v>0.6</v>
      </c>
      <c r="L46" s="108">
        <f>VLOOKUP(B46,'[1](2)2010 SOC to ISCO-08'!$K$3:$L$440,2,FALSE)</f>
        <v>0.84</v>
      </c>
      <c r="M46" s="108" t="e">
        <f>VLOOKUP(C46,'[1](2)2010 SOC to ISCO-08'!$K$3:$L$440,2,FALSE)</f>
        <v>#N/A</v>
      </c>
      <c r="N46" s="108" t="e">
        <f>VLOOKUP(D46,'[1](2)2010 SOC to ISCO-08'!$K$3:$L$440,2,FALSE)</f>
        <v>#N/A</v>
      </c>
      <c r="O46" s="108" t="e">
        <f>VLOOKUP(E46,'[1](2)2010 SOC to ISCO-08'!$K$3:$L$440,2,FALSE)</f>
        <v>#N/A</v>
      </c>
      <c r="P46" s="108" t="e">
        <f>VLOOKUP(F46,'[1](2)2010 SOC to ISCO-08'!$K$3:$L$440,2,FALSE)</f>
        <v>#N/A</v>
      </c>
      <c r="Q46" s="108" t="e">
        <f>VLOOKUP(G46,'[1](2)2010 SOC to ISCO-08'!$K$3:$L$440,2,FALSE)</f>
        <v>#N/A</v>
      </c>
      <c r="S46" s="108" t="b">
        <f t="shared" si="2"/>
        <v>0</v>
      </c>
      <c r="T46" s="131">
        <v>2240</v>
      </c>
      <c r="U46" s="108" t="s">
        <v>1552</v>
      </c>
      <c r="V46" s="108" t="s">
        <v>1431</v>
      </c>
      <c r="W46" s="108" t="s">
        <v>1553</v>
      </c>
      <c r="Y46" s="108" t="str">
        <f>VLOOKUP(Z46,'[1]&lt;참고&gt;6차'!$A$2:$C$1844,2,FALSE)</f>
        <v>토목공학 기술자</v>
      </c>
      <c r="Z46" s="116">
        <v>2312</v>
      </c>
      <c r="AA46" s="110">
        <v>1.9E-2</v>
      </c>
      <c r="AB46" s="108" t="str">
        <f t="shared" si="0"/>
        <v>231</v>
      </c>
      <c r="AC46" s="109">
        <v>1.9E-2</v>
      </c>
      <c r="AE46" s="116" t="s">
        <v>423</v>
      </c>
      <c r="AF46" s="117">
        <v>0.23</v>
      </c>
      <c r="AG46" s="113">
        <v>1</v>
      </c>
      <c r="AH46" s="118">
        <v>262</v>
      </c>
      <c r="AI46" s="108" t="str">
        <f>VLOOKUP(AH46,'[1]&lt;참고&gt;6차'!$A$2:$C$1844,2,FALSE)</f>
        <v>행정 전문가</v>
      </c>
      <c r="AJ46" s="109">
        <v>0.23</v>
      </c>
      <c r="AL46" s="108">
        <v>286</v>
      </c>
      <c r="AM46" s="108" t="s">
        <v>1139</v>
      </c>
      <c r="AN46" s="109">
        <v>0.27663833333333337</v>
      </c>
      <c r="AP46" s="108" t="str">
        <f>VLOOKUP(AQ46,'[1]&lt;참고&gt;6차'!A95:C1937,2,FALSE)</f>
        <v>전문가 및 관련 종사자</v>
      </c>
      <c r="AQ46" s="118">
        <v>2</v>
      </c>
      <c r="AR46" s="118">
        <v>24</v>
      </c>
      <c r="AS46" s="118">
        <v>247</v>
      </c>
      <c r="AT46" s="108">
        <v>2471</v>
      </c>
      <c r="AU46" s="108" t="s">
        <v>1554</v>
      </c>
      <c r="AV46" s="109">
        <v>4.3225E-2</v>
      </c>
      <c r="AX46" s="126"/>
      <c r="AY46" s="126"/>
      <c r="AZ46" s="126"/>
      <c r="BA46" s="126"/>
      <c r="BB46" s="126"/>
      <c r="BC46" s="126"/>
      <c r="BD46" s="126"/>
      <c r="BE46" s="126"/>
      <c r="BF46" s="126"/>
    </row>
    <row r="47" spans="1:58" x14ac:dyDescent="0.3">
      <c r="A47" s="118">
        <v>2161</v>
      </c>
      <c r="B47" s="108" t="s">
        <v>1415</v>
      </c>
      <c r="C47" s="108" t="s">
        <v>1415</v>
      </c>
      <c r="D47" s="108" t="s">
        <v>1415</v>
      </c>
      <c r="E47" s="108" t="s">
        <v>1415</v>
      </c>
      <c r="F47" s="108" t="s">
        <v>1415</v>
      </c>
      <c r="G47" s="108" t="s">
        <v>1415</v>
      </c>
      <c r="H47" s="108" t="str">
        <f>VLOOKUP(I47,'[1]&lt;참고&gt;6차'!$A$2:$C$1844,2,FALSE)</f>
        <v>건축가 및 건축공학 기술자</v>
      </c>
      <c r="I47" s="123">
        <v>2311</v>
      </c>
      <c r="J47" s="124">
        <f t="shared" si="1"/>
        <v>1.7999999999999999E-2</v>
      </c>
      <c r="K47" s="108">
        <f>VLOOKUP(A47,'[1](2)2010 SOC to ISCO-08'!$K$3:$L$440,2,FALSE)</f>
        <v>1.7999999999999999E-2</v>
      </c>
      <c r="L47" s="108" t="e">
        <f>VLOOKUP(B47,'[1](2)2010 SOC to ISCO-08'!$K$3:$L$440,2,FALSE)</f>
        <v>#N/A</v>
      </c>
      <c r="M47" s="108" t="e">
        <f>VLOOKUP(C47,'[1](2)2010 SOC to ISCO-08'!$K$3:$L$440,2,FALSE)</f>
        <v>#N/A</v>
      </c>
      <c r="N47" s="108" t="e">
        <f>VLOOKUP(D47,'[1](2)2010 SOC to ISCO-08'!$K$3:$L$440,2,FALSE)</f>
        <v>#N/A</v>
      </c>
      <c r="O47" s="108" t="e">
        <f>VLOOKUP(E47,'[1](2)2010 SOC to ISCO-08'!$K$3:$L$440,2,FALSE)</f>
        <v>#N/A</v>
      </c>
      <c r="P47" s="108" t="e">
        <f>VLOOKUP(F47,'[1](2)2010 SOC to ISCO-08'!$K$3:$L$440,2,FALSE)</f>
        <v>#N/A</v>
      </c>
      <c r="Q47" s="108" t="e">
        <f>VLOOKUP(G47,'[1](2)2010 SOC to ISCO-08'!$K$3:$L$440,2,FALSE)</f>
        <v>#N/A</v>
      </c>
      <c r="S47" s="108" t="b">
        <f t="shared" si="2"/>
        <v>0</v>
      </c>
      <c r="T47" s="131">
        <v>2311</v>
      </c>
      <c r="U47" s="108" t="s">
        <v>1555</v>
      </c>
      <c r="V47" s="108" t="s">
        <v>1431</v>
      </c>
      <c r="W47" s="108" t="s">
        <v>1556</v>
      </c>
      <c r="Y47" s="108" t="str">
        <f>VLOOKUP(Z47,'[1]&lt;참고&gt;6차'!$A$2:$C$1844,2,FALSE)</f>
        <v>조경 기술자</v>
      </c>
      <c r="Z47" s="116">
        <v>2313</v>
      </c>
      <c r="AA47" s="110">
        <v>4.4999999999999998E-2</v>
      </c>
      <c r="AB47" s="108" t="str">
        <f t="shared" si="0"/>
        <v>231</v>
      </c>
      <c r="AC47" s="109">
        <v>4.4999999999999998E-2</v>
      </c>
      <c r="AE47" s="116" t="s">
        <v>441</v>
      </c>
      <c r="AF47" s="117">
        <v>0.61779166666666663</v>
      </c>
      <c r="AG47" s="113">
        <v>5</v>
      </c>
      <c r="AH47" s="118">
        <v>271</v>
      </c>
      <c r="AI47" s="108" t="str">
        <f>VLOOKUP(AH47,'[1]&lt;참고&gt;6차'!$A$2:$C$1844,2,FALSE)</f>
        <v>인사 및 경영 전문가</v>
      </c>
      <c r="AJ47" s="109">
        <v>0.61779166666666663</v>
      </c>
      <c r="AL47" s="108">
        <v>153</v>
      </c>
      <c r="AM47" s="108" t="s">
        <v>1557</v>
      </c>
      <c r="AN47" s="109">
        <v>0.29583333333333334</v>
      </c>
      <c r="AP47" s="108" t="str">
        <f>VLOOKUP(AQ47,'[1]&lt;참고&gt;6차'!A98:C1940,2,FALSE)</f>
        <v>전문가 및 관련 종사자</v>
      </c>
      <c r="AQ47" s="118">
        <v>2</v>
      </c>
      <c r="AR47" s="118">
        <v>24</v>
      </c>
      <c r="AS47" s="118">
        <v>247</v>
      </c>
      <c r="AT47" s="108">
        <v>2474</v>
      </c>
      <c r="AU47" s="108" t="s">
        <v>1558</v>
      </c>
      <c r="AV47" s="109">
        <v>4.3225E-2</v>
      </c>
    </row>
    <row r="48" spans="1:58" x14ac:dyDescent="0.3">
      <c r="A48" s="118">
        <v>2142</v>
      </c>
      <c r="B48" s="108" t="s">
        <v>1415</v>
      </c>
      <c r="C48" s="108" t="s">
        <v>1415</v>
      </c>
      <c r="D48" s="108" t="s">
        <v>1415</v>
      </c>
      <c r="E48" s="108" t="s">
        <v>1415</v>
      </c>
      <c r="F48" s="108" t="s">
        <v>1415</v>
      </c>
      <c r="G48" s="108" t="s">
        <v>1415</v>
      </c>
      <c r="H48" s="108" t="str">
        <f>VLOOKUP(I48,'[1]&lt;참고&gt;6차'!$A$2:$C$1844,2,FALSE)</f>
        <v>토목공학 기술자</v>
      </c>
      <c r="I48" s="123">
        <v>2312</v>
      </c>
      <c r="J48" s="124">
        <f t="shared" si="1"/>
        <v>1.9E-2</v>
      </c>
      <c r="K48" s="108">
        <f>VLOOKUP(A48,'[1](2)2010 SOC to ISCO-08'!$K$3:$L$440,2,FALSE)</f>
        <v>1.9E-2</v>
      </c>
      <c r="L48" s="108" t="e">
        <f>VLOOKUP(B48,'[1](2)2010 SOC to ISCO-08'!$K$3:$L$440,2,FALSE)</f>
        <v>#N/A</v>
      </c>
      <c r="M48" s="108" t="e">
        <f>VLOOKUP(C48,'[1](2)2010 SOC to ISCO-08'!$K$3:$L$440,2,FALSE)</f>
        <v>#N/A</v>
      </c>
      <c r="N48" s="108" t="e">
        <f>VLOOKUP(D48,'[1](2)2010 SOC to ISCO-08'!$K$3:$L$440,2,FALSE)</f>
        <v>#N/A</v>
      </c>
      <c r="O48" s="108" t="e">
        <f>VLOOKUP(E48,'[1](2)2010 SOC to ISCO-08'!$K$3:$L$440,2,FALSE)</f>
        <v>#N/A</v>
      </c>
      <c r="P48" s="108" t="e">
        <f>VLOOKUP(F48,'[1](2)2010 SOC to ISCO-08'!$K$3:$L$440,2,FALSE)</f>
        <v>#N/A</v>
      </c>
      <c r="Q48" s="108" t="e">
        <f>VLOOKUP(G48,'[1](2)2010 SOC to ISCO-08'!$K$3:$L$440,2,FALSE)</f>
        <v>#N/A</v>
      </c>
      <c r="S48" s="108" t="b">
        <f t="shared" si="2"/>
        <v>0</v>
      </c>
      <c r="T48" s="131">
        <v>2312</v>
      </c>
      <c r="U48" s="108" t="s">
        <v>1559</v>
      </c>
      <c r="V48" s="108" t="s">
        <v>1520</v>
      </c>
      <c r="Y48" s="108" t="str">
        <f>VLOOKUP(Z48,'[1]&lt;참고&gt;6차'!$A$2:$C$1844,2,FALSE)</f>
        <v>도시 및 교통 설계 전문가</v>
      </c>
      <c r="Z48" s="116">
        <v>2314</v>
      </c>
      <c r="AA48" s="110">
        <v>0.13</v>
      </c>
      <c r="AB48" s="108" t="str">
        <f t="shared" si="0"/>
        <v>231</v>
      </c>
      <c r="AC48" s="109">
        <v>0.13</v>
      </c>
      <c r="AE48" s="116" t="s">
        <v>444</v>
      </c>
      <c r="AF48" s="117">
        <v>0.46845138888888882</v>
      </c>
      <c r="AG48" s="113">
        <v>6</v>
      </c>
      <c r="AH48" s="118">
        <v>272</v>
      </c>
      <c r="AI48" s="108" t="str">
        <f>VLOOKUP(AH48,'[1]&lt;참고&gt;6차'!$A$2:$C$1844,2,FALSE)</f>
        <v>금융 및 보험 전문가</v>
      </c>
      <c r="AJ48" s="109">
        <v>0.46845138888888882</v>
      </c>
      <c r="AL48" s="108">
        <v>289</v>
      </c>
      <c r="AM48" s="108" t="s">
        <v>1560</v>
      </c>
      <c r="AN48" s="109">
        <v>0.30141666666666667</v>
      </c>
      <c r="AP48" s="108" t="str">
        <f>VLOOKUP(AQ48,'[1]&lt;참고&gt;6차'!A220:C2062,2,FALSE)</f>
        <v>서비스 종사자</v>
      </c>
      <c r="AQ48" s="118">
        <v>4</v>
      </c>
      <c r="AR48" s="118">
        <v>42</v>
      </c>
      <c r="AS48" s="118">
        <v>423</v>
      </c>
      <c r="AT48" s="108">
        <v>4231</v>
      </c>
      <c r="AU48" s="108" t="s">
        <v>1561</v>
      </c>
      <c r="AV48" s="109">
        <v>4.3225E-2</v>
      </c>
    </row>
    <row r="49" spans="1:57" x14ac:dyDescent="0.3">
      <c r="A49" s="118">
        <v>2162</v>
      </c>
      <c r="B49" s="108" t="s">
        <v>1415</v>
      </c>
      <c r="C49" s="108" t="s">
        <v>1415</v>
      </c>
      <c r="D49" s="108" t="s">
        <v>1415</v>
      </c>
      <c r="E49" s="108" t="s">
        <v>1415</v>
      </c>
      <c r="F49" s="108" t="s">
        <v>1415</v>
      </c>
      <c r="G49" s="108" t="s">
        <v>1415</v>
      </c>
      <c r="H49" s="108" t="str">
        <f>VLOOKUP(I49,'[1]&lt;참고&gt;6차'!$A$2:$C$1844,2,FALSE)</f>
        <v>조경 기술자</v>
      </c>
      <c r="I49" s="123">
        <v>2313</v>
      </c>
      <c r="J49" s="124">
        <f t="shared" si="1"/>
        <v>4.4999999999999998E-2</v>
      </c>
      <c r="K49" s="108">
        <f>VLOOKUP(A49,'[1](2)2010 SOC to ISCO-08'!$K$3:$L$440,2,FALSE)</f>
        <v>4.4999999999999998E-2</v>
      </c>
      <c r="L49" s="108" t="e">
        <f>VLOOKUP(B49,'[1](2)2010 SOC to ISCO-08'!$K$3:$L$440,2,FALSE)</f>
        <v>#N/A</v>
      </c>
      <c r="M49" s="108" t="e">
        <f>VLOOKUP(C49,'[1](2)2010 SOC to ISCO-08'!$K$3:$L$440,2,FALSE)</f>
        <v>#N/A</v>
      </c>
      <c r="N49" s="108" t="e">
        <f>VLOOKUP(D49,'[1](2)2010 SOC to ISCO-08'!$K$3:$L$440,2,FALSE)</f>
        <v>#N/A</v>
      </c>
      <c r="O49" s="108" t="e">
        <f>VLOOKUP(E49,'[1](2)2010 SOC to ISCO-08'!$K$3:$L$440,2,FALSE)</f>
        <v>#N/A</v>
      </c>
      <c r="P49" s="108" t="e">
        <f>VLOOKUP(F49,'[1](2)2010 SOC to ISCO-08'!$K$3:$L$440,2,FALSE)</f>
        <v>#N/A</v>
      </c>
      <c r="Q49" s="108" t="e">
        <f>VLOOKUP(G49,'[1](2)2010 SOC to ISCO-08'!$K$3:$L$440,2,FALSE)</f>
        <v>#N/A</v>
      </c>
      <c r="S49" s="108" t="b">
        <f t="shared" si="2"/>
        <v>0</v>
      </c>
      <c r="T49" s="131">
        <v>2313</v>
      </c>
      <c r="U49" s="108" t="s">
        <v>1562</v>
      </c>
      <c r="V49" s="108" t="s">
        <v>1520</v>
      </c>
      <c r="Y49" s="108" t="str">
        <f>VLOOKUP(Z49,'[1]&lt;참고&gt;6차'!$A$2:$C$1844,2,FALSE)</f>
        <v>측량 및 지리정보 전문가</v>
      </c>
      <c r="Z49" s="116">
        <v>2315</v>
      </c>
      <c r="AA49" s="110">
        <v>0.63</v>
      </c>
      <c r="AB49" s="108" t="str">
        <f t="shared" si="0"/>
        <v>231</v>
      </c>
      <c r="AC49" s="109">
        <v>0.63</v>
      </c>
      <c r="AE49" s="116" t="s">
        <v>447</v>
      </c>
      <c r="AF49" s="117">
        <v>0.23942999999999998</v>
      </c>
      <c r="AG49" s="113">
        <v>5</v>
      </c>
      <c r="AH49" s="118">
        <v>273</v>
      </c>
      <c r="AI49" s="108" t="str">
        <f>VLOOKUP(AH49,'[1]&lt;참고&gt;6차'!$A$2:$C$1844,2,FALSE)</f>
        <v>상품기획홍보 및 조사 전문가</v>
      </c>
      <c r="AJ49" s="109">
        <v>0.23942999999999998</v>
      </c>
      <c r="AL49" s="108">
        <v>234</v>
      </c>
      <c r="AM49" s="108" t="s">
        <v>1563</v>
      </c>
      <c r="AN49" s="109">
        <v>0.30725000000000002</v>
      </c>
      <c r="AP49" s="108" t="e">
        <f>VLOOKUP(AQ49,'[1]&lt;참고&gt;6차'!A163:C2005,2,FALSE)</f>
        <v>#N/A</v>
      </c>
      <c r="AQ49" s="118">
        <v>2</v>
      </c>
      <c r="AR49" s="118">
        <v>28</v>
      </c>
      <c r="AS49" s="118">
        <v>284</v>
      </c>
      <c r="AT49" s="108">
        <v>2844</v>
      </c>
      <c r="AU49" s="108" t="s">
        <v>1564</v>
      </c>
      <c r="AV49" s="109">
        <v>4.4499999999999998E-2</v>
      </c>
    </row>
    <row r="50" spans="1:57" x14ac:dyDescent="0.3">
      <c r="A50" s="118">
        <v>2164</v>
      </c>
      <c r="B50" s="108" t="s">
        <v>1415</v>
      </c>
      <c r="C50" s="108" t="s">
        <v>1415</v>
      </c>
      <c r="D50" s="108" t="s">
        <v>1415</v>
      </c>
      <c r="E50" s="108" t="s">
        <v>1415</v>
      </c>
      <c r="F50" s="108" t="s">
        <v>1415</v>
      </c>
      <c r="G50" s="108" t="s">
        <v>1415</v>
      </c>
      <c r="H50" s="108" t="str">
        <f>VLOOKUP(I50,'[1]&lt;참고&gt;6차'!$A$2:$C$1844,2,FALSE)</f>
        <v>도시 및 교통 설계 전문가</v>
      </c>
      <c r="I50" s="123">
        <v>2314</v>
      </c>
      <c r="J50" s="124">
        <f t="shared" si="1"/>
        <v>0.13</v>
      </c>
      <c r="K50" s="108">
        <f>VLOOKUP(A50,'[1](2)2010 SOC to ISCO-08'!$K$3:$L$440,2,FALSE)</f>
        <v>0.13</v>
      </c>
      <c r="L50" s="108" t="e">
        <f>VLOOKUP(B50,'[1](2)2010 SOC to ISCO-08'!$K$3:$L$440,2,FALSE)</f>
        <v>#N/A</v>
      </c>
      <c r="M50" s="108" t="e">
        <f>VLOOKUP(C50,'[1](2)2010 SOC to ISCO-08'!$K$3:$L$440,2,FALSE)</f>
        <v>#N/A</v>
      </c>
      <c r="N50" s="108" t="e">
        <f>VLOOKUP(D50,'[1](2)2010 SOC to ISCO-08'!$K$3:$L$440,2,FALSE)</f>
        <v>#N/A</v>
      </c>
      <c r="O50" s="108" t="e">
        <f>VLOOKUP(E50,'[1](2)2010 SOC to ISCO-08'!$K$3:$L$440,2,FALSE)</f>
        <v>#N/A</v>
      </c>
      <c r="P50" s="108" t="e">
        <f>VLOOKUP(F50,'[1](2)2010 SOC to ISCO-08'!$K$3:$L$440,2,FALSE)</f>
        <v>#N/A</v>
      </c>
      <c r="Q50" s="108" t="e">
        <f>VLOOKUP(G50,'[1](2)2010 SOC to ISCO-08'!$K$3:$L$440,2,FALSE)</f>
        <v>#N/A</v>
      </c>
      <c r="S50" s="108" t="b">
        <f t="shared" si="2"/>
        <v>0</v>
      </c>
      <c r="T50" s="131">
        <v>2314</v>
      </c>
      <c r="U50" s="108" t="s">
        <v>1565</v>
      </c>
      <c r="V50" s="108" t="s">
        <v>1431</v>
      </c>
      <c r="W50" s="108" t="s">
        <v>1566</v>
      </c>
      <c r="X50" s="108" t="s">
        <v>1538</v>
      </c>
      <c r="Y50" s="108" t="str">
        <f>VLOOKUP(Z50,'[1]&lt;참고&gt;6차'!$A$2:$C$1844,2,FALSE)</f>
        <v>건설자재 시험원</v>
      </c>
      <c r="Z50" s="116">
        <v>2316</v>
      </c>
      <c r="AA50" s="110">
        <v>0.45341500000000001</v>
      </c>
      <c r="AB50" s="108" t="str">
        <f t="shared" si="0"/>
        <v>231</v>
      </c>
      <c r="AC50" s="109">
        <v>0.45341500000000001</v>
      </c>
      <c r="AE50" s="116" t="s">
        <v>450</v>
      </c>
      <c r="AF50" s="117">
        <v>0.51093333333333335</v>
      </c>
      <c r="AG50" s="113">
        <v>6</v>
      </c>
      <c r="AH50" s="118">
        <v>274</v>
      </c>
      <c r="AI50" s="108" t="str">
        <f>VLOOKUP(AH50,'[1]&lt;참고&gt;6차'!$A$2:$C$1844,2,FALSE)</f>
        <v>기술영업 및 중개 관련 종사자</v>
      </c>
      <c r="AJ50" s="109">
        <v>0.51093333333333335</v>
      </c>
      <c r="AL50" s="108">
        <v>245</v>
      </c>
      <c r="AM50" s="108" t="s">
        <v>1109</v>
      </c>
      <c r="AN50" s="109">
        <v>0.3083853174603175</v>
      </c>
      <c r="AP50" s="108" t="e">
        <f>VLOOKUP(AQ50,'[1]&lt;참고&gt;6차'!A164:C2006,2,FALSE)</f>
        <v>#N/A</v>
      </c>
      <c r="AQ50" s="118">
        <v>2</v>
      </c>
      <c r="AR50" s="118">
        <v>28</v>
      </c>
      <c r="AS50" s="118">
        <v>284</v>
      </c>
      <c r="AT50" s="108">
        <v>2845</v>
      </c>
      <c r="AU50" s="108" t="s">
        <v>1567</v>
      </c>
      <c r="AV50" s="109">
        <v>4.4499999999999998E-2</v>
      </c>
      <c r="BC50" s="140" t="s">
        <v>1568</v>
      </c>
      <c r="BD50" s="140"/>
      <c r="BE50" s="140"/>
    </row>
    <row r="51" spans="1:57" x14ac:dyDescent="0.3">
      <c r="A51" s="118">
        <v>2165</v>
      </c>
      <c r="B51" s="108" t="s">
        <v>1415</v>
      </c>
      <c r="C51" s="108" t="s">
        <v>1415</v>
      </c>
      <c r="D51" s="108" t="s">
        <v>1415</v>
      </c>
      <c r="E51" s="108" t="s">
        <v>1415</v>
      </c>
      <c r="F51" s="108" t="s">
        <v>1415</v>
      </c>
      <c r="G51" s="108" t="s">
        <v>1415</v>
      </c>
      <c r="H51" s="108" t="str">
        <f>VLOOKUP(I51,'[1]&lt;참고&gt;6차'!$A$2:$C$1844,2,FALSE)</f>
        <v>측량 및 지리정보 전문가</v>
      </c>
      <c r="I51" s="123">
        <v>2315</v>
      </c>
      <c r="J51" s="124">
        <f t="shared" si="1"/>
        <v>0.63</v>
      </c>
      <c r="K51" s="108">
        <f>VLOOKUP(A51,'[1](2)2010 SOC to ISCO-08'!$K$3:$L$440,2,FALSE)</f>
        <v>0.63</v>
      </c>
      <c r="L51" s="108" t="e">
        <f>VLOOKUP(B51,'[1](2)2010 SOC to ISCO-08'!$K$3:$L$440,2,FALSE)</f>
        <v>#N/A</v>
      </c>
      <c r="M51" s="108" t="e">
        <f>VLOOKUP(C51,'[1](2)2010 SOC to ISCO-08'!$K$3:$L$440,2,FALSE)</f>
        <v>#N/A</v>
      </c>
      <c r="N51" s="108" t="e">
        <f>VLOOKUP(D51,'[1](2)2010 SOC to ISCO-08'!$K$3:$L$440,2,FALSE)</f>
        <v>#N/A</v>
      </c>
      <c r="O51" s="108" t="e">
        <f>VLOOKUP(E51,'[1](2)2010 SOC to ISCO-08'!$K$3:$L$440,2,FALSE)</f>
        <v>#N/A</v>
      </c>
      <c r="P51" s="108" t="e">
        <f>VLOOKUP(F51,'[1](2)2010 SOC to ISCO-08'!$K$3:$L$440,2,FALSE)</f>
        <v>#N/A</v>
      </c>
      <c r="Q51" s="108" t="e">
        <f>VLOOKUP(G51,'[1](2)2010 SOC to ISCO-08'!$K$3:$L$440,2,FALSE)</f>
        <v>#N/A</v>
      </c>
      <c r="S51" s="108" t="b">
        <f t="shared" si="2"/>
        <v>0</v>
      </c>
      <c r="T51" s="131">
        <v>2315</v>
      </c>
      <c r="U51" s="108" t="s">
        <v>1569</v>
      </c>
      <c r="V51" s="108" t="s">
        <v>1431</v>
      </c>
      <c r="W51" s="108" t="s">
        <v>1570</v>
      </c>
      <c r="X51" s="108" t="s">
        <v>1538</v>
      </c>
      <c r="Y51" s="108" t="str">
        <f>VLOOKUP(Z51,'[1]&lt;참고&gt;6차'!$A$2:$C$1844,2,FALSE)</f>
        <v>화학공학 기술자 및 연구원</v>
      </c>
      <c r="Z51" s="116">
        <v>2321</v>
      </c>
      <c r="AA51" s="110">
        <v>1.7000000000000001E-2</v>
      </c>
      <c r="AB51" s="108" t="str">
        <f t="shared" si="0"/>
        <v>232</v>
      </c>
      <c r="AC51" s="109">
        <v>1.7000000000000001E-2</v>
      </c>
      <c r="AE51" s="116" t="s">
        <v>456</v>
      </c>
      <c r="AF51" s="117">
        <v>0.2315666666666667</v>
      </c>
      <c r="AG51" s="113">
        <v>5</v>
      </c>
      <c r="AH51" s="118">
        <v>281</v>
      </c>
      <c r="AI51" s="108" t="str">
        <f>VLOOKUP(AH51,'[1]&lt;참고&gt;6차'!$A$2:$C$1844,2,FALSE)</f>
        <v>작가기자 및 출판 전문가</v>
      </c>
      <c r="AJ51" s="109">
        <v>0.2315666666666667</v>
      </c>
      <c r="AL51" s="108">
        <v>236</v>
      </c>
      <c r="AM51" s="108" t="s">
        <v>1098</v>
      </c>
      <c r="AN51" s="109">
        <v>0.32645333333333332</v>
      </c>
      <c r="AP51" s="108" t="e">
        <f>VLOOKUP(AQ51,'[1]&lt;참고&gt;6차'!A165:C2007,2,FALSE)</f>
        <v>#N/A</v>
      </c>
      <c r="AQ51" s="118">
        <v>2</v>
      </c>
      <c r="AR51" s="118">
        <v>28</v>
      </c>
      <c r="AS51" s="118">
        <v>284</v>
      </c>
      <c r="AT51" s="108">
        <v>2846</v>
      </c>
      <c r="AU51" s="108" t="s">
        <v>1571</v>
      </c>
      <c r="AV51" s="109">
        <v>4.4499999999999998E-2</v>
      </c>
      <c r="BC51" s="111" t="s">
        <v>1400</v>
      </c>
      <c r="BD51" s="111" t="s">
        <v>1401</v>
      </c>
      <c r="BE51" s="109" t="s">
        <v>1399</v>
      </c>
    </row>
    <row r="52" spans="1:57" x14ac:dyDescent="0.3">
      <c r="A52" s="118">
        <v>3112</v>
      </c>
      <c r="B52" s="118">
        <v>3119</v>
      </c>
      <c r="C52" s="108" t="s">
        <v>1415</v>
      </c>
      <c r="D52" s="108" t="s">
        <v>1415</v>
      </c>
      <c r="E52" s="108" t="s">
        <v>1415</v>
      </c>
      <c r="F52" s="108" t="s">
        <v>1415</v>
      </c>
      <c r="G52" s="108" t="s">
        <v>1415</v>
      </c>
      <c r="H52" s="108" t="str">
        <f>VLOOKUP(I52,'[1]&lt;참고&gt;6차'!$A$2:$C$1844,2,FALSE)</f>
        <v>건설자재 시험원</v>
      </c>
      <c r="I52" s="123">
        <v>2316</v>
      </c>
      <c r="J52" s="124">
        <f t="shared" si="1"/>
        <v>0.45341500000000001</v>
      </c>
      <c r="K52" s="108">
        <f>VLOOKUP(A52,'[1](2)2010 SOC to ISCO-08'!$K$3:$L$440,2,FALSE)</f>
        <v>0.56472</v>
      </c>
      <c r="L52" s="108">
        <f>VLOOKUP(B52,'[1](2)2010 SOC to ISCO-08'!$K$3:$L$440,2,FALSE)</f>
        <v>0.34211000000000003</v>
      </c>
      <c r="M52" s="108" t="e">
        <f>VLOOKUP(C52,'[1](2)2010 SOC to ISCO-08'!$K$3:$L$440,2,FALSE)</f>
        <v>#N/A</v>
      </c>
      <c r="N52" s="108" t="e">
        <f>VLOOKUP(D52,'[1](2)2010 SOC to ISCO-08'!$K$3:$L$440,2,FALSE)</f>
        <v>#N/A</v>
      </c>
      <c r="O52" s="108" t="e">
        <f>VLOOKUP(E52,'[1](2)2010 SOC to ISCO-08'!$K$3:$L$440,2,FALSE)</f>
        <v>#N/A</v>
      </c>
      <c r="P52" s="108" t="e">
        <f>VLOOKUP(F52,'[1](2)2010 SOC to ISCO-08'!$K$3:$L$440,2,FALSE)</f>
        <v>#N/A</v>
      </c>
      <c r="Q52" s="108" t="e">
        <f>VLOOKUP(G52,'[1](2)2010 SOC to ISCO-08'!$K$3:$L$440,2,FALSE)</f>
        <v>#N/A</v>
      </c>
      <c r="S52" s="108" t="b">
        <f t="shared" si="2"/>
        <v>0</v>
      </c>
      <c r="T52" s="131">
        <v>2316</v>
      </c>
      <c r="U52" s="108" t="s">
        <v>1572</v>
      </c>
      <c r="V52" s="108" t="s">
        <v>1510</v>
      </c>
      <c r="Y52" s="108" t="str">
        <f>VLOOKUP(Z52,'[1]&lt;참고&gt;6차'!$A$2:$C$1844,2,FALSE)</f>
        <v>화학공학 시험원</v>
      </c>
      <c r="Z52" s="116">
        <v>2322</v>
      </c>
      <c r="AA52" s="110">
        <v>0.24</v>
      </c>
      <c r="AB52" s="108" t="str">
        <f t="shared" si="0"/>
        <v>232</v>
      </c>
      <c r="AC52" s="109">
        <v>0.24</v>
      </c>
      <c r="AE52" s="116" t="s">
        <v>459</v>
      </c>
      <c r="AF52" s="117">
        <v>0.45169999999999999</v>
      </c>
      <c r="AG52" s="113">
        <v>2</v>
      </c>
      <c r="AH52" s="118">
        <v>282</v>
      </c>
      <c r="AI52" s="108" t="str">
        <f>VLOOKUP(AH52,'[1]&lt;참고&gt;6차'!$A$2:$C$1844,2,FALSE)</f>
        <v>큐레이터사서 및 기록물관리사</v>
      </c>
      <c r="AJ52" s="109">
        <v>0.45169999999999999</v>
      </c>
      <c r="AL52" s="108">
        <v>951</v>
      </c>
      <c r="AM52" s="108" t="s">
        <v>1334</v>
      </c>
      <c r="AN52" s="109">
        <v>0.32999999999999996</v>
      </c>
      <c r="AP52" s="108" t="str">
        <f>VLOOKUP(AQ52,'[1]&lt;참고&gt;6차'!A47:C1889,2,FALSE)</f>
        <v>전문가 및 관련 종사자</v>
      </c>
      <c r="AQ52" s="118">
        <v>2</v>
      </c>
      <c r="AR52" s="118">
        <v>23</v>
      </c>
      <c r="AS52" s="118">
        <v>231</v>
      </c>
      <c r="AT52" s="108">
        <v>2313</v>
      </c>
      <c r="AU52" s="108" t="s">
        <v>1573</v>
      </c>
      <c r="AV52" s="109">
        <v>4.4999999999999998E-2</v>
      </c>
      <c r="BC52" s="108">
        <v>2440</v>
      </c>
      <c r="BD52" s="108" t="s">
        <v>1107</v>
      </c>
      <c r="BE52" s="119">
        <v>3.8999999999999998E-3</v>
      </c>
    </row>
    <row r="53" spans="1:57" x14ac:dyDescent="0.3">
      <c r="A53" s="118">
        <v>2145</v>
      </c>
      <c r="B53" s="108" t="s">
        <v>1415</v>
      </c>
      <c r="C53" s="108" t="s">
        <v>1415</v>
      </c>
      <c r="D53" s="108" t="s">
        <v>1415</v>
      </c>
      <c r="E53" s="108" t="s">
        <v>1415</v>
      </c>
      <c r="F53" s="108" t="s">
        <v>1415</v>
      </c>
      <c r="G53" s="108" t="s">
        <v>1415</v>
      </c>
      <c r="H53" s="108" t="str">
        <f>VLOOKUP(I53,'[1]&lt;참고&gt;6차'!$A$2:$C$1844,2,FALSE)</f>
        <v>화학공학 기술자 및 연구원</v>
      </c>
      <c r="I53" s="123">
        <v>2321</v>
      </c>
      <c r="J53" s="124">
        <f t="shared" si="1"/>
        <v>1.7000000000000001E-2</v>
      </c>
      <c r="K53" s="108">
        <f>VLOOKUP(A53,'[1](2)2010 SOC to ISCO-08'!$K$3:$L$440,2,FALSE)</f>
        <v>1.7000000000000001E-2</v>
      </c>
      <c r="L53" s="108" t="e">
        <f>VLOOKUP(B53,'[1](2)2010 SOC to ISCO-08'!$K$3:$L$440,2,FALSE)</f>
        <v>#N/A</v>
      </c>
      <c r="M53" s="108" t="e">
        <f>VLOOKUP(C53,'[1](2)2010 SOC to ISCO-08'!$K$3:$L$440,2,FALSE)</f>
        <v>#N/A</v>
      </c>
      <c r="N53" s="108" t="e">
        <f>VLOOKUP(D53,'[1](2)2010 SOC to ISCO-08'!$K$3:$L$440,2,FALSE)</f>
        <v>#N/A</v>
      </c>
      <c r="O53" s="108" t="e">
        <f>VLOOKUP(E53,'[1](2)2010 SOC to ISCO-08'!$K$3:$L$440,2,FALSE)</f>
        <v>#N/A</v>
      </c>
      <c r="P53" s="108" t="e">
        <f>VLOOKUP(F53,'[1](2)2010 SOC to ISCO-08'!$K$3:$L$440,2,FALSE)</f>
        <v>#N/A</v>
      </c>
      <c r="Q53" s="108" t="e">
        <f>VLOOKUP(G53,'[1](2)2010 SOC to ISCO-08'!$K$3:$L$440,2,FALSE)</f>
        <v>#N/A</v>
      </c>
      <c r="S53" s="108" t="b">
        <f t="shared" si="2"/>
        <v>0</v>
      </c>
      <c r="T53" s="131">
        <v>2321</v>
      </c>
      <c r="U53" s="108" t="s">
        <v>1574</v>
      </c>
      <c r="V53" s="108" t="s">
        <v>1520</v>
      </c>
      <c r="W53" s="108" t="s">
        <v>1431</v>
      </c>
      <c r="Y53" s="108" t="str">
        <f>VLOOKUP(Z53,'[1]&lt;참고&gt;6차'!$A$2:$C$1844,2,FALSE)</f>
        <v>금속재료 공학 연구원 및 기술자</v>
      </c>
      <c r="Z53" s="116">
        <v>2331</v>
      </c>
      <c r="AA53" s="110">
        <v>8.5500000000000007E-2</v>
      </c>
      <c r="AB53" s="108" t="str">
        <f t="shared" si="0"/>
        <v>233</v>
      </c>
      <c r="AC53" s="109">
        <v>8.5500000000000007E-2</v>
      </c>
      <c r="AE53" s="116" t="s">
        <v>462</v>
      </c>
      <c r="AF53" s="117">
        <v>0.34904166666666664</v>
      </c>
      <c r="AG53" s="113">
        <v>8</v>
      </c>
      <c r="AH53" s="118">
        <v>283</v>
      </c>
      <c r="AI53" s="108" t="str">
        <f>VLOOKUP(AH53,'[1]&lt;참고&gt;6차'!$A$2:$C$1844,2,FALSE)</f>
        <v>연극영화 및 영상 전문가</v>
      </c>
      <c r="AJ53" s="109">
        <v>0.34904166666666664</v>
      </c>
      <c r="AL53" s="108">
        <v>611</v>
      </c>
      <c r="AM53" s="108" t="s">
        <v>1196</v>
      </c>
      <c r="AN53" s="109">
        <v>0.33425925925925926</v>
      </c>
      <c r="AP53" s="108" t="e">
        <f>VLOOKUP(AQ53,'[1]&lt;참고&gt;6차'!A131:C1973,2,FALSE)</f>
        <v>#N/A</v>
      </c>
      <c r="AQ53" s="118">
        <v>2</v>
      </c>
      <c r="AR53" s="118">
        <v>27</v>
      </c>
      <c r="AS53" s="118">
        <v>272</v>
      </c>
      <c r="AT53" s="108">
        <v>2724</v>
      </c>
      <c r="AU53" s="108" t="s">
        <v>1575</v>
      </c>
      <c r="AV53" s="109">
        <v>4.5499999999999999E-2</v>
      </c>
      <c r="BC53" s="108">
        <v>2411</v>
      </c>
      <c r="BD53" s="108" t="s">
        <v>1413</v>
      </c>
      <c r="BE53" s="119">
        <v>4.1999999999999997E-3</v>
      </c>
    </row>
    <row r="54" spans="1:57" x14ac:dyDescent="0.3">
      <c r="A54" s="118">
        <v>3116</v>
      </c>
      <c r="B54" s="108" t="s">
        <v>1415</v>
      </c>
      <c r="C54" s="108" t="s">
        <v>1415</v>
      </c>
      <c r="D54" s="108" t="s">
        <v>1415</v>
      </c>
      <c r="E54" s="108" t="s">
        <v>1415</v>
      </c>
      <c r="F54" s="108" t="s">
        <v>1415</v>
      </c>
      <c r="G54" s="108" t="s">
        <v>1415</v>
      </c>
      <c r="H54" s="108" t="str">
        <f>VLOOKUP(I54,'[1]&lt;참고&gt;6차'!$A$2:$C$1844,2,FALSE)</f>
        <v>화학공학 시험원</v>
      </c>
      <c r="I54" s="123">
        <v>2322</v>
      </c>
      <c r="J54" s="124">
        <f t="shared" si="1"/>
        <v>0.24</v>
      </c>
      <c r="K54" s="108">
        <f>VLOOKUP(A54,'[1](2)2010 SOC to ISCO-08'!$K$3:$L$440,2,FALSE)</f>
        <v>0.24</v>
      </c>
      <c r="L54" s="108" t="e">
        <f>VLOOKUP(B54,'[1](2)2010 SOC to ISCO-08'!$K$3:$L$440,2,FALSE)</f>
        <v>#N/A</v>
      </c>
      <c r="M54" s="108" t="e">
        <f>VLOOKUP(C54,'[1](2)2010 SOC to ISCO-08'!$K$3:$L$440,2,FALSE)</f>
        <v>#N/A</v>
      </c>
      <c r="N54" s="108" t="e">
        <f>VLOOKUP(D54,'[1](2)2010 SOC to ISCO-08'!$K$3:$L$440,2,FALSE)</f>
        <v>#N/A</v>
      </c>
      <c r="O54" s="108" t="e">
        <f>VLOOKUP(E54,'[1](2)2010 SOC to ISCO-08'!$K$3:$L$440,2,FALSE)</f>
        <v>#N/A</v>
      </c>
      <c r="P54" s="108" t="e">
        <f>VLOOKUP(F54,'[1](2)2010 SOC to ISCO-08'!$K$3:$L$440,2,FALSE)</f>
        <v>#N/A</v>
      </c>
      <c r="Q54" s="108" t="e">
        <f>VLOOKUP(G54,'[1](2)2010 SOC to ISCO-08'!$K$3:$L$440,2,FALSE)</f>
        <v>#N/A</v>
      </c>
      <c r="S54" s="108" t="b">
        <f t="shared" si="2"/>
        <v>0</v>
      </c>
      <c r="T54" s="131">
        <v>2322</v>
      </c>
      <c r="U54" s="108" t="s">
        <v>1574</v>
      </c>
      <c r="V54" s="108" t="s">
        <v>1510</v>
      </c>
      <c r="Y54" s="108" t="str">
        <f>VLOOKUP(Z54,'[1]&lt;참고&gt;6차'!$A$2:$C$1844,2,FALSE)</f>
        <v>금속재료 공학 시험원</v>
      </c>
      <c r="Z54" s="116">
        <v>2332</v>
      </c>
      <c r="AA54" s="110">
        <v>0.30449999999999999</v>
      </c>
      <c r="AB54" s="108" t="str">
        <f t="shared" si="0"/>
        <v>233</v>
      </c>
      <c r="AC54" s="109">
        <v>0.30449999999999999</v>
      </c>
      <c r="AE54" s="116" t="s">
        <v>465</v>
      </c>
      <c r="AF54" s="117">
        <v>4.2642857142857142E-2</v>
      </c>
      <c r="AG54" s="113">
        <v>7</v>
      </c>
      <c r="AH54" s="118">
        <v>284</v>
      </c>
      <c r="AI54" s="108" t="str">
        <f>VLOOKUP(AH54,'[1]&lt;참고&gt;6차'!$A$2:$C$1844,2,FALSE)</f>
        <v>화가사진가 및 공연예술가</v>
      </c>
      <c r="AJ54" s="109">
        <v>4.2642857142857142E-2</v>
      </c>
      <c r="AL54" s="108">
        <v>283</v>
      </c>
      <c r="AM54" s="108" t="s">
        <v>1576</v>
      </c>
      <c r="AN54" s="109">
        <v>0.34904166666666664</v>
      </c>
      <c r="AP54" s="108" t="str">
        <f>VLOOKUP(AQ54,'[1]&lt;참고&gt;6차'!A26:C1868,2,FALSE)</f>
        <v>전문가 및 관련 종사자</v>
      </c>
      <c r="AQ54" s="118">
        <v>2</v>
      </c>
      <c r="AR54" s="118">
        <v>21</v>
      </c>
      <c r="AS54" s="118">
        <v>211</v>
      </c>
      <c r="AT54" s="108">
        <v>2111</v>
      </c>
      <c r="AU54" s="108" t="s">
        <v>1577</v>
      </c>
      <c r="AV54" s="109">
        <v>4.5961111111111112E-2</v>
      </c>
      <c r="BC54" s="108">
        <v>2591</v>
      </c>
      <c r="BD54" s="108" t="s">
        <v>1418</v>
      </c>
      <c r="BE54" s="119">
        <v>4.1999999999999997E-3</v>
      </c>
    </row>
    <row r="55" spans="1:57" x14ac:dyDescent="0.3">
      <c r="A55" s="118">
        <v>2146</v>
      </c>
      <c r="B55" s="108" t="s">
        <v>1415</v>
      </c>
      <c r="C55" s="108" t="s">
        <v>1415</v>
      </c>
      <c r="D55" s="108" t="s">
        <v>1415</v>
      </c>
      <c r="E55" s="108" t="s">
        <v>1415</v>
      </c>
      <c r="F55" s="108" t="s">
        <v>1415</v>
      </c>
      <c r="G55" s="108" t="s">
        <v>1415</v>
      </c>
      <c r="H55" s="108" t="str">
        <f>VLOOKUP(I55,'[1]&lt;참고&gt;6차'!$A$2:$C$1844,2,FALSE)</f>
        <v>금속재료 공학 연구원 및 기술자</v>
      </c>
      <c r="I55" s="123">
        <v>2331</v>
      </c>
      <c r="J55" s="124">
        <f t="shared" si="1"/>
        <v>8.5500000000000007E-2</v>
      </c>
      <c r="K55" s="108">
        <f>VLOOKUP(A55,'[1](2)2010 SOC to ISCO-08'!$K$3:$L$440,2,FALSE)</f>
        <v>8.5500000000000007E-2</v>
      </c>
      <c r="L55" s="108" t="e">
        <f>VLOOKUP(B55,'[1](2)2010 SOC to ISCO-08'!$K$3:$L$440,2,FALSE)</f>
        <v>#N/A</v>
      </c>
      <c r="M55" s="108" t="e">
        <f>VLOOKUP(C55,'[1](2)2010 SOC to ISCO-08'!$K$3:$L$440,2,FALSE)</f>
        <v>#N/A</v>
      </c>
      <c r="N55" s="108" t="e">
        <f>VLOOKUP(D55,'[1](2)2010 SOC to ISCO-08'!$K$3:$L$440,2,FALSE)</f>
        <v>#N/A</v>
      </c>
      <c r="O55" s="108" t="e">
        <f>VLOOKUP(E55,'[1](2)2010 SOC to ISCO-08'!$K$3:$L$440,2,FALSE)</f>
        <v>#N/A</v>
      </c>
      <c r="P55" s="108" t="e">
        <f>VLOOKUP(F55,'[1](2)2010 SOC to ISCO-08'!$K$3:$L$440,2,FALSE)</f>
        <v>#N/A</v>
      </c>
      <c r="Q55" s="108" t="e">
        <f>VLOOKUP(G55,'[1](2)2010 SOC to ISCO-08'!$K$3:$L$440,2,FALSE)</f>
        <v>#N/A</v>
      </c>
      <c r="S55" s="108" t="b">
        <f t="shared" si="2"/>
        <v>0</v>
      </c>
      <c r="T55" s="131">
        <v>2331</v>
      </c>
      <c r="U55" s="108" t="s">
        <v>1578</v>
      </c>
      <c r="V55" s="108" t="s">
        <v>1579</v>
      </c>
      <c r="W55" s="108" t="s">
        <v>1580</v>
      </c>
      <c r="X55" s="108" t="s">
        <v>1502</v>
      </c>
      <c r="Y55" s="108" t="str">
        <f>VLOOKUP(Z55,'[1]&lt;참고&gt;6차'!$A$2:$C$1844,2,FALSE)</f>
        <v>환경공학 기술자 및 연구원</v>
      </c>
      <c r="Z55" s="116">
        <v>2341</v>
      </c>
      <c r="AA55" s="110">
        <v>1.7999999999999999E-2</v>
      </c>
      <c r="AB55" s="108" t="str">
        <f t="shared" si="0"/>
        <v>234</v>
      </c>
      <c r="AC55" s="109">
        <v>1.7999999999999999E-2</v>
      </c>
      <c r="AE55" s="116" t="s">
        <v>468</v>
      </c>
      <c r="AF55" s="117">
        <v>5.5133333333333333E-2</v>
      </c>
      <c r="AG55" s="113">
        <v>5</v>
      </c>
      <c r="AH55" s="118">
        <v>285</v>
      </c>
      <c r="AI55" s="108" t="str">
        <f>VLOOKUP(AH55,'[1]&lt;참고&gt;6차'!$A$2:$C$1844,2,FALSE)</f>
        <v>디자이너</v>
      </c>
      <c r="AJ55" s="109">
        <v>5.5133333333333333E-2</v>
      </c>
      <c r="AL55" s="108">
        <v>421</v>
      </c>
      <c r="AM55" s="108" t="s">
        <v>1581</v>
      </c>
      <c r="AN55" s="109">
        <v>0.35780000000000001</v>
      </c>
      <c r="AP55" s="108" t="e">
        <f>VLOOKUP(AQ55,'[1]&lt;참고&gt;6차'!A19:C1861,2,FALSE)</f>
        <v>#N/A</v>
      </c>
      <c r="AQ55" s="118">
        <v>1</v>
      </c>
      <c r="AR55" s="118">
        <v>14</v>
      </c>
      <c r="AS55" s="118">
        <v>149</v>
      </c>
      <c r="AT55" s="108">
        <v>1490</v>
      </c>
      <c r="AU55" s="108" t="s">
        <v>1448</v>
      </c>
      <c r="AV55" s="109">
        <v>4.7E-2</v>
      </c>
      <c r="BC55" s="108">
        <v>1312</v>
      </c>
      <c r="BD55" s="108" t="s">
        <v>1421</v>
      </c>
      <c r="BE55" s="119">
        <v>7.3000000000000001E-3</v>
      </c>
    </row>
    <row r="56" spans="1:57" x14ac:dyDescent="0.3">
      <c r="A56" s="118">
        <v>2149</v>
      </c>
      <c r="B56" s="118">
        <v>3117</v>
      </c>
      <c r="C56" s="108" t="s">
        <v>1415</v>
      </c>
      <c r="D56" s="108" t="s">
        <v>1415</v>
      </c>
      <c r="E56" s="108" t="s">
        <v>1415</v>
      </c>
      <c r="F56" s="108" t="s">
        <v>1415</v>
      </c>
      <c r="G56" s="108" t="s">
        <v>1415</v>
      </c>
      <c r="H56" s="108" t="str">
        <f>VLOOKUP(I56,'[1]&lt;참고&gt;6차'!$A$2:$C$1844,2,FALSE)</f>
        <v>금속재료 공학 시험원</v>
      </c>
      <c r="I56" s="123">
        <v>2332</v>
      </c>
      <c r="J56" s="124">
        <f t="shared" si="1"/>
        <v>0.30449999999999999</v>
      </c>
      <c r="K56" s="108">
        <f>VLOOKUP(A56,'[1](2)2010 SOC to ISCO-08'!$K$3:$L$440,2,FALSE)</f>
        <v>3.4000000000000009E-2</v>
      </c>
      <c r="L56" s="108">
        <f>VLOOKUP(B56,'[1](2)2010 SOC to ISCO-08'!$K$3:$L$440,2,FALSE)</f>
        <v>0.57499999999999996</v>
      </c>
      <c r="M56" s="108" t="e">
        <f>VLOOKUP(C56,'[1](2)2010 SOC to ISCO-08'!$K$3:$L$440,2,FALSE)</f>
        <v>#N/A</v>
      </c>
      <c r="N56" s="108" t="e">
        <f>VLOOKUP(D56,'[1](2)2010 SOC to ISCO-08'!$K$3:$L$440,2,FALSE)</f>
        <v>#N/A</v>
      </c>
      <c r="O56" s="108" t="e">
        <f>VLOOKUP(E56,'[1](2)2010 SOC to ISCO-08'!$K$3:$L$440,2,FALSE)</f>
        <v>#N/A</v>
      </c>
      <c r="P56" s="108" t="e">
        <f>VLOOKUP(F56,'[1](2)2010 SOC to ISCO-08'!$K$3:$L$440,2,FALSE)</f>
        <v>#N/A</v>
      </c>
      <c r="Q56" s="108" t="e">
        <f>VLOOKUP(G56,'[1](2)2010 SOC to ISCO-08'!$K$3:$L$440,2,FALSE)</f>
        <v>#N/A</v>
      </c>
      <c r="S56" s="108" t="b">
        <f t="shared" si="2"/>
        <v>0</v>
      </c>
      <c r="T56" s="131">
        <v>2332</v>
      </c>
      <c r="U56" s="108" t="s">
        <v>1578</v>
      </c>
      <c r="V56" s="108" t="s">
        <v>1579</v>
      </c>
      <c r="W56" s="108" t="s">
        <v>1580</v>
      </c>
      <c r="X56" s="108" t="s">
        <v>1510</v>
      </c>
      <c r="Y56" s="108" t="str">
        <f>VLOOKUP(Z56,'[1]&lt;참고&gt;6차'!$A$2:$C$1844,2,FALSE)</f>
        <v>환경공학 시험원</v>
      </c>
      <c r="Z56" s="116">
        <v>2342</v>
      </c>
      <c r="AA56" s="110">
        <v>0.59650000000000003</v>
      </c>
      <c r="AB56" s="108" t="str">
        <f t="shared" si="0"/>
        <v>234</v>
      </c>
      <c r="AC56" s="109">
        <v>0.59650000000000003</v>
      </c>
      <c r="AE56" s="116" t="s">
        <v>1138</v>
      </c>
      <c r="AF56" s="117">
        <v>0.27663833333333337</v>
      </c>
      <c r="AG56" s="113">
        <v>5</v>
      </c>
      <c r="AH56" s="118">
        <v>286</v>
      </c>
      <c r="AI56" s="108" t="str">
        <f>VLOOKUP(AH56,'[1]&lt;참고&gt;6차'!$A$2:$C$1844,2,FALSE)</f>
        <v>스포츠 및 레크레이션 관련 전문가</v>
      </c>
      <c r="AJ56" s="109">
        <v>0.27663833333333337</v>
      </c>
      <c r="AL56" s="108">
        <v>853</v>
      </c>
      <c r="AM56" s="108" t="s">
        <v>1282</v>
      </c>
      <c r="AN56" s="109">
        <v>0.36</v>
      </c>
      <c r="AP56" s="108" t="e">
        <f>VLOOKUP(AQ56,'[1]&lt;참고&gt;6차'!A171:C2013,2,FALSE)</f>
        <v>#N/A</v>
      </c>
      <c r="AQ56" s="118">
        <v>2</v>
      </c>
      <c r="AR56" s="118">
        <v>28</v>
      </c>
      <c r="AS56" s="118">
        <v>285</v>
      </c>
      <c r="AT56" s="108">
        <v>2855</v>
      </c>
      <c r="AU56" s="108" t="s">
        <v>1582</v>
      </c>
      <c r="AV56" s="109">
        <v>4.8500000000000001E-2</v>
      </c>
      <c r="BC56" s="108">
        <v>1331</v>
      </c>
      <c r="BD56" s="108" t="s">
        <v>1424</v>
      </c>
      <c r="BE56" s="119">
        <v>7.3000000000000001E-3</v>
      </c>
    </row>
    <row r="57" spans="1:57" x14ac:dyDescent="0.3">
      <c r="A57" s="118">
        <v>2143</v>
      </c>
      <c r="B57" s="108" t="s">
        <v>1415</v>
      </c>
      <c r="C57" s="108" t="s">
        <v>1415</v>
      </c>
      <c r="D57" s="108" t="s">
        <v>1415</v>
      </c>
      <c r="E57" s="108" t="s">
        <v>1415</v>
      </c>
      <c r="F57" s="108" t="s">
        <v>1415</v>
      </c>
      <c r="G57" s="108" t="s">
        <v>1415</v>
      </c>
      <c r="H57" s="108" t="str">
        <f>VLOOKUP(I57,'[1]&lt;참고&gt;6차'!$A$2:$C$1844,2,FALSE)</f>
        <v>환경공학 기술자 및 연구원</v>
      </c>
      <c r="I57" s="123">
        <v>2341</v>
      </c>
      <c r="J57" s="124">
        <f t="shared" si="1"/>
        <v>1.7999999999999999E-2</v>
      </c>
      <c r="K57" s="108">
        <f>VLOOKUP(A57,'[1](2)2010 SOC to ISCO-08'!$K$3:$L$440,2,FALSE)</f>
        <v>1.7999999999999999E-2</v>
      </c>
      <c r="L57" s="108" t="e">
        <f>VLOOKUP(B57,'[1](2)2010 SOC to ISCO-08'!$K$3:$L$440,2,FALSE)</f>
        <v>#N/A</v>
      </c>
      <c r="M57" s="108" t="e">
        <f>VLOOKUP(C57,'[1](2)2010 SOC to ISCO-08'!$K$3:$L$440,2,FALSE)</f>
        <v>#N/A</v>
      </c>
      <c r="N57" s="108" t="e">
        <f>VLOOKUP(D57,'[1](2)2010 SOC to ISCO-08'!$K$3:$L$440,2,FALSE)</f>
        <v>#N/A</v>
      </c>
      <c r="O57" s="108" t="e">
        <f>VLOOKUP(E57,'[1](2)2010 SOC to ISCO-08'!$K$3:$L$440,2,FALSE)</f>
        <v>#N/A</v>
      </c>
      <c r="P57" s="108" t="e">
        <f>VLOOKUP(F57,'[1](2)2010 SOC to ISCO-08'!$K$3:$L$440,2,FALSE)</f>
        <v>#N/A</v>
      </c>
      <c r="Q57" s="108" t="e">
        <f>VLOOKUP(G57,'[1](2)2010 SOC to ISCO-08'!$K$3:$L$440,2,FALSE)</f>
        <v>#N/A</v>
      </c>
      <c r="S57" s="108" t="b">
        <f t="shared" si="2"/>
        <v>0</v>
      </c>
      <c r="T57" s="133">
        <v>2341</v>
      </c>
      <c r="U57" s="108" t="s">
        <v>1583</v>
      </c>
      <c r="V57" s="108" t="s">
        <v>1520</v>
      </c>
      <c r="W57" s="108" t="s">
        <v>1431</v>
      </c>
      <c r="Y57" s="108" t="str">
        <f>VLOOKUP(Z57,'[1]&lt;참고&gt;6차'!$A$2:$C$1844,2,FALSE)</f>
        <v>전기공학 기술자 및 연구원</v>
      </c>
      <c r="Z57" s="116">
        <v>2351</v>
      </c>
      <c r="AA57" s="110">
        <v>0.1</v>
      </c>
      <c r="AB57" s="108" t="str">
        <f t="shared" si="0"/>
        <v>235</v>
      </c>
      <c r="AC57" s="109">
        <v>0.1</v>
      </c>
      <c r="AE57" s="116" t="s">
        <v>471</v>
      </c>
      <c r="AF57" s="117">
        <v>0.30141666666666667</v>
      </c>
      <c r="AG57" s="113">
        <v>2</v>
      </c>
      <c r="AH57" s="118">
        <v>289</v>
      </c>
      <c r="AI57" s="108" t="str">
        <f>VLOOKUP(AH57,'[1]&lt;참고&gt;6차'!$A$2:$C$1844,2,FALSE)</f>
        <v>매니저 및 기타 문화예술 관련 종사자</v>
      </c>
      <c r="AJ57" s="109">
        <v>0.30141666666666667</v>
      </c>
      <c r="AL57" s="108">
        <v>422</v>
      </c>
      <c r="AM57" s="108" t="s">
        <v>1584</v>
      </c>
      <c r="AN57" s="109">
        <v>0.37944444444444442</v>
      </c>
      <c r="AP57" s="108" t="str">
        <f>VLOOKUP(AQ57,'[1]&lt;참고&gt;6차'!A89:C1931,2,FALSE)</f>
        <v>전문가 및 관련 종사자</v>
      </c>
      <c r="AQ57" s="118">
        <v>2</v>
      </c>
      <c r="AR57" s="118">
        <v>24</v>
      </c>
      <c r="AS57" s="118">
        <v>246</v>
      </c>
      <c r="AT57" s="108">
        <v>2461</v>
      </c>
      <c r="AU57" s="108" t="s">
        <v>1585</v>
      </c>
      <c r="AV57" s="109">
        <v>4.9000000000000002E-2</v>
      </c>
      <c r="BC57" s="108">
        <v>2521</v>
      </c>
      <c r="BD57" s="108" t="s">
        <v>1427</v>
      </c>
      <c r="BE57" s="119">
        <v>7.7999999999999996E-3</v>
      </c>
    </row>
    <row r="58" spans="1:57" x14ac:dyDescent="0.3">
      <c r="A58" s="118">
        <v>3132</v>
      </c>
      <c r="B58" s="108" t="s">
        <v>1415</v>
      </c>
      <c r="C58" s="108" t="s">
        <v>1415</v>
      </c>
      <c r="D58" s="108" t="s">
        <v>1415</v>
      </c>
      <c r="E58" s="108" t="s">
        <v>1415</v>
      </c>
      <c r="F58" s="108" t="s">
        <v>1415</v>
      </c>
      <c r="G58" s="108" t="s">
        <v>1415</v>
      </c>
      <c r="H58" s="108" t="str">
        <f>VLOOKUP(I58,'[1]&lt;참고&gt;6차'!$A$2:$C$1844,2,FALSE)</f>
        <v>환경공학 시험원</v>
      </c>
      <c r="I58" s="123">
        <v>2342</v>
      </c>
      <c r="J58" s="124">
        <f t="shared" si="1"/>
        <v>0.59650000000000003</v>
      </c>
      <c r="K58" s="108">
        <f>VLOOKUP(A58,'[1](2)2010 SOC to ISCO-08'!$K$3:$L$440,2,FALSE)</f>
        <v>0.59650000000000003</v>
      </c>
      <c r="L58" s="108" t="e">
        <f>VLOOKUP(B58,'[1](2)2010 SOC to ISCO-08'!$K$3:$L$440,2,FALSE)</f>
        <v>#N/A</v>
      </c>
      <c r="M58" s="108" t="e">
        <f>VLOOKUP(C58,'[1](2)2010 SOC to ISCO-08'!$K$3:$L$440,2,FALSE)</f>
        <v>#N/A</v>
      </c>
      <c r="N58" s="108" t="e">
        <f>VLOOKUP(D58,'[1](2)2010 SOC to ISCO-08'!$K$3:$L$440,2,FALSE)</f>
        <v>#N/A</v>
      </c>
      <c r="O58" s="108" t="e">
        <f>VLOOKUP(E58,'[1](2)2010 SOC to ISCO-08'!$K$3:$L$440,2,FALSE)</f>
        <v>#N/A</v>
      </c>
      <c r="P58" s="108" t="e">
        <f>VLOOKUP(F58,'[1](2)2010 SOC to ISCO-08'!$K$3:$L$440,2,FALSE)</f>
        <v>#N/A</v>
      </c>
      <c r="Q58" s="108" t="e">
        <f>VLOOKUP(G58,'[1](2)2010 SOC to ISCO-08'!$K$3:$L$440,2,FALSE)</f>
        <v>#N/A</v>
      </c>
      <c r="S58" s="108" t="b">
        <f t="shared" si="2"/>
        <v>0</v>
      </c>
      <c r="T58" s="133">
        <v>2342</v>
      </c>
      <c r="U58" s="108" t="s">
        <v>1583</v>
      </c>
      <c r="V58" s="108" t="s">
        <v>1510</v>
      </c>
      <c r="Y58" s="108" t="str">
        <f>VLOOKUP(Z58,'[1]&lt;참고&gt;6차'!$A$2:$C$1844,2,FALSE)</f>
        <v>전자공학 기술자 및 연구원</v>
      </c>
      <c r="Z58" s="116">
        <v>2352</v>
      </c>
      <c r="AA58" s="110">
        <v>0.1225</v>
      </c>
      <c r="AB58" s="108" t="str">
        <f t="shared" si="0"/>
        <v>235</v>
      </c>
      <c r="AC58" s="109">
        <v>0.1225</v>
      </c>
      <c r="AE58" s="116" t="s">
        <v>498</v>
      </c>
      <c r="AF58" s="117">
        <v>0.62103333333333333</v>
      </c>
      <c r="AG58" s="113">
        <v>4</v>
      </c>
      <c r="AH58" s="118">
        <v>311</v>
      </c>
      <c r="AI58" s="108" t="str">
        <f>VLOOKUP(AH58,'[1]&lt;참고&gt;6차'!$A$2:$C$1844,2,FALSE)</f>
        <v>행정 사무원</v>
      </c>
      <c r="AJ58" s="109">
        <v>0.62103333333333333</v>
      </c>
      <c r="AL58" s="108">
        <v>431</v>
      </c>
      <c r="AM58" s="108" t="s">
        <v>1173</v>
      </c>
      <c r="AN58" s="109">
        <v>0.37962499999999999</v>
      </c>
      <c r="AP58" s="108" t="str">
        <f>VLOOKUP(AQ58,'[1]&lt;참고&gt;6차'!A88:C1930,2,FALSE)</f>
        <v>전문가 및 관련 종사자</v>
      </c>
      <c r="AQ58" s="118">
        <v>2</v>
      </c>
      <c r="AR58" s="118">
        <v>24</v>
      </c>
      <c r="AS58" s="118">
        <v>245</v>
      </c>
      <c r="AT58" s="108">
        <v>2459</v>
      </c>
      <c r="AU58" s="108" t="s">
        <v>1586</v>
      </c>
      <c r="AV58" s="109">
        <v>5.2857500000000002E-2</v>
      </c>
      <c r="BC58" s="108">
        <v>2545</v>
      </c>
      <c r="BD58" s="108" t="s">
        <v>1432</v>
      </c>
      <c r="BE58" s="119">
        <v>9.0000000000000011E-3</v>
      </c>
    </row>
    <row r="59" spans="1:57" x14ac:dyDescent="0.3">
      <c r="A59" s="118">
        <v>2151</v>
      </c>
      <c r="B59" s="108" t="s">
        <v>1415</v>
      </c>
      <c r="C59" s="108" t="s">
        <v>1415</v>
      </c>
      <c r="D59" s="108" t="s">
        <v>1415</v>
      </c>
      <c r="E59" s="108" t="s">
        <v>1415</v>
      </c>
      <c r="F59" s="108" t="s">
        <v>1415</v>
      </c>
      <c r="G59" s="108" t="s">
        <v>1415</v>
      </c>
      <c r="H59" s="108" t="str">
        <f>VLOOKUP(I59,'[1]&lt;참고&gt;6차'!$A$2:$C$1844,2,FALSE)</f>
        <v>전기공학 기술자 및 연구원</v>
      </c>
      <c r="I59" s="123">
        <v>2351</v>
      </c>
      <c r="J59" s="124">
        <f t="shared" si="1"/>
        <v>0.1</v>
      </c>
      <c r="K59" s="108">
        <f>VLOOKUP(A59,'[1](2)2010 SOC to ISCO-08'!$K$3:$L$440,2,FALSE)</f>
        <v>0.1</v>
      </c>
      <c r="L59" s="108" t="e">
        <f>VLOOKUP(B59,'[1](2)2010 SOC to ISCO-08'!$K$3:$L$440,2,FALSE)</f>
        <v>#N/A</v>
      </c>
      <c r="M59" s="108" t="e">
        <f>VLOOKUP(C59,'[1](2)2010 SOC to ISCO-08'!$K$3:$L$440,2,FALSE)</f>
        <v>#N/A</v>
      </c>
      <c r="N59" s="108" t="e">
        <f>VLOOKUP(D59,'[1](2)2010 SOC to ISCO-08'!$K$3:$L$440,2,FALSE)</f>
        <v>#N/A</v>
      </c>
      <c r="O59" s="108" t="e">
        <f>VLOOKUP(E59,'[1](2)2010 SOC to ISCO-08'!$K$3:$L$440,2,FALSE)</f>
        <v>#N/A</v>
      </c>
      <c r="P59" s="108" t="e">
        <f>VLOOKUP(F59,'[1](2)2010 SOC to ISCO-08'!$K$3:$L$440,2,FALSE)</f>
        <v>#N/A</v>
      </c>
      <c r="Q59" s="108" t="e">
        <f>VLOOKUP(G59,'[1](2)2010 SOC to ISCO-08'!$K$3:$L$440,2,FALSE)</f>
        <v>#N/A</v>
      </c>
      <c r="S59" s="108" t="b">
        <f t="shared" si="2"/>
        <v>0</v>
      </c>
      <c r="T59" s="131">
        <v>2351</v>
      </c>
      <c r="U59" s="108" t="s">
        <v>1587</v>
      </c>
      <c r="V59" s="108" t="s">
        <v>1520</v>
      </c>
      <c r="W59" s="108" t="s">
        <v>1431</v>
      </c>
      <c r="Y59" s="108" t="str">
        <f>VLOOKUP(Z59,'[1]&lt;참고&gt;6차'!$A$2:$C$1844,2,FALSE)</f>
        <v>기계공학 기술자 및 연구원</v>
      </c>
      <c r="Z59" s="116">
        <v>2353</v>
      </c>
      <c r="AA59" s="110">
        <v>8.0500000000000002E-2</v>
      </c>
      <c r="AB59" s="108" t="str">
        <f t="shared" si="0"/>
        <v>235</v>
      </c>
      <c r="AC59" s="109">
        <v>8.0500000000000002E-2</v>
      </c>
      <c r="AE59" s="116" t="s">
        <v>501</v>
      </c>
      <c r="AF59" s="117">
        <v>0.81895238095238099</v>
      </c>
      <c r="AG59" s="113">
        <v>7</v>
      </c>
      <c r="AH59" s="118">
        <v>312</v>
      </c>
      <c r="AI59" s="108" t="str">
        <f>VLOOKUP(AH59,'[1]&lt;참고&gt;6차'!$A$2:$C$1844,2,FALSE)</f>
        <v>경영관련 사무원</v>
      </c>
      <c r="AJ59" s="109">
        <v>0.81895238095238099</v>
      </c>
      <c r="AL59" s="108">
        <v>151</v>
      </c>
      <c r="AM59" s="108" t="s">
        <v>1071</v>
      </c>
      <c r="AN59" s="109">
        <v>0.39749999999999996</v>
      </c>
      <c r="AP59" s="108" t="str">
        <f>VLOOKUP(AQ59,'[1]&lt;참고&gt;6차'!A121:C1963,2,FALSE)</f>
        <v>전문가 및 관련 종사자</v>
      </c>
      <c r="AQ59" s="118">
        <v>2</v>
      </c>
      <c r="AR59" s="118">
        <v>26</v>
      </c>
      <c r="AS59" s="118">
        <v>261</v>
      </c>
      <c r="AT59" s="108">
        <v>2614</v>
      </c>
      <c r="AU59" s="108" t="s">
        <v>1588</v>
      </c>
      <c r="AV59" s="109">
        <v>0.06</v>
      </c>
      <c r="BC59" s="108">
        <v>2221</v>
      </c>
      <c r="BD59" s="108" t="s">
        <v>1435</v>
      </c>
      <c r="BE59" s="119">
        <v>1.0749999999999999E-2</v>
      </c>
    </row>
    <row r="60" spans="1:57" x14ac:dyDescent="0.3">
      <c r="A60" s="118">
        <v>2152</v>
      </c>
      <c r="B60" s="108" t="s">
        <v>1415</v>
      </c>
      <c r="C60" s="108" t="s">
        <v>1415</v>
      </c>
      <c r="D60" s="108" t="s">
        <v>1415</v>
      </c>
      <c r="E60" s="108" t="s">
        <v>1415</v>
      </c>
      <c r="F60" s="108" t="s">
        <v>1415</v>
      </c>
      <c r="G60" s="108" t="s">
        <v>1415</v>
      </c>
      <c r="H60" s="108" t="str">
        <f>VLOOKUP(I60,'[1]&lt;참고&gt;6차'!$A$2:$C$1844,2,FALSE)</f>
        <v>전자공학 기술자 및 연구원</v>
      </c>
      <c r="I60" s="123">
        <v>2352</v>
      </c>
      <c r="J60" s="124">
        <f t="shared" si="1"/>
        <v>0.1225</v>
      </c>
      <c r="K60" s="108">
        <f>VLOOKUP(A60,'[1](2)2010 SOC to ISCO-08'!$K$3:$L$440,2,FALSE)</f>
        <v>0.1225</v>
      </c>
      <c r="L60" s="108" t="e">
        <f>VLOOKUP(B60,'[1](2)2010 SOC to ISCO-08'!$K$3:$L$440,2,FALSE)</f>
        <v>#N/A</v>
      </c>
      <c r="M60" s="108" t="e">
        <f>VLOOKUP(C60,'[1](2)2010 SOC to ISCO-08'!$K$3:$L$440,2,FALSE)</f>
        <v>#N/A</v>
      </c>
      <c r="N60" s="108" t="e">
        <f>VLOOKUP(D60,'[1](2)2010 SOC to ISCO-08'!$K$3:$L$440,2,FALSE)</f>
        <v>#N/A</v>
      </c>
      <c r="O60" s="108" t="e">
        <f>VLOOKUP(E60,'[1](2)2010 SOC to ISCO-08'!$K$3:$L$440,2,FALSE)</f>
        <v>#N/A</v>
      </c>
      <c r="P60" s="108" t="e">
        <f>VLOOKUP(F60,'[1](2)2010 SOC to ISCO-08'!$K$3:$L$440,2,FALSE)</f>
        <v>#N/A</v>
      </c>
      <c r="Q60" s="108" t="e">
        <f>VLOOKUP(G60,'[1](2)2010 SOC to ISCO-08'!$K$3:$L$440,2,FALSE)</f>
        <v>#N/A</v>
      </c>
      <c r="S60" s="108" t="b">
        <f t="shared" si="2"/>
        <v>0</v>
      </c>
      <c r="T60" s="131">
        <v>2352</v>
      </c>
      <c r="U60" s="108" t="s">
        <v>1589</v>
      </c>
      <c r="V60" s="108" t="s">
        <v>1520</v>
      </c>
      <c r="W60" s="108" t="s">
        <v>1431</v>
      </c>
      <c r="Y60" s="108" t="str">
        <f>VLOOKUP(Z60,'[1]&lt;참고&gt;6차'!$A$2:$C$1844,2,FALSE)</f>
        <v>전기전자 및 기계 공학 시험원</v>
      </c>
      <c r="Z60" s="116">
        <v>2354</v>
      </c>
      <c r="AA60" s="110">
        <v>0.71416666666666673</v>
      </c>
      <c r="AB60" s="108" t="str">
        <f t="shared" si="0"/>
        <v>235</v>
      </c>
      <c r="AC60" s="109">
        <v>0.71416666666666673</v>
      </c>
      <c r="AE60" s="116" t="s">
        <v>504</v>
      </c>
      <c r="AF60" s="117">
        <v>0.85499999999999998</v>
      </c>
      <c r="AG60" s="113">
        <v>2</v>
      </c>
      <c r="AH60" s="118">
        <v>313</v>
      </c>
      <c r="AI60" s="108" t="str">
        <f>VLOOKUP(AH60,'[1]&lt;참고&gt;6차'!$A$2:$C$1844,2,FALSE)</f>
        <v>회계 및 경리 사무원</v>
      </c>
      <c r="AJ60" s="109">
        <v>0.85499999999999998</v>
      </c>
      <c r="AL60" s="108">
        <v>223</v>
      </c>
      <c r="AM60" s="108" t="s">
        <v>1086</v>
      </c>
      <c r="AN60" s="109">
        <v>0.39750000000000002</v>
      </c>
      <c r="AP60" s="108" t="str">
        <f>VLOOKUP(AQ60,'[1]&lt;참고&gt;6차'!A180:C2022,2,FALSE)</f>
        <v>사무 종사자</v>
      </c>
      <c r="AQ60" s="118">
        <v>3</v>
      </c>
      <c r="AR60" s="118">
        <v>31</v>
      </c>
      <c r="AS60" s="118">
        <v>311</v>
      </c>
      <c r="AT60" s="108">
        <v>3112</v>
      </c>
      <c r="AU60" s="108" t="s">
        <v>1590</v>
      </c>
      <c r="AV60" s="109">
        <v>6.08E-2</v>
      </c>
      <c r="BC60" s="108">
        <v>2523</v>
      </c>
      <c r="BD60" s="108" t="s">
        <v>1438</v>
      </c>
      <c r="BE60" s="119">
        <v>1.1849999999999999E-2</v>
      </c>
    </row>
    <row r="61" spans="1:57" x14ac:dyDescent="0.3">
      <c r="A61" s="118">
        <v>2141</v>
      </c>
      <c r="B61" s="118">
        <v>2144</v>
      </c>
      <c r="C61" s="108" t="s">
        <v>1415</v>
      </c>
      <c r="D61" s="108" t="s">
        <v>1415</v>
      </c>
      <c r="E61" s="108" t="s">
        <v>1415</v>
      </c>
      <c r="F61" s="108" t="s">
        <v>1415</v>
      </c>
      <c r="G61" s="108" t="s">
        <v>1415</v>
      </c>
      <c r="H61" s="108" t="str">
        <f>VLOOKUP(I61,'[1]&lt;참고&gt;6차'!$A$2:$C$1844,2,FALSE)</f>
        <v>기계공학 기술자 및 연구원</v>
      </c>
      <c r="I61" s="123">
        <v>2353</v>
      </c>
      <c r="J61" s="124">
        <f t="shared" si="1"/>
        <v>8.0500000000000002E-2</v>
      </c>
      <c r="K61" s="108">
        <f>VLOOKUP(A61,'[1](2)2010 SOC to ISCO-08'!$K$3:$L$440,2,FALSE)</f>
        <v>2.9000000000000001E-2</v>
      </c>
      <c r="L61" s="108">
        <f>VLOOKUP(B61,'[1](2)2010 SOC to ISCO-08'!$K$3:$L$440,2,FALSE)</f>
        <v>0.13200000000000001</v>
      </c>
      <c r="M61" s="108" t="e">
        <f>VLOOKUP(C61,'[1](2)2010 SOC to ISCO-08'!$K$3:$L$440,2,FALSE)</f>
        <v>#N/A</v>
      </c>
      <c r="N61" s="108" t="e">
        <f>VLOOKUP(D61,'[1](2)2010 SOC to ISCO-08'!$K$3:$L$440,2,FALSE)</f>
        <v>#N/A</v>
      </c>
      <c r="O61" s="108" t="e">
        <f>VLOOKUP(E61,'[1](2)2010 SOC to ISCO-08'!$K$3:$L$440,2,FALSE)</f>
        <v>#N/A</v>
      </c>
      <c r="P61" s="108" t="e">
        <f>VLOOKUP(F61,'[1](2)2010 SOC to ISCO-08'!$K$3:$L$440,2,FALSE)</f>
        <v>#N/A</v>
      </c>
      <c r="Q61" s="108" t="e">
        <f>VLOOKUP(G61,'[1](2)2010 SOC to ISCO-08'!$K$3:$L$440,2,FALSE)</f>
        <v>#N/A</v>
      </c>
      <c r="S61" s="108" t="b">
        <f t="shared" si="2"/>
        <v>0</v>
      </c>
      <c r="T61" s="131">
        <v>2353</v>
      </c>
      <c r="U61" s="108" t="s">
        <v>1591</v>
      </c>
      <c r="V61" s="108" t="s">
        <v>1520</v>
      </c>
      <c r="W61" s="108" t="s">
        <v>1431</v>
      </c>
      <c r="Y61" s="108" t="str">
        <f>VLOOKUP(Z61,'[1]&lt;참고&gt;6차'!$A$2:$C$1844,2,FALSE)</f>
        <v>산업안전 및 위험 관리원</v>
      </c>
      <c r="Z61" s="116">
        <v>2361</v>
      </c>
      <c r="AA61" s="110">
        <v>0.52974999999999994</v>
      </c>
      <c r="AB61" s="108" t="str">
        <f t="shared" si="0"/>
        <v>236</v>
      </c>
      <c r="AC61" s="109">
        <v>0.52974999999999994</v>
      </c>
      <c r="AE61" s="116" t="s">
        <v>1146</v>
      </c>
      <c r="AF61" s="117">
        <v>0.92374999999999996</v>
      </c>
      <c r="AG61" s="113">
        <v>2</v>
      </c>
      <c r="AH61" s="118">
        <v>314</v>
      </c>
      <c r="AI61" s="108" t="str">
        <f>VLOOKUP(AH61,'[1]&lt;참고&gt;6차'!$A$2:$C$1844,2,FALSE)</f>
        <v>비서 및 사무 보조원</v>
      </c>
      <c r="AJ61" s="109">
        <v>0.92374999999999996</v>
      </c>
      <c r="AL61" s="108">
        <v>246</v>
      </c>
      <c r="AM61" s="108" t="s">
        <v>1111</v>
      </c>
      <c r="AN61" s="109">
        <v>0.41749166666666665</v>
      </c>
      <c r="AP61" s="108" t="e">
        <f>VLOOKUP(AQ61,'[1]&lt;참고&gt;6차'!A166:C2008,2,FALSE)</f>
        <v>#N/A</v>
      </c>
      <c r="AQ61" s="118">
        <v>2</v>
      </c>
      <c r="AR61" s="118">
        <v>28</v>
      </c>
      <c r="AS61" s="118">
        <v>284</v>
      </c>
      <c r="AT61" s="108">
        <v>2847</v>
      </c>
      <c r="AU61" s="108" t="s">
        <v>1592</v>
      </c>
      <c r="AV61" s="109">
        <v>6.7000000000000004E-2</v>
      </c>
      <c r="BC61" s="108">
        <v>2420</v>
      </c>
      <c r="BD61" s="108" t="s">
        <v>1104</v>
      </c>
      <c r="BE61" s="119">
        <v>1.2E-2</v>
      </c>
    </row>
    <row r="62" spans="1:57" x14ac:dyDescent="0.3">
      <c r="A62" s="118">
        <v>3113</v>
      </c>
      <c r="B62" s="118">
        <v>3114</v>
      </c>
      <c r="C62" s="118">
        <v>3115</v>
      </c>
      <c r="D62" s="108" t="s">
        <v>1415</v>
      </c>
      <c r="E62" s="108" t="s">
        <v>1415</v>
      </c>
      <c r="F62" s="108" t="s">
        <v>1415</v>
      </c>
      <c r="G62" s="108" t="s">
        <v>1415</v>
      </c>
      <c r="H62" s="108" t="str">
        <f>VLOOKUP(I62,'[1]&lt;참고&gt;6차'!$A$2:$C$1844,2,FALSE)</f>
        <v>전기전자 및 기계 공학 시험원</v>
      </c>
      <c r="I62" s="123">
        <v>2354</v>
      </c>
      <c r="J62" s="124">
        <f t="shared" si="1"/>
        <v>0.71416666666666673</v>
      </c>
      <c r="K62" s="108">
        <f>VLOOKUP(A62,'[1](2)2010 SOC to ISCO-08'!$K$3:$L$440,2,FALSE)</f>
        <v>0.82499999999999996</v>
      </c>
      <c r="L62" s="108">
        <f>VLOOKUP(B62,'[1](2)2010 SOC to ISCO-08'!$K$3:$L$440,2,FALSE)</f>
        <v>0.84</v>
      </c>
      <c r="M62" s="108">
        <f>VLOOKUP(C62,'[1](2)2010 SOC to ISCO-08'!$K$3:$L$440,2,FALSE)</f>
        <v>0.47749999999999998</v>
      </c>
      <c r="N62" s="108" t="e">
        <f>VLOOKUP(D62,'[1](2)2010 SOC to ISCO-08'!$K$3:$L$440,2,FALSE)</f>
        <v>#N/A</v>
      </c>
      <c r="O62" s="108" t="e">
        <f>VLOOKUP(E62,'[1](2)2010 SOC to ISCO-08'!$K$3:$L$440,2,FALSE)</f>
        <v>#N/A</v>
      </c>
      <c r="P62" s="108" t="e">
        <f>VLOOKUP(F62,'[1](2)2010 SOC to ISCO-08'!$K$3:$L$440,2,FALSE)</f>
        <v>#N/A</v>
      </c>
      <c r="Q62" s="108" t="e">
        <f>VLOOKUP(G62,'[1](2)2010 SOC to ISCO-08'!$K$3:$L$440,2,FALSE)</f>
        <v>#N/A</v>
      </c>
      <c r="S62" s="108" t="b">
        <f t="shared" si="2"/>
        <v>0</v>
      </c>
      <c r="T62" s="131">
        <v>2354</v>
      </c>
      <c r="U62" s="108" t="s">
        <v>1593</v>
      </c>
      <c r="V62" s="108" t="s">
        <v>1431</v>
      </c>
      <c r="W62" s="108" t="s">
        <v>1594</v>
      </c>
      <c r="X62" s="108" t="s">
        <v>1595</v>
      </c>
      <c r="Y62" s="108" t="str">
        <f>VLOOKUP(Z62,'[1]&lt;참고&gt;6차'!$A$2:$C$1844,2,FALSE)</f>
        <v>보건위생 및 환경 검사원</v>
      </c>
      <c r="Z62" s="116">
        <v>2362</v>
      </c>
      <c r="AA62" s="110">
        <v>0.10750000000000001</v>
      </c>
      <c r="AB62" s="108" t="str">
        <f t="shared" si="0"/>
        <v>236</v>
      </c>
      <c r="AC62" s="109">
        <v>0.10750000000000001</v>
      </c>
      <c r="AE62" s="116" t="s">
        <v>513</v>
      </c>
      <c r="AF62" s="117">
        <v>0.58291666666666664</v>
      </c>
      <c r="AG62" s="113">
        <v>4</v>
      </c>
      <c r="AH62" s="118">
        <v>320</v>
      </c>
      <c r="AI62" s="108" t="str">
        <f>VLOOKUP(AH62,'[1]&lt;참고&gt;6차'!$A$2:$C$1844,2,FALSE)</f>
        <v>금융 및 보험 관련 사무 종사자</v>
      </c>
      <c r="AJ62" s="109">
        <v>0.58291666666666664</v>
      </c>
      <c r="AL62" s="108">
        <v>872</v>
      </c>
      <c r="AM62" s="108" t="s">
        <v>1293</v>
      </c>
      <c r="AN62" s="109">
        <v>0.42225000000000001</v>
      </c>
      <c r="AP62" s="108" t="e">
        <f>VLOOKUP(AQ62,'[1]&lt;참고&gt;6차'!A127:C1969,2,FALSE)</f>
        <v>#N/A</v>
      </c>
      <c r="AQ62" s="118">
        <v>2</v>
      </c>
      <c r="AR62" s="118">
        <v>27</v>
      </c>
      <c r="AS62" s="118">
        <v>271</v>
      </c>
      <c r="AT62" s="108">
        <v>2715</v>
      </c>
      <c r="AU62" s="108" t="s">
        <v>1596</v>
      </c>
      <c r="AV62" s="109">
        <v>7.1000000000000008E-2</v>
      </c>
      <c r="BC62" s="108">
        <v>1390</v>
      </c>
      <c r="BD62" s="108" t="s">
        <v>1065</v>
      </c>
      <c r="BE62" s="119">
        <v>1.35E-2</v>
      </c>
    </row>
    <row r="63" spans="1:57" x14ac:dyDescent="0.3">
      <c r="A63" s="118">
        <v>3257</v>
      </c>
      <c r="B63" s="108" t="s">
        <v>1415</v>
      </c>
      <c r="C63" s="108" t="s">
        <v>1415</v>
      </c>
      <c r="D63" s="108" t="s">
        <v>1415</v>
      </c>
      <c r="E63" s="108" t="s">
        <v>1415</v>
      </c>
      <c r="F63" s="108" t="s">
        <v>1415</v>
      </c>
      <c r="G63" s="108" t="s">
        <v>1415</v>
      </c>
      <c r="H63" s="108" t="str">
        <f>VLOOKUP(I63,'[1]&lt;참고&gt;6차'!$A$2:$C$1844,2,FALSE)</f>
        <v>산업안전 및 위험 관리원</v>
      </c>
      <c r="I63" s="123">
        <v>2361</v>
      </c>
      <c r="J63" s="124">
        <f t="shared" si="1"/>
        <v>0.52974999999999994</v>
      </c>
      <c r="K63" s="108">
        <f>VLOOKUP(A63,'[1](2)2010 SOC to ISCO-08'!$K$3:$L$440,2,FALSE)</f>
        <v>0.52974999999999994</v>
      </c>
      <c r="L63" s="108" t="e">
        <f>VLOOKUP(B63,'[1](2)2010 SOC to ISCO-08'!$K$3:$L$440,2,FALSE)</f>
        <v>#N/A</v>
      </c>
      <c r="M63" s="108" t="e">
        <f>VLOOKUP(C63,'[1](2)2010 SOC to ISCO-08'!$K$3:$L$440,2,FALSE)</f>
        <v>#N/A</v>
      </c>
      <c r="N63" s="108" t="e">
        <f>VLOOKUP(D63,'[1](2)2010 SOC to ISCO-08'!$K$3:$L$440,2,FALSE)</f>
        <v>#N/A</v>
      </c>
      <c r="O63" s="108" t="e">
        <f>VLOOKUP(E63,'[1](2)2010 SOC to ISCO-08'!$K$3:$L$440,2,FALSE)</f>
        <v>#N/A</v>
      </c>
      <c r="P63" s="108" t="e">
        <f>VLOOKUP(F63,'[1](2)2010 SOC to ISCO-08'!$K$3:$L$440,2,FALSE)</f>
        <v>#N/A</v>
      </c>
      <c r="Q63" s="108" t="e">
        <f>VLOOKUP(G63,'[1](2)2010 SOC to ISCO-08'!$K$3:$L$440,2,FALSE)</f>
        <v>#N/A</v>
      </c>
      <c r="S63" s="108" t="b">
        <f t="shared" si="2"/>
        <v>0</v>
      </c>
      <c r="T63" s="133">
        <v>2361</v>
      </c>
      <c r="U63" s="108" t="s">
        <v>1597</v>
      </c>
      <c r="V63" s="108" t="s">
        <v>1431</v>
      </c>
      <c r="W63" s="108" t="s">
        <v>1598</v>
      </c>
      <c r="X63" s="108" t="s">
        <v>1599</v>
      </c>
      <c r="Y63" s="108" t="str">
        <f>VLOOKUP(Z63,'[1]&lt;참고&gt;6차'!$A$2:$C$1844,2,FALSE)</f>
        <v>비파괴 검사원</v>
      </c>
      <c r="Z63" s="116">
        <v>2363</v>
      </c>
      <c r="AA63" s="110">
        <v>0.34211000000000003</v>
      </c>
      <c r="AB63" s="108" t="str">
        <f t="shared" si="0"/>
        <v>236</v>
      </c>
      <c r="AC63" s="109">
        <v>0.34211000000000003</v>
      </c>
      <c r="AE63" s="116" t="s">
        <v>1151</v>
      </c>
      <c r="AF63" s="117">
        <v>0.75285714285714289</v>
      </c>
      <c r="AG63" s="113">
        <v>2</v>
      </c>
      <c r="AH63" s="118">
        <v>330</v>
      </c>
      <c r="AI63" s="108" t="str">
        <f>VLOOKUP(AH63,'[1]&lt;참고&gt;6차'!$A$2:$C$1844,2,FALSE)</f>
        <v>법률 및 감사 사무 종사자</v>
      </c>
      <c r="AJ63" s="109">
        <v>0.75285714285714289</v>
      </c>
      <c r="AL63" s="108">
        <v>412</v>
      </c>
      <c r="AM63" s="108" t="s">
        <v>1163</v>
      </c>
      <c r="AN63" s="109">
        <v>0.435</v>
      </c>
      <c r="AP63" s="108" t="e">
        <f>VLOOKUP(AQ63,'[1]&lt;참고&gt;6차'!A175:C2017,2,FALSE)</f>
        <v>#N/A</v>
      </c>
      <c r="AQ63" s="118">
        <v>2</v>
      </c>
      <c r="AR63" s="118">
        <v>28</v>
      </c>
      <c r="AS63" s="118">
        <v>286</v>
      </c>
      <c r="AT63" s="108">
        <v>2864</v>
      </c>
      <c r="AU63" s="108" t="s">
        <v>1600</v>
      </c>
      <c r="AV63" s="109">
        <v>7.4525000000000008E-2</v>
      </c>
      <c r="BC63" s="108">
        <v>2542</v>
      </c>
      <c r="BD63" s="108" t="s">
        <v>1449</v>
      </c>
      <c r="BE63" s="119">
        <v>1.4E-2</v>
      </c>
    </row>
    <row r="64" spans="1:57" x14ac:dyDescent="0.3">
      <c r="A64" s="118">
        <v>2263</v>
      </c>
      <c r="B64" s="108" t="s">
        <v>1415</v>
      </c>
      <c r="C64" s="108" t="s">
        <v>1415</v>
      </c>
      <c r="D64" s="108" t="s">
        <v>1415</v>
      </c>
      <c r="E64" s="108" t="s">
        <v>1415</v>
      </c>
      <c r="F64" s="108" t="s">
        <v>1415</v>
      </c>
      <c r="G64" s="108" t="s">
        <v>1415</v>
      </c>
      <c r="H64" s="108" t="str">
        <f>VLOOKUP(I64,'[1]&lt;참고&gt;6차'!$A$2:$C$1844,2,FALSE)</f>
        <v>보건위생 및 환경 검사원</v>
      </c>
      <c r="I64" s="123">
        <v>2362</v>
      </c>
      <c r="J64" s="124">
        <f t="shared" si="1"/>
        <v>0.10750000000000001</v>
      </c>
      <c r="K64" s="108">
        <f>VLOOKUP(A64,'[1](2)2010 SOC to ISCO-08'!$K$3:$L$440,2,FALSE)</f>
        <v>0.10750000000000001</v>
      </c>
      <c r="L64" s="108" t="e">
        <f>VLOOKUP(B64,'[1](2)2010 SOC to ISCO-08'!$K$3:$L$440,2,FALSE)</f>
        <v>#N/A</v>
      </c>
      <c r="M64" s="108" t="e">
        <f>VLOOKUP(C64,'[1](2)2010 SOC to ISCO-08'!$K$3:$L$440,2,FALSE)</f>
        <v>#N/A</v>
      </c>
      <c r="N64" s="108" t="e">
        <f>VLOOKUP(D64,'[1](2)2010 SOC to ISCO-08'!$K$3:$L$440,2,FALSE)</f>
        <v>#N/A</v>
      </c>
      <c r="O64" s="108" t="e">
        <f>VLOOKUP(E64,'[1](2)2010 SOC to ISCO-08'!$K$3:$L$440,2,FALSE)</f>
        <v>#N/A</v>
      </c>
      <c r="P64" s="108" t="e">
        <f>VLOOKUP(F64,'[1](2)2010 SOC to ISCO-08'!$K$3:$L$440,2,FALSE)</f>
        <v>#N/A</v>
      </c>
      <c r="Q64" s="108" t="e">
        <f>VLOOKUP(G64,'[1](2)2010 SOC to ISCO-08'!$K$3:$L$440,2,FALSE)</f>
        <v>#N/A</v>
      </c>
      <c r="S64" s="108" t="b">
        <f t="shared" si="2"/>
        <v>0</v>
      </c>
      <c r="T64" s="133">
        <v>2362</v>
      </c>
      <c r="U64" s="108" t="s">
        <v>1601</v>
      </c>
      <c r="V64" s="108" t="s">
        <v>1431</v>
      </c>
      <c r="W64" s="108" t="s">
        <v>1602</v>
      </c>
      <c r="X64" s="108" t="s">
        <v>1603</v>
      </c>
      <c r="Y64" s="108" t="str">
        <f>VLOOKUP(Z64,'[1]&lt;참고&gt;6차'!$A$2:$C$1844,2,FALSE)</f>
        <v>항공기 조종사</v>
      </c>
      <c r="Z64" s="116">
        <v>2371</v>
      </c>
      <c r="AA64" s="110">
        <v>0.253</v>
      </c>
      <c r="AB64" s="108" t="str">
        <f t="shared" si="0"/>
        <v>237</v>
      </c>
      <c r="AC64" s="109">
        <v>0.253</v>
      </c>
      <c r="AE64" s="116" t="s">
        <v>1154</v>
      </c>
      <c r="AF64" s="117">
        <v>0.79041666666666666</v>
      </c>
      <c r="AG64" s="113">
        <v>1</v>
      </c>
      <c r="AH64" s="118">
        <v>391</v>
      </c>
      <c r="AI64" s="108" t="str">
        <f>VLOOKUP(AH64,'[1]&lt;참고&gt;6차'!$A$2:$C$1844,2,FALSE)</f>
        <v>통계관련 사무원</v>
      </c>
      <c r="AJ64" s="109">
        <v>0.79041666666666666</v>
      </c>
      <c r="AL64" s="108">
        <v>612</v>
      </c>
      <c r="AM64" s="108" t="s">
        <v>1197</v>
      </c>
      <c r="AN64" s="109">
        <v>0.4466666666666666</v>
      </c>
      <c r="AP64" s="108" t="str">
        <f>VLOOKUP(AQ64,'[1]&lt;참고&gt;6차'!A87:C1929,2,FALSE)</f>
        <v>전문가 및 관련 종사자</v>
      </c>
      <c r="AQ64" s="118">
        <v>2</v>
      </c>
      <c r="AR64" s="118">
        <v>24</v>
      </c>
      <c r="AS64" s="118">
        <v>245</v>
      </c>
      <c r="AT64" s="108">
        <v>2456</v>
      </c>
      <c r="AU64" s="108" t="s">
        <v>1604</v>
      </c>
      <c r="AV64" s="109">
        <v>7.5082222222222231E-2</v>
      </c>
      <c r="BC64" s="108">
        <v>2489</v>
      </c>
      <c r="BD64" s="108" t="s">
        <v>1452</v>
      </c>
      <c r="BE64" s="119">
        <v>1.6549999999999999E-2</v>
      </c>
    </row>
    <row r="65" spans="1:57" x14ac:dyDescent="0.3">
      <c r="A65" s="118">
        <v>3119</v>
      </c>
      <c r="B65" s="108" t="s">
        <v>1415</v>
      </c>
      <c r="C65" s="108" t="s">
        <v>1415</v>
      </c>
      <c r="D65" s="108" t="s">
        <v>1415</v>
      </c>
      <c r="E65" s="108" t="s">
        <v>1415</v>
      </c>
      <c r="F65" s="108" t="s">
        <v>1415</v>
      </c>
      <c r="G65" s="108" t="s">
        <v>1415</v>
      </c>
      <c r="H65" s="108" t="str">
        <f>VLOOKUP(I65,'[1]&lt;참고&gt;6차'!$A$2:$C$1844,2,FALSE)</f>
        <v>비파괴 검사원</v>
      </c>
      <c r="I65" s="123">
        <v>2363</v>
      </c>
      <c r="J65" s="124">
        <f t="shared" si="1"/>
        <v>0.34211000000000003</v>
      </c>
      <c r="K65" s="108">
        <f>VLOOKUP(A65,'[1](2)2010 SOC to ISCO-08'!$K$3:$L$440,2,FALSE)</f>
        <v>0.34211000000000003</v>
      </c>
      <c r="L65" s="108" t="e">
        <f>VLOOKUP(B65,'[1](2)2010 SOC to ISCO-08'!$K$3:$L$440,2,FALSE)</f>
        <v>#N/A</v>
      </c>
      <c r="M65" s="108" t="e">
        <f>VLOOKUP(C65,'[1](2)2010 SOC to ISCO-08'!$K$3:$L$440,2,FALSE)</f>
        <v>#N/A</v>
      </c>
      <c r="N65" s="108" t="e">
        <f>VLOOKUP(D65,'[1](2)2010 SOC to ISCO-08'!$K$3:$L$440,2,FALSE)</f>
        <v>#N/A</v>
      </c>
      <c r="O65" s="108" t="e">
        <f>VLOOKUP(E65,'[1](2)2010 SOC to ISCO-08'!$K$3:$L$440,2,FALSE)</f>
        <v>#N/A</v>
      </c>
      <c r="P65" s="108" t="e">
        <f>VLOOKUP(F65,'[1](2)2010 SOC to ISCO-08'!$K$3:$L$440,2,FALSE)</f>
        <v>#N/A</v>
      </c>
      <c r="Q65" s="108" t="e">
        <f>VLOOKUP(G65,'[1](2)2010 SOC to ISCO-08'!$K$3:$L$440,2,FALSE)</f>
        <v>#N/A</v>
      </c>
      <c r="S65" s="108" t="b">
        <f t="shared" si="2"/>
        <v>0</v>
      </c>
      <c r="T65" s="133">
        <v>2363</v>
      </c>
      <c r="U65" s="108" t="s">
        <v>1605</v>
      </c>
      <c r="V65" s="108" t="s">
        <v>1603</v>
      </c>
      <c r="Y65" s="108" t="str">
        <f>VLOOKUP(Z65,'[1]&lt;참고&gt;6차'!$A$2:$C$1844,2,FALSE)</f>
        <v>선장항해사 및 도선사</v>
      </c>
      <c r="Z65" s="116">
        <v>2372</v>
      </c>
      <c r="AA65" s="110">
        <v>9.2250000000000013E-2</v>
      </c>
      <c r="AB65" s="108" t="str">
        <f t="shared" si="0"/>
        <v>237</v>
      </c>
      <c r="AC65" s="109">
        <v>9.2250000000000013E-2</v>
      </c>
      <c r="AE65" s="116" t="s">
        <v>1156</v>
      </c>
      <c r="AF65" s="117">
        <v>0.5375416666666667</v>
      </c>
      <c r="AG65" s="113">
        <v>2</v>
      </c>
      <c r="AH65" s="118">
        <v>392</v>
      </c>
      <c r="AI65" s="108" t="str">
        <f>VLOOKUP(AH65,'[1]&lt;참고&gt;6차'!$A$2:$C$1844,2,FALSE)</f>
        <v>여행안내 및 접수 사무원</v>
      </c>
      <c r="AJ65" s="109">
        <v>0.5375416666666667</v>
      </c>
      <c r="AL65" s="108">
        <v>282</v>
      </c>
      <c r="AM65" s="108" t="s">
        <v>1606</v>
      </c>
      <c r="AN65" s="109">
        <v>0.45169999999999999</v>
      </c>
      <c r="AP65" s="108" t="str">
        <f>VLOOKUP(AQ65,'[1]&lt;참고&gt;6차'!A108:C1950,2,FALSE)</f>
        <v>전문가 및 관련 종사자</v>
      </c>
      <c r="AQ65" s="118">
        <v>2</v>
      </c>
      <c r="AR65" s="118">
        <v>25</v>
      </c>
      <c r="AS65" s="118">
        <v>253</v>
      </c>
      <c r="AT65" s="108">
        <v>2530</v>
      </c>
      <c r="AU65" s="108" t="s">
        <v>1120</v>
      </c>
      <c r="AV65" s="109">
        <v>7.8699999999999992E-2</v>
      </c>
      <c r="BC65" s="108">
        <v>2481</v>
      </c>
      <c r="BD65" s="108" t="s">
        <v>1456</v>
      </c>
      <c r="BE65" s="119">
        <v>1.6550000000000002E-2</v>
      </c>
    </row>
    <row r="66" spans="1:57" x14ac:dyDescent="0.3">
      <c r="A66" s="118">
        <v>3153</v>
      </c>
      <c r="B66" s="108" t="s">
        <v>1415</v>
      </c>
      <c r="C66" s="108" t="s">
        <v>1415</v>
      </c>
      <c r="D66" s="108" t="s">
        <v>1415</v>
      </c>
      <c r="E66" s="108" t="s">
        <v>1415</v>
      </c>
      <c r="F66" s="108" t="s">
        <v>1415</v>
      </c>
      <c r="G66" s="108" t="s">
        <v>1415</v>
      </c>
      <c r="H66" s="108" t="str">
        <f>VLOOKUP(I66,'[1]&lt;참고&gt;6차'!$A$2:$C$1844,2,FALSE)</f>
        <v>항공기 조종사</v>
      </c>
      <c r="I66" s="123">
        <v>2371</v>
      </c>
      <c r="J66" s="124">
        <f t="shared" si="1"/>
        <v>0.253</v>
      </c>
      <c r="K66" s="108">
        <f>VLOOKUP(A66,'[1](2)2010 SOC to ISCO-08'!$K$3:$L$440,2,FALSE)</f>
        <v>0.253</v>
      </c>
      <c r="L66" s="108" t="e">
        <f>VLOOKUP(B66,'[1](2)2010 SOC to ISCO-08'!$K$3:$L$440,2,FALSE)</f>
        <v>#N/A</v>
      </c>
      <c r="M66" s="108" t="e">
        <f>VLOOKUP(C66,'[1](2)2010 SOC to ISCO-08'!$K$3:$L$440,2,FALSE)</f>
        <v>#N/A</v>
      </c>
      <c r="N66" s="108" t="e">
        <f>VLOOKUP(D66,'[1](2)2010 SOC to ISCO-08'!$K$3:$L$440,2,FALSE)</f>
        <v>#N/A</v>
      </c>
      <c r="O66" s="108" t="e">
        <f>VLOOKUP(E66,'[1](2)2010 SOC to ISCO-08'!$K$3:$L$440,2,FALSE)</f>
        <v>#N/A</v>
      </c>
      <c r="P66" s="108" t="e">
        <f>VLOOKUP(F66,'[1](2)2010 SOC to ISCO-08'!$K$3:$L$440,2,FALSE)</f>
        <v>#N/A</v>
      </c>
      <c r="Q66" s="108" t="e">
        <f>VLOOKUP(G66,'[1](2)2010 SOC to ISCO-08'!$K$3:$L$440,2,FALSE)</f>
        <v>#N/A</v>
      </c>
      <c r="S66" s="108" t="b">
        <f t="shared" si="2"/>
        <v>0</v>
      </c>
      <c r="T66" s="131">
        <v>2371</v>
      </c>
      <c r="U66" s="108" t="s">
        <v>1607</v>
      </c>
      <c r="V66" s="108" t="s">
        <v>1608</v>
      </c>
      <c r="Y66" s="108" t="str">
        <f>VLOOKUP(Z66,'[1]&lt;참고&gt;6차'!$A$2:$C$1844,2,FALSE)</f>
        <v>관제사</v>
      </c>
      <c r="Z66" s="116">
        <v>2373</v>
      </c>
      <c r="AA66" s="110">
        <v>0.45474999999999999</v>
      </c>
      <c r="AB66" s="108" t="str">
        <f t="shared" si="0"/>
        <v>237</v>
      </c>
      <c r="AC66" s="109">
        <v>0.45474999999999999</v>
      </c>
      <c r="AE66" s="116" t="s">
        <v>1158</v>
      </c>
      <c r="AF66" s="117">
        <v>0.71938888888888886</v>
      </c>
      <c r="AG66" s="113">
        <v>2</v>
      </c>
      <c r="AH66" s="118">
        <v>399</v>
      </c>
      <c r="AI66" s="108" t="str">
        <f>VLOOKUP(AH66,'[1]&lt;참고&gt;6차'!$A$2:$C$1844,2,FALSE)</f>
        <v>고객 상담 및 기타 사무원</v>
      </c>
      <c r="AJ66" s="109">
        <v>0.71938888888888886</v>
      </c>
      <c r="AL66" s="108">
        <v>272</v>
      </c>
      <c r="AM66" s="108" t="s">
        <v>1129</v>
      </c>
      <c r="AN66" s="109">
        <v>0.46845138888888882</v>
      </c>
      <c r="AP66" s="108" t="str">
        <f>VLOOKUP(AQ66,'[1]&lt;참고&gt;6차'!A96:C1938,2,FALSE)</f>
        <v>전문가 및 관련 종사자</v>
      </c>
      <c r="AQ66" s="118">
        <v>2</v>
      </c>
      <c r="AR66" s="118">
        <v>24</v>
      </c>
      <c r="AS66" s="118">
        <v>247</v>
      </c>
      <c r="AT66" s="108">
        <v>2472</v>
      </c>
      <c r="AU66" s="108" t="s">
        <v>1609</v>
      </c>
      <c r="AV66" s="109">
        <v>0.08</v>
      </c>
      <c r="BC66" s="108">
        <v>2321</v>
      </c>
      <c r="BD66" s="108" t="s">
        <v>1459</v>
      </c>
      <c r="BE66" s="119">
        <v>1.7000000000000001E-2</v>
      </c>
    </row>
    <row r="67" spans="1:57" x14ac:dyDescent="0.3">
      <c r="A67" s="118">
        <v>3151</v>
      </c>
      <c r="B67" s="118">
        <v>3152</v>
      </c>
      <c r="C67" s="108" t="s">
        <v>1415</v>
      </c>
      <c r="D67" s="108" t="s">
        <v>1415</v>
      </c>
      <c r="E67" s="108" t="s">
        <v>1415</v>
      </c>
      <c r="F67" s="108" t="s">
        <v>1415</v>
      </c>
      <c r="G67" s="108" t="s">
        <v>1415</v>
      </c>
      <c r="H67" s="108" t="str">
        <f>VLOOKUP(I67,'[1]&lt;참고&gt;6차'!$A$2:$C$1844,2,FALSE)</f>
        <v>선장항해사 및 도선사</v>
      </c>
      <c r="I67" s="123">
        <v>2372</v>
      </c>
      <c r="J67" s="124">
        <f t="shared" si="1"/>
        <v>9.2250000000000013E-2</v>
      </c>
      <c r="K67" s="108">
        <f>VLOOKUP(A67,'[1](2)2010 SOC to ISCO-08'!$K$3:$L$440,2,FALSE)</f>
        <v>3.5000000000000003E-2</v>
      </c>
      <c r="L67" s="108">
        <f>VLOOKUP(B67,'[1](2)2010 SOC to ISCO-08'!$K$3:$L$440,2,FALSE)</f>
        <v>0.14950000000000002</v>
      </c>
      <c r="M67" s="108" t="e">
        <f>VLOOKUP(C67,'[1](2)2010 SOC to ISCO-08'!$K$3:$L$440,2,FALSE)</f>
        <v>#N/A</v>
      </c>
      <c r="N67" s="108" t="e">
        <f>VLOOKUP(D67,'[1](2)2010 SOC to ISCO-08'!$K$3:$L$440,2,FALSE)</f>
        <v>#N/A</v>
      </c>
      <c r="O67" s="108" t="e">
        <f>VLOOKUP(E67,'[1](2)2010 SOC to ISCO-08'!$K$3:$L$440,2,FALSE)</f>
        <v>#N/A</v>
      </c>
      <c r="P67" s="108" t="e">
        <f>VLOOKUP(F67,'[1](2)2010 SOC to ISCO-08'!$K$3:$L$440,2,FALSE)</f>
        <v>#N/A</v>
      </c>
      <c r="Q67" s="108" t="e">
        <f>VLOOKUP(G67,'[1](2)2010 SOC to ISCO-08'!$K$3:$L$440,2,FALSE)</f>
        <v>#N/A</v>
      </c>
      <c r="S67" s="108" t="b">
        <f t="shared" si="2"/>
        <v>0</v>
      </c>
      <c r="T67" s="131">
        <v>2372</v>
      </c>
      <c r="U67" s="108" t="s">
        <v>1610</v>
      </c>
      <c r="V67" s="108" t="s">
        <v>1431</v>
      </c>
      <c r="W67" s="108" t="s">
        <v>1611</v>
      </c>
      <c r="Y67" s="108" t="str">
        <f>VLOOKUP(Z67,'[1]&lt;참고&gt;6차'!$A$2:$C$1844,2,FALSE)</f>
        <v>식품공학 기술자 및 연구원</v>
      </c>
      <c r="Z67" s="116">
        <v>2391</v>
      </c>
      <c r="AA67" s="110">
        <v>3.4000000000000009E-2</v>
      </c>
      <c r="AB67" s="108" t="str">
        <f t="shared" ref="AB67:AB130" si="3">LEFT(Z67,3)</f>
        <v>239</v>
      </c>
      <c r="AC67" s="109">
        <v>3.4000000000000009E-2</v>
      </c>
      <c r="AE67" s="116" t="s">
        <v>577</v>
      </c>
      <c r="AF67" s="117">
        <v>0.19915555555555553</v>
      </c>
      <c r="AG67" s="113">
        <v>3</v>
      </c>
      <c r="AH67" s="118">
        <v>411</v>
      </c>
      <c r="AI67" s="108" t="str">
        <f>VLOOKUP(AH67,'[1]&lt;참고&gt;6차'!$A$2:$C$1844,2,FALSE)</f>
        <v>경찰소방 및 교도 관련 종사자</v>
      </c>
      <c r="AJ67" s="109">
        <v>0.19915555555555553</v>
      </c>
      <c r="AL67" s="108">
        <v>752</v>
      </c>
      <c r="AM67" s="108" t="s">
        <v>1222</v>
      </c>
      <c r="AN67" s="109">
        <v>0.48327777777777775</v>
      </c>
      <c r="AP67" s="108" t="str">
        <f>VLOOKUP(AQ67,'[1]&lt;참고&gt;6차'!A413:C2255,2,FALSE)</f>
        <v>단순노무 종사자</v>
      </c>
      <c r="AQ67" s="118">
        <v>9</v>
      </c>
      <c r="AR67" s="118">
        <v>95</v>
      </c>
      <c r="AS67" s="118">
        <v>951</v>
      </c>
      <c r="AT67" s="108">
        <v>9512</v>
      </c>
      <c r="AU67" s="108" t="s">
        <v>1612</v>
      </c>
      <c r="AV67" s="109">
        <v>0.08</v>
      </c>
      <c r="BC67" s="108">
        <v>2392</v>
      </c>
      <c r="BD67" s="108" t="s">
        <v>1462</v>
      </c>
      <c r="BE67" s="119">
        <v>1.7000000000000001E-2</v>
      </c>
    </row>
    <row r="68" spans="1:57" x14ac:dyDescent="0.3">
      <c r="A68" s="118">
        <v>3154</v>
      </c>
      <c r="B68" s="118">
        <v>3155</v>
      </c>
      <c r="C68" s="108" t="s">
        <v>1415</v>
      </c>
      <c r="D68" s="108" t="s">
        <v>1415</v>
      </c>
      <c r="E68" s="108" t="s">
        <v>1415</v>
      </c>
      <c r="F68" s="108" t="s">
        <v>1415</v>
      </c>
      <c r="G68" s="108" t="s">
        <v>1415</v>
      </c>
      <c r="H68" s="108" t="str">
        <f>VLOOKUP(I68,'[1]&lt;참고&gt;6차'!$A$2:$C$1844,2,FALSE)</f>
        <v>관제사</v>
      </c>
      <c r="I68" s="123">
        <v>2373</v>
      </c>
      <c r="J68" s="124">
        <f t="shared" si="1"/>
        <v>0.45474999999999999</v>
      </c>
      <c r="K68" s="108">
        <f>VLOOKUP(A68,'[1](2)2010 SOC to ISCO-08'!$K$3:$L$440,2,FALSE)</f>
        <v>6.9500000000000006E-2</v>
      </c>
      <c r="L68" s="108">
        <f>VLOOKUP(B68,'[1](2)2010 SOC to ISCO-08'!$K$3:$L$440,2,FALSE)</f>
        <v>0.84</v>
      </c>
      <c r="M68" s="108" t="e">
        <f>VLOOKUP(C68,'[1](2)2010 SOC to ISCO-08'!$K$3:$L$440,2,FALSE)</f>
        <v>#N/A</v>
      </c>
      <c r="N68" s="108" t="e">
        <f>VLOOKUP(D68,'[1](2)2010 SOC to ISCO-08'!$K$3:$L$440,2,FALSE)</f>
        <v>#N/A</v>
      </c>
      <c r="O68" s="108" t="e">
        <f>VLOOKUP(E68,'[1](2)2010 SOC to ISCO-08'!$K$3:$L$440,2,FALSE)</f>
        <v>#N/A</v>
      </c>
      <c r="P68" s="108" t="e">
        <f>VLOOKUP(F68,'[1](2)2010 SOC to ISCO-08'!$K$3:$L$440,2,FALSE)</f>
        <v>#N/A</v>
      </c>
      <c r="Q68" s="108" t="e">
        <f>VLOOKUP(G68,'[1](2)2010 SOC to ISCO-08'!$K$3:$L$440,2,FALSE)</f>
        <v>#N/A</v>
      </c>
      <c r="S68" s="108" t="b">
        <f t="shared" si="2"/>
        <v>0</v>
      </c>
      <c r="T68" s="131">
        <v>2373</v>
      </c>
      <c r="U68" s="108" t="s">
        <v>1613</v>
      </c>
      <c r="Y68" s="108" t="str">
        <f>VLOOKUP(Z68,'[1]&lt;참고&gt;6차'!$A$2:$C$1844,2,FALSE)</f>
        <v>섬유공학 기술자 및 연구원</v>
      </c>
      <c r="Z68" s="116">
        <v>2392</v>
      </c>
      <c r="AA68" s="110">
        <v>1.7000000000000001E-2</v>
      </c>
      <c r="AB68" s="108" t="str">
        <f t="shared" si="3"/>
        <v>239</v>
      </c>
      <c r="AC68" s="109">
        <v>1.7000000000000001E-2</v>
      </c>
      <c r="AE68" s="116" t="s">
        <v>580</v>
      </c>
      <c r="AF68" s="117">
        <v>0.435</v>
      </c>
      <c r="AG68" s="113">
        <v>4</v>
      </c>
      <c r="AH68" s="118">
        <v>412</v>
      </c>
      <c r="AI68" s="108" t="str">
        <f>VLOOKUP(AH68,'[1]&lt;참고&gt;6차'!$A$2:$C$1844,2,FALSE)</f>
        <v>경호 및 보안 관련 종사자</v>
      </c>
      <c r="AJ68" s="109">
        <v>0.435</v>
      </c>
      <c r="AL68" s="108">
        <v>522</v>
      </c>
      <c r="AM68" s="108" t="s">
        <v>1189</v>
      </c>
      <c r="AN68" s="109">
        <v>0.48499999999999999</v>
      </c>
      <c r="AP68" s="108" t="str">
        <f>VLOOKUP(AQ68,'[1]&lt;참고&gt;6차'!A59:C1901,2,FALSE)</f>
        <v>전문가 및 관련 종사자</v>
      </c>
      <c r="AQ68" s="118">
        <v>2</v>
      </c>
      <c r="AR68" s="118">
        <v>23</v>
      </c>
      <c r="AS68" s="118">
        <v>235</v>
      </c>
      <c r="AT68" s="108">
        <v>2353</v>
      </c>
      <c r="AU68" s="108" t="s">
        <v>1614</v>
      </c>
      <c r="AV68" s="109">
        <v>8.0500000000000002E-2</v>
      </c>
      <c r="BC68" s="108">
        <v>2393</v>
      </c>
      <c r="BD68" s="108" t="s">
        <v>1467</v>
      </c>
      <c r="BE68" s="119">
        <v>1.7000000000000001E-2</v>
      </c>
    </row>
    <row r="69" spans="1:57" x14ac:dyDescent="0.3">
      <c r="A69" s="118">
        <v>2149</v>
      </c>
      <c r="B69" s="108" t="s">
        <v>1415</v>
      </c>
      <c r="C69" s="108" t="s">
        <v>1415</v>
      </c>
      <c r="D69" s="108" t="s">
        <v>1415</v>
      </c>
      <c r="E69" s="108" t="s">
        <v>1415</v>
      </c>
      <c r="F69" s="108" t="s">
        <v>1415</v>
      </c>
      <c r="G69" s="108" t="s">
        <v>1415</v>
      </c>
      <c r="H69" s="108" t="str">
        <f>VLOOKUP(I69,'[1]&lt;참고&gt;6차'!$A$2:$C$1844,2,FALSE)</f>
        <v>식품공학 기술자 및 연구원</v>
      </c>
      <c r="I69" s="123">
        <v>2391</v>
      </c>
      <c r="J69" s="124">
        <f t="shared" ref="J69:J132" si="4">AVERAGEIF(K69:R69,"&gt;0")</f>
        <v>3.4000000000000009E-2</v>
      </c>
      <c r="K69" s="108">
        <f>VLOOKUP(A69,'[1](2)2010 SOC to ISCO-08'!$K$3:$L$440,2,FALSE)</f>
        <v>3.4000000000000009E-2</v>
      </c>
      <c r="L69" s="108" t="e">
        <f>VLOOKUP(B69,'[1](2)2010 SOC to ISCO-08'!$K$3:$L$440,2,FALSE)</f>
        <v>#N/A</v>
      </c>
      <c r="M69" s="108" t="e">
        <f>VLOOKUP(C69,'[1](2)2010 SOC to ISCO-08'!$K$3:$L$440,2,FALSE)</f>
        <v>#N/A</v>
      </c>
      <c r="N69" s="108" t="e">
        <f>VLOOKUP(D69,'[1](2)2010 SOC to ISCO-08'!$K$3:$L$440,2,FALSE)</f>
        <v>#N/A</v>
      </c>
      <c r="O69" s="108" t="e">
        <f>VLOOKUP(E69,'[1](2)2010 SOC to ISCO-08'!$K$3:$L$440,2,FALSE)</f>
        <v>#N/A</v>
      </c>
      <c r="P69" s="108" t="e">
        <f>VLOOKUP(F69,'[1](2)2010 SOC to ISCO-08'!$K$3:$L$440,2,FALSE)</f>
        <v>#N/A</v>
      </c>
      <c r="Q69" s="108" t="e">
        <f>VLOOKUP(G69,'[1](2)2010 SOC to ISCO-08'!$K$3:$L$440,2,FALSE)</f>
        <v>#N/A</v>
      </c>
      <c r="S69" s="108" t="b">
        <f t="shared" ref="S69:S132" si="5">ISERROR(J69)</f>
        <v>0</v>
      </c>
      <c r="T69" s="131">
        <v>2391</v>
      </c>
      <c r="U69" s="108" t="s">
        <v>1615</v>
      </c>
      <c r="V69" s="108" t="s">
        <v>1520</v>
      </c>
      <c r="W69" s="108" t="s">
        <v>1431</v>
      </c>
      <c r="Y69" s="108" t="str">
        <f>VLOOKUP(Z69,'[1]&lt;참고&gt;6차'!$A$2:$C$1844,2,FALSE)</f>
        <v>가스에너지 기술자 및 연구원</v>
      </c>
      <c r="Z69" s="116">
        <v>2393</v>
      </c>
      <c r="AA69" s="110">
        <v>1.7000000000000001E-2</v>
      </c>
      <c r="AB69" s="108" t="str">
        <f t="shared" si="3"/>
        <v>239</v>
      </c>
      <c r="AC69" s="109">
        <v>1.7000000000000001E-2</v>
      </c>
      <c r="AE69" s="116" t="s">
        <v>584</v>
      </c>
      <c r="AF69" s="117">
        <v>0.35780000000000001</v>
      </c>
      <c r="AG69" s="113">
        <v>2</v>
      </c>
      <c r="AH69" s="118">
        <v>421</v>
      </c>
      <c r="AI69" s="108" t="str">
        <f>VLOOKUP(AH69,'[1]&lt;참고&gt;6차'!$A$2:$C$1844,2,FALSE)</f>
        <v>의료복지 관련 서비스 종사자</v>
      </c>
      <c r="AJ69" s="109">
        <v>0.35780000000000001</v>
      </c>
      <c r="AL69" s="108">
        <v>792</v>
      </c>
      <c r="AM69" s="108" t="s">
        <v>1249</v>
      </c>
      <c r="AN69" s="109">
        <v>0.48500000000000004</v>
      </c>
      <c r="AP69" s="108" t="e">
        <f>VLOOKUP(AQ69,'[1]&lt;참고&gt;6차'!A148:C1990,2,FALSE)</f>
        <v>#N/A</v>
      </c>
      <c r="AQ69" s="118">
        <v>2</v>
      </c>
      <c r="AR69" s="118">
        <v>28</v>
      </c>
      <c r="AS69" s="118">
        <v>281</v>
      </c>
      <c r="AT69" s="108">
        <v>2814</v>
      </c>
      <c r="AU69" s="108" t="s">
        <v>1616</v>
      </c>
      <c r="AV69" s="109">
        <v>8.2500000000000004E-2</v>
      </c>
      <c r="BC69" s="108">
        <v>1311</v>
      </c>
      <c r="BD69" s="108" t="s">
        <v>1472</v>
      </c>
      <c r="BE69" s="119">
        <v>1.7500000000000002E-2</v>
      </c>
    </row>
    <row r="70" spans="1:57" x14ac:dyDescent="0.3">
      <c r="A70" s="118">
        <v>2145</v>
      </c>
      <c r="B70" s="108" t="s">
        <v>1415</v>
      </c>
      <c r="C70" s="108" t="s">
        <v>1415</v>
      </c>
      <c r="D70" s="108" t="s">
        <v>1415</v>
      </c>
      <c r="E70" s="108" t="s">
        <v>1415</v>
      </c>
      <c r="F70" s="108" t="s">
        <v>1415</v>
      </c>
      <c r="G70" s="108" t="s">
        <v>1415</v>
      </c>
      <c r="H70" s="108" t="str">
        <f>VLOOKUP(I70,'[1]&lt;참고&gt;6차'!$A$2:$C$1844,2,FALSE)</f>
        <v>섬유공학 기술자 및 연구원</v>
      </c>
      <c r="I70" s="123">
        <v>2392</v>
      </c>
      <c r="J70" s="124">
        <f t="shared" si="4"/>
        <v>1.7000000000000001E-2</v>
      </c>
      <c r="K70" s="108">
        <f>VLOOKUP(A70,'[1](2)2010 SOC to ISCO-08'!$K$3:$L$440,2,FALSE)</f>
        <v>1.7000000000000001E-2</v>
      </c>
      <c r="L70" s="108" t="e">
        <f>VLOOKUP(B70,'[1](2)2010 SOC to ISCO-08'!$K$3:$L$440,2,FALSE)</f>
        <v>#N/A</v>
      </c>
      <c r="M70" s="108" t="e">
        <f>VLOOKUP(C70,'[1](2)2010 SOC to ISCO-08'!$K$3:$L$440,2,FALSE)</f>
        <v>#N/A</v>
      </c>
      <c r="N70" s="108" t="e">
        <f>VLOOKUP(D70,'[1](2)2010 SOC to ISCO-08'!$K$3:$L$440,2,FALSE)</f>
        <v>#N/A</v>
      </c>
      <c r="O70" s="108" t="e">
        <f>VLOOKUP(E70,'[1](2)2010 SOC to ISCO-08'!$K$3:$L$440,2,FALSE)</f>
        <v>#N/A</v>
      </c>
      <c r="P70" s="108" t="e">
        <f>VLOOKUP(F70,'[1](2)2010 SOC to ISCO-08'!$K$3:$L$440,2,FALSE)</f>
        <v>#N/A</v>
      </c>
      <c r="Q70" s="108" t="e">
        <f>VLOOKUP(G70,'[1](2)2010 SOC to ISCO-08'!$K$3:$L$440,2,FALSE)</f>
        <v>#N/A</v>
      </c>
      <c r="S70" s="108" t="b">
        <f t="shared" si="5"/>
        <v>0</v>
      </c>
      <c r="T70" s="131">
        <v>2392</v>
      </c>
      <c r="U70" s="108" t="s">
        <v>1617</v>
      </c>
      <c r="V70" s="108" t="s">
        <v>1520</v>
      </c>
      <c r="W70" s="108" t="s">
        <v>1431</v>
      </c>
      <c r="Y70" s="108" t="str">
        <f>VLOOKUP(Z70,'[1]&lt;참고&gt;6차'!$A$2:$C$1844,2,FALSE)</f>
        <v>소방공학 기술자 및 연구원</v>
      </c>
      <c r="Z70" s="116">
        <v>2394</v>
      </c>
      <c r="AA70" s="110">
        <v>3.4000000000000009E-2</v>
      </c>
      <c r="AB70" s="108" t="str">
        <f t="shared" si="3"/>
        <v>239</v>
      </c>
      <c r="AC70" s="109">
        <v>3.4000000000000009E-2</v>
      </c>
      <c r="AE70" s="116" t="s">
        <v>586</v>
      </c>
      <c r="AF70" s="117">
        <v>0.37944444444444442</v>
      </c>
      <c r="AG70" s="113">
        <v>6</v>
      </c>
      <c r="AH70" s="118">
        <v>422</v>
      </c>
      <c r="AI70" s="108" t="str">
        <f>VLOOKUP(AH70,'[1]&lt;참고&gt;6차'!$A$2:$C$1844,2,FALSE)</f>
        <v>이미용 및 관련서비스 종사자</v>
      </c>
      <c r="AJ70" s="109">
        <v>0.37944444444444442</v>
      </c>
      <c r="AL70" s="108">
        <v>441</v>
      </c>
      <c r="AM70" s="108" t="s">
        <v>1179</v>
      </c>
      <c r="AN70" s="109">
        <v>0.48749999999999999</v>
      </c>
      <c r="AP70" s="108" t="e">
        <f>VLOOKUP(AQ70,'[1]&lt;참고&gt;6차'!A23:C1865,2,FALSE)</f>
        <v>#N/A</v>
      </c>
      <c r="AQ70" s="118">
        <v>1</v>
      </c>
      <c r="AR70" s="118">
        <v>15</v>
      </c>
      <c r="AS70" s="118">
        <v>152</v>
      </c>
      <c r="AT70" s="108">
        <v>1522</v>
      </c>
      <c r="AU70" s="108" t="s">
        <v>1618</v>
      </c>
      <c r="AV70" s="109">
        <v>8.3000000000000004E-2</v>
      </c>
      <c r="BC70" s="108">
        <v>2311</v>
      </c>
      <c r="BD70" s="108" t="s">
        <v>1477</v>
      </c>
      <c r="BE70" s="119">
        <v>1.7999999999999999E-2</v>
      </c>
    </row>
    <row r="71" spans="1:57" x14ac:dyDescent="0.3">
      <c r="A71" s="118">
        <v>2145</v>
      </c>
      <c r="B71" s="108" t="s">
        <v>1415</v>
      </c>
      <c r="C71" s="108" t="s">
        <v>1415</v>
      </c>
      <c r="D71" s="108" t="s">
        <v>1415</v>
      </c>
      <c r="E71" s="108" t="s">
        <v>1415</v>
      </c>
      <c r="F71" s="108" t="s">
        <v>1415</v>
      </c>
      <c r="G71" s="108" t="s">
        <v>1415</v>
      </c>
      <c r="H71" s="108" t="str">
        <f>VLOOKUP(I71,'[1]&lt;참고&gt;6차'!$A$2:$C$1844,2,FALSE)</f>
        <v>가스에너지 기술자 및 연구원</v>
      </c>
      <c r="I71" s="123">
        <v>2393</v>
      </c>
      <c r="J71" s="124">
        <f t="shared" si="4"/>
        <v>1.7000000000000001E-2</v>
      </c>
      <c r="K71" s="108">
        <f>VLOOKUP(A71,'[1](2)2010 SOC to ISCO-08'!$K$3:$L$440,2,FALSE)</f>
        <v>1.7000000000000001E-2</v>
      </c>
      <c r="L71" s="108" t="e">
        <f>VLOOKUP(B71,'[1](2)2010 SOC to ISCO-08'!$K$3:$L$440,2,FALSE)</f>
        <v>#N/A</v>
      </c>
      <c r="M71" s="108" t="e">
        <f>VLOOKUP(C71,'[1](2)2010 SOC to ISCO-08'!$K$3:$L$440,2,FALSE)</f>
        <v>#N/A</v>
      </c>
      <c r="N71" s="108" t="e">
        <f>VLOOKUP(D71,'[1](2)2010 SOC to ISCO-08'!$K$3:$L$440,2,FALSE)</f>
        <v>#N/A</v>
      </c>
      <c r="O71" s="108" t="e">
        <f>VLOOKUP(E71,'[1](2)2010 SOC to ISCO-08'!$K$3:$L$440,2,FALSE)</f>
        <v>#N/A</v>
      </c>
      <c r="P71" s="108" t="e">
        <f>VLOOKUP(F71,'[1](2)2010 SOC to ISCO-08'!$K$3:$L$440,2,FALSE)</f>
        <v>#N/A</v>
      </c>
      <c r="Q71" s="108" t="e">
        <f>VLOOKUP(G71,'[1](2)2010 SOC to ISCO-08'!$K$3:$L$440,2,FALSE)</f>
        <v>#N/A</v>
      </c>
      <c r="S71" s="108" t="b">
        <f t="shared" si="5"/>
        <v>0</v>
      </c>
      <c r="T71" s="133">
        <v>2393</v>
      </c>
      <c r="U71" s="108" t="s">
        <v>1619</v>
      </c>
      <c r="V71" s="108" t="s">
        <v>1520</v>
      </c>
      <c r="W71" s="108" t="s">
        <v>1431</v>
      </c>
      <c r="Y71" s="108" t="str">
        <f>VLOOKUP(Z71,'[1]&lt;참고&gt;6차'!$A$2:$C$1844,2,FALSE)</f>
        <v>식품섬유 공학 및 에너지 시험원</v>
      </c>
      <c r="Z71" s="116">
        <v>2395</v>
      </c>
      <c r="AA71" s="110">
        <v>0.34211000000000003</v>
      </c>
      <c r="AB71" s="108" t="str">
        <f t="shared" si="3"/>
        <v>239</v>
      </c>
      <c r="AC71" s="109">
        <v>0.34211000000000003</v>
      </c>
      <c r="AE71" s="116" t="s">
        <v>588</v>
      </c>
      <c r="AF71" s="117">
        <v>0.18599656565656567</v>
      </c>
      <c r="AG71" s="113">
        <v>3</v>
      </c>
      <c r="AH71" s="118">
        <v>423</v>
      </c>
      <c r="AI71" s="108" t="str">
        <f>VLOOKUP(AH71,'[1]&lt;참고&gt;6차'!$A$2:$C$1844,2,FALSE)</f>
        <v>혼례 및 장례 종사자</v>
      </c>
      <c r="AJ71" s="109">
        <v>0.18599656565656567</v>
      </c>
      <c r="AL71" s="108">
        <v>910</v>
      </c>
      <c r="AM71" s="108" t="s">
        <v>1319</v>
      </c>
      <c r="AN71" s="109">
        <v>0.48854166666666665</v>
      </c>
      <c r="AP71" s="108" t="str">
        <f>VLOOKUP(AQ71,'[1]&lt;참고&gt;6차'!A53:C1895,2,FALSE)</f>
        <v>전문가 및 관련 종사자</v>
      </c>
      <c r="AQ71" s="118">
        <v>2</v>
      </c>
      <c r="AR71" s="118">
        <v>23</v>
      </c>
      <c r="AS71" s="118">
        <v>233</v>
      </c>
      <c r="AT71" s="108">
        <v>2331</v>
      </c>
      <c r="AU71" s="108" t="s">
        <v>1620</v>
      </c>
      <c r="AV71" s="109">
        <v>8.5500000000000007E-2</v>
      </c>
      <c r="BC71" s="108">
        <v>2341</v>
      </c>
      <c r="BD71" s="108" t="s">
        <v>1480</v>
      </c>
      <c r="BE71" s="119">
        <v>1.7999999999999999E-2</v>
      </c>
    </row>
    <row r="72" spans="1:57" x14ac:dyDescent="0.3">
      <c r="A72" s="118">
        <v>2149</v>
      </c>
      <c r="B72" s="108" t="s">
        <v>1415</v>
      </c>
      <c r="C72" s="108" t="s">
        <v>1415</v>
      </c>
      <c r="D72" s="108" t="s">
        <v>1415</v>
      </c>
      <c r="E72" s="108" t="s">
        <v>1415</v>
      </c>
      <c r="F72" s="108" t="s">
        <v>1415</v>
      </c>
      <c r="G72" s="108" t="s">
        <v>1415</v>
      </c>
      <c r="H72" s="108" t="str">
        <f>VLOOKUP(I72,'[1]&lt;참고&gt;6차'!$A$2:$C$1844,2,FALSE)</f>
        <v>소방공학 기술자 및 연구원</v>
      </c>
      <c r="I72" s="123">
        <v>2394</v>
      </c>
      <c r="J72" s="124">
        <f t="shared" si="4"/>
        <v>3.4000000000000009E-2</v>
      </c>
      <c r="K72" s="108">
        <f>VLOOKUP(A72,'[1](2)2010 SOC to ISCO-08'!$K$3:$L$440,2,FALSE)</f>
        <v>3.4000000000000009E-2</v>
      </c>
      <c r="L72" s="108" t="e">
        <f>VLOOKUP(B72,'[1](2)2010 SOC to ISCO-08'!$K$3:$L$440,2,FALSE)</f>
        <v>#N/A</v>
      </c>
      <c r="M72" s="108" t="e">
        <f>VLOOKUP(C72,'[1](2)2010 SOC to ISCO-08'!$K$3:$L$440,2,FALSE)</f>
        <v>#N/A</v>
      </c>
      <c r="N72" s="108" t="e">
        <f>VLOOKUP(D72,'[1](2)2010 SOC to ISCO-08'!$K$3:$L$440,2,FALSE)</f>
        <v>#N/A</v>
      </c>
      <c r="O72" s="108" t="e">
        <f>VLOOKUP(E72,'[1](2)2010 SOC to ISCO-08'!$K$3:$L$440,2,FALSE)</f>
        <v>#N/A</v>
      </c>
      <c r="P72" s="108" t="e">
        <f>VLOOKUP(F72,'[1](2)2010 SOC to ISCO-08'!$K$3:$L$440,2,FALSE)</f>
        <v>#N/A</v>
      </c>
      <c r="Q72" s="108" t="e">
        <f>VLOOKUP(G72,'[1](2)2010 SOC to ISCO-08'!$K$3:$L$440,2,FALSE)</f>
        <v>#N/A</v>
      </c>
      <c r="S72" s="108" t="b">
        <f t="shared" si="5"/>
        <v>0</v>
      </c>
      <c r="T72" s="133">
        <v>2394</v>
      </c>
      <c r="U72" s="108" t="s">
        <v>1621</v>
      </c>
      <c r="V72" s="108" t="s">
        <v>1520</v>
      </c>
      <c r="W72" s="108" t="s">
        <v>1431</v>
      </c>
      <c r="Y72" s="108" t="str">
        <f>VLOOKUP(Z72,'[1]&lt;참고&gt;6차'!$A$2:$C$1844,2,FALSE)</f>
        <v>캐드원</v>
      </c>
      <c r="Z72" s="116">
        <v>2396</v>
      </c>
      <c r="AA72" s="110">
        <v>0.51300000000000001</v>
      </c>
      <c r="AB72" s="108" t="str">
        <f t="shared" si="3"/>
        <v>239</v>
      </c>
      <c r="AC72" s="109">
        <v>0.41039999999999999</v>
      </c>
      <c r="AE72" s="116" t="s">
        <v>1168</v>
      </c>
      <c r="AF72" s="117">
        <v>0.27199999999999996</v>
      </c>
      <c r="AG72" s="113">
        <v>1</v>
      </c>
      <c r="AH72" s="118">
        <v>429</v>
      </c>
      <c r="AI72" s="108" t="str">
        <f>VLOOKUP(AH72,'[1]&lt;참고&gt;6차'!$A$2:$C$1844,2,FALSE)</f>
        <v>기타 이미용예식 및 의료보조 서비스 종사자</v>
      </c>
      <c r="AJ72" s="109">
        <v>0.27199999999999996</v>
      </c>
      <c r="AL72" s="108">
        <v>432</v>
      </c>
      <c r="AM72" s="108" t="s">
        <v>1175</v>
      </c>
      <c r="AN72" s="109">
        <v>0.50605499999999992</v>
      </c>
      <c r="AP72" s="108" t="str">
        <f>VLOOKUP(AQ72,'[1]&lt;참고&gt;6차'!A36:C1878,2,FALSE)</f>
        <v>전문가 및 관련 종사자</v>
      </c>
      <c r="AQ72" s="118">
        <v>2</v>
      </c>
      <c r="AR72" s="118">
        <v>22</v>
      </c>
      <c r="AS72" s="118">
        <v>222</v>
      </c>
      <c r="AT72" s="108">
        <v>2222</v>
      </c>
      <c r="AU72" s="108" t="s">
        <v>1622</v>
      </c>
      <c r="AV72" s="109">
        <v>8.6000000000000007E-2</v>
      </c>
    </row>
    <row r="73" spans="1:57" x14ac:dyDescent="0.3">
      <c r="A73" s="118">
        <v>3119</v>
      </c>
      <c r="B73" s="108" t="s">
        <v>1415</v>
      </c>
      <c r="C73" s="108" t="s">
        <v>1415</v>
      </c>
      <c r="D73" s="108" t="s">
        <v>1415</v>
      </c>
      <c r="E73" s="108" t="s">
        <v>1415</v>
      </c>
      <c r="F73" s="108" t="s">
        <v>1415</v>
      </c>
      <c r="G73" s="108" t="s">
        <v>1415</v>
      </c>
      <c r="H73" s="108" t="str">
        <f>VLOOKUP(I73,'[1]&lt;참고&gt;6차'!$A$2:$C$1844,2,FALSE)</f>
        <v>식품섬유 공학 및 에너지 시험원</v>
      </c>
      <c r="I73" s="123">
        <v>2395</v>
      </c>
      <c r="J73" s="124">
        <f t="shared" si="4"/>
        <v>0.34211000000000003</v>
      </c>
      <c r="K73" s="108">
        <f>VLOOKUP(A73,'[1](2)2010 SOC to ISCO-08'!$K$3:$L$440,2,FALSE)</f>
        <v>0.34211000000000003</v>
      </c>
      <c r="L73" s="108" t="e">
        <f>VLOOKUP(B73,'[1](2)2010 SOC to ISCO-08'!$K$3:$L$440,2,FALSE)</f>
        <v>#N/A</v>
      </c>
      <c r="M73" s="108" t="e">
        <f>VLOOKUP(C73,'[1](2)2010 SOC to ISCO-08'!$K$3:$L$440,2,FALSE)</f>
        <v>#N/A</v>
      </c>
      <c r="N73" s="108" t="e">
        <f>VLOOKUP(D73,'[1](2)2010 SOC to ISCO-08'!$K$3:$L$440,2,FALSE)</f>
        <v>#N/A</v>
      </c>
      <c r="O73" s="108" t="e">
        <f>VLOOKUP(E73,'[1](2)2010 SOC to ISCO-08'!$K$3:$L$440,2,FALSE)</f>
        <v>#N/A</v>
      </c>
      <c r="P73" s="108" t="e">
        <f>VLOOKUP(F73,'[1](2)2010 SOC to ISCO-08'!$K$3:$L$440,2,FALSE)</f>
        <v>#N/A</v>
      </c>
      <c r="Q73" s="108" t="e">
        <f>VLOOKUP(G73,'[1](2)2010 SOC to ISCO-08'!$K$3:$L$440,2,FALSE)</f>
        <v>#N/A</v>
      </c>
      <c r="S73" s="108" t="b">
        <f t="shared" si="5"/>
        <v>0</v>
      </c>
      <c r="T73" s="133">
        <v>2395</v>
      </c>
      <c r="U73" s="108" t="s">
        <v>1623</v>
      </c>
      <c r="V73" s="108" t="s">
        <v>1595</v>
      </c>
      <c r="W73" s="108" t="s">
        <v>1431</v>
      </c>
      <c r="Y73" s="108" t="str">
        <f>VLOOKUP(Z73,'[1]&lt;참고&gt;6차'!$A$2:$C$1844,2,FALSE)</f>
        <v>기타 공학관련 기술자 및 시험원</v>
      </c>
      <c r="Z73" s="116">
        <v>2399</v>
      </c>
      <c r="AA73" s="110">
        <v>3.4000000000000009E-2</v>
      </c>
      <c r="AB73" s="108" t="str">
        <f t="shared" si="3"/>
        <v>239</v>
      </c>
      <c r="AC73" s="109">
        <v>3.4000000000000009E-2</v>
      </c>
      <c r="AE73" s="116" t="s">
        <v>1172</v>
      </c>
      <c r="AF73" s="117">
        <v>0.37962499999999999</v>
      </c>
      <c r="AG73" s="113">
        <v>2</v>
      </c>
      <c r="AH73" s="118">
        <v>431</v>
      </c>
      <c r="AI73" s="108" t="str">
        <f>VLOOKUP(AH73,'[1]&lt;참고&gt;6차'!$A$2:$C$1844,2,FALSE)</f>
        <v>운송 서비스 종사자</v>
      </c>
      <c r="AJ73" s="109">
        <v>0.37962499999999999</v>
      </c>
      <c r="AL73" s="108">
        <v>873</v>
      </c>
      <c r="AM73" s="108" t="s">
        <v>1295</v>
      </c>
      <c r="AN73" s="109">
        <v>0.50873750000000006</v>
      </c>
      <c r="AP73" s="108" t="str">
        <f>VLOOKUP(AQ73,'[1]&lt;참고&gt;6차'!A206:C2048,2,FALSE)</f>
        <v>서비스 종사자</v>
      </c>
      <c r="AQ73" s="118">
        <v>4</v>
      </c>
      <c r="AR73" s="118">
        <v>41</v>
      </c>
      <c r="AS73" s="118">
        <v>411</v>
      </c>
      <c r="AT73" s="108">
        <v>4112</v>
      </c>
      <c r="AU73" s="108" t="s">
        <v>1624</v>
      </c>
      <c r="AV73" s="109">
        <v>8.6800000000000002E-2</v>
      </c>
    </row>
    <row r="74" spans="1:57" x14ac:dyDescent="0.3">
      <c r="A74" s="118">
        <v>3118</v>
      </c>
      <c r="B74" s="108" t="s">
        <v>1415</v>
      </c>
      <c r="C74" s="108" t="s">
        <v>1415</v>
      </c>
      <c r="D74" s="108" t="s">
        <v>1415</v>
      </c>
      <c r="E74" s="108" t="s">
        <v>1415</v>
      </c>
      <c r="F74" s="108" t="s">
        <v>1415</v>
      </c>
      <c r="G74" s="108" t="s">
        <v>1415</v>
      </c>
      <c r="H74" s="108" t="str">
        <f>VLOOKUP(I74,'[1]&lt;참고&gt;6차'!$A$2:$C$1844,2,FALSE)</f>
        <v>캐드원</v>
      </c>
      <c r="I74" s="123">
        <v>2396</v>
      </c>
      <c r="J74" s="124">
        <f t="shared" si="4"/>
        <v>0.51300000000000001</v>
      </c>
      <c r="K74" s="108">
        <f>VLOOKUP(A74,'[1](2)2010 SOC to ISCO-08'!$K$3:$L$440,2,FALSE)</f>
        <v>0.51300000000000001</v>
      </c>
      <c r="L74" s="108" t="e">
        <f>VLOOKUP(B74,'[1](2)2010 SOC to ISCO-08'!$K$3:$L$440,2,FALSE)</f>
        <v>#N/A</v>
      </c>
      <c r="M74" s="108" t="e">
        <f>VLOOKUP(C74,'[1](2)2010 SOC to ISCO-08'!$K$3:$L$440,2,FALSE)</f>
        <v>#N/A</v>
      </c>
      <c r="N74" s="108" t="e">
        <f>VLOOKUP(D74,'[1](2)2010 SOC to ISCO-08'!$K$3:$L$440,2,FALSE)</f>
        <v>#N/A</v>
      </c>
      <c r="O74" s="108" t="e">
        <f>VLOOKUP(E74,'[1](2)2010 SOC to ISCO-08'!$K$3:$L$440,2,FALSE)</f>
        <v>#N/A</v>
      </c>
      <c r="P74" s="108" t="e">
        <f>VLOOKUP(F74,'[1](2)2010 SOC to ISCO-08'!$K$3:$L$440,2,FALSE)</f>
        <v>#N/A</v>
      </c>
      <c r="Q74" s="108" t="e">
        <f>VLOOKUP(G74,'[1](2)2010 SOC to ISCO-08'!$K$3:$L$440,2,FALSE)</f>
        <v>#N/A</v>
      </c>
      <c r="S74" s="108" t="b">
        <f t="shared" si="5"/>
        <v>0</v>
      </c>
      <c r="T74" s="131">
        <v>2396</v>
      </c>
      <c r="U74" s="108" t="s">
        <v>1625</v>
      </c>
      <c r="Y74" s="108" t="str">
        <f>VLOOKUP(Z74,'[1]&lt;참고&gt;6차'!$A$2:$C$1844,2,FALSE)</f>
        <v>전문 의사</v>
      </c>
      <c r="Z74" s="116">
        <v>2411</v>
      </c>
      <c r="AA74" s="110">
        <v>4.1999999999999997E-3</v>
      </c>
      <c r="AB74" s="108" t="str">
        <f t="shared" si="3"/>
        <v>241</v>
      </c>
      <c r="AC74" s="109">
        <v>4.1999999999999997E-3</v>
      </c>
      <c r="AE74" s="116" t="s">
        <v>1174</v>
      </c>
      <c r="AF74" s="117">
        <v>0.50605499999999992</v>
      </c>
      <c r="AG74" s="113">
        <v>4</v>
      </c>
      <c r="AH74" s="118">
        <v>432</v>
      </c>
      <c r="AI74" s="108" t="str">
        <f>VLOOKUP(AH74,'[1]&lt;참고&gt;6차'!$A$2:$C$1844,2,FALSE)</f>
        <v>여가 및 스포츠 관련 종사자</v>
      </c>
      <c r="AJ74" s="109">
        <v>0.50605499999999992</v>
      </c>
      <c r="AL74" s="108">
        <v>274</v>
      </c>
      <c r="AM74" s="108" t="s">
        <v>1131</v>
      </c>
      <c r="AN74" s="109">
        <v>0.51093333333333335</v>
      </c>
      <c r="AP74" s="108" t="str">
        <f>VLOOKUP(AQ74,'[1]&lt;참고&gt;6차'!A106:C1948,2,FALSE)</f>
        <v>전문가 및 관련 종사자</v>
      </c>
      <c r="AQ74" s="118">
        <v>2</v>
      </c>
      <c r="AR74" s="118">
        <v>25</v>
      </c>
      <c r="AS74" s="118">
        <v>252</v>
      </c>
      <c r="AT74" s="108">
        <v>2522</v>
      </c>
      <c r="AU74" s="108" t="s">
        <v>1626</v>
      </c>
      <c r="AV74" s="109">
        <v>8.72E-2</v>
      </c>
    </row>
    <row r="75" spans="1:57" x14ac:dyDescent="0.3">
      <c r="A75" s="118">
        <v>2149</v>
      </c>
      <c r="B75" s="108" t="s">
        <v>1415</v>
      </c>
      <c r="C75" s="108" t="s">
        <v>1415</v>
      </c>
      <c r="D75" s="108" t="s">
        <v>1415</v>
      </c>
      <c r="E75" s="108" t="s">
        <v>1415</v>
      </c>
      <c r="F75" s="108" t="s">
        <v>1415</v>
      </c>
      <c r="G75" s="108" t="s">
        <v>1415</v>
      </c>
      <c r="H75" s="108" t="str">
        <f>VLOOKUP(I75,'[1]&lt;참고&gt;6차'!$A$2:$C$1844,2,FALSE)</f>
        <v>기타 공학관련 기술자 및 시험원</v>
      </c>
      <c r="I75" s="123">
        <v>2399</v>
      </c>
      <c r="J75" s="124">
        <f t="shared" si="4"/>
        <v>3.4000000000000009E-2</v>
      </c>
      <c r="K75" s="108">
        <f>VLOOKUP(A75,'[1](2)2010 SOC to ISCO-08'!$K$3:$L$440,2,FALSE)</f>
        <v>3.4000000000000009E-2</v>
      </c>
      <c r="L75" s="108" t="e">
        <f>VLOOKUP(B75,'[1](2)2010 SOC to ISCO-08'!$K$3:$L$440,2,FALSE)</f>
        <v>#N/A</v>
      </c>
      <c r="M75" s="108" t="e">
        <f>VLOOKUP(C75,'[1](2)2010 SOC to ISCO-08'!$K$3:$L$440,2,FALSE)</f>
        <v>#N/A</v>
      </c>
      <c r="N75" s="108" t="e">
        <f>VLOOKUP(D75,'[1](2)2010 SOC to ISCO-08'!$K$3:$L$440,2,FALSE)</f>
        <v>#N/A</v>
      </c>
      <c r="O75" s="108" t="e">
        <f>VLOOKUP(E75,'[1](2)2010 SOC to ISCO-08'!$K$3:$L$440,2,FALSE)</f>
        <v>#N/A</v>
      </c>
      <c r="P75" s="108" t="e">
        <f>VLOOKUP(F75,'[1](2)2010 SOC to ISCO-08'!$K$3:$L$440,2,FALSE)</f>
        <v>#N/A</v>
      </c>
      <c r="Q75" s="108" t="e">
        <f>VLOOKUP(G75,'[1](2)2010 SOC to ISCO-08'!$K$3:$L$440,2,FALSE)</f>
        <v>#N/A</v>
      </c>
      <c r="S75" s="108" t="b">
        <f t="shared" si="5"/>
        <v>0</v>
      </c>
      <c r="T75" s="133">
        <v>2399</v>
      </c>
      <c r="U75" s="108" t="s">
        <v>1429</v>
      </c>
      <c r="V75" s="108" t="s">
        <v>1627</v>
      </c>
      <c r="W75" s="108" t="s">
        <v>1520</v>
      </c>
      <c r="X75" s="108" t="s">
        <v>1431</v>
      </c>
      <c r="Y75" s="108" t="str">
        <f>VLOOKUP(Z75,'[1]&lt;참고&gt;6차'!$A$2:$C$1844,2,FALSE)</f>
        <v>일반 의사</v>
      </c>
      <c r="Z75" s="116">
        <v>2412</v>
      </c>
      <c r="AA75" s="110">
        <v>0.14000000000000001</v>
      </c>
      <c r="AB75" s="108" t="str">
        <f t="shared" si="3"/>
        <v>241</v>
      </c>
      <c r="AC75" s="109">
        <v>0.14000000000000001</v>
      </c>
      <c r="AE75" s="116" t="s">
        <v>1178</v>
      </c>
      <c r="AF75" s="117">
        <v>0.48749999999999999</v>
      </c>
      <c r="AG75" s="113">
        <v>5</v>
      </c>
      <c r="AH75" s="118">
        <v>441</v>
      </c>
      <c r="AI75" s="108" t="str">
        <f>VLOOKUP(AH75,'[1]&lt;참고&gt;6차'!$A$2:$C$1844,2,FALSE)</f>
        <v>주방장 및 조리사</v>
      </c>
      <c r="AJ75" s="109">
        <v>0.48749999999999999</v>
      </c>
      <c r="AL75" s="108">
        <v>921</v>
      </c>
      <c r="AM75" s="108" t="s">
        <v>1323</v>
      </c>
      <c r="AN75" s="109">
        <v>0.51400000000000001</v>
      </c>
      <c r="AP75" s="108" t="e">
        <f>VLOOKUP(AQ75,'[1]&lt;참고&gt;6차'!A3:C1845,2,FALSE)</f>
        <v>#N/A</v>
      </c>
      <c r="AQ75" s="118">
        <v>1</v>
      </c>
      <c r="AR75" s="118">
        <v>11</v>
      </c>
      <c r="AS75" s="118">
        <v>112</v>
      </c>
      <c r="AT75" s="108">
        <v>1120</v>
      </c>
      <c r="AU75" s="108" t="s">
        <v>1420</v>
      </c>
      <c r="AV75" s="109">
        <v>8.7499999999999994E-2</v>
      </c>
    </row>
    <row r="76" spans="1:57" x14ac:dyDescent="0.3">
      <c r="A76" s="118">
        <v>2212</v>
      </c>
      <c r="B76" s="108" t="s">
        <v>1415</v>
      </c>
      <c r="C76" s="108" t="s">
        <v>1415</v>
      </c>
      <c r="D76" s="108" t="s">
        <v>1415</v>
      </c>
      <c r="E76" s="108" t="s">
        <v>1415</v>
      </c>
      <c r="F76" s="108" t="s">
        <v>1415</v>
      </c>
      <c r="G76" s="108" t="s">
        <v>1415</v>
      </c>
      <c r="H76" s="108" t="str">
        <f>VLOOKUP(I76,'[1]&lt;참고&gt;6차'!$A$2:$C$1844,2,FALSE)</f>
        <v>전문 의사</v>
      </c>
      <c r="I76" s="123">
        <v>2411</v>
      </c>
      <c r="J76" s="124">
        <f t="shared" si="4"/>
        <v>4.1999999999999997E-3</v>
      </c>
      <c r="K76" s="108" t="e">
        <f>VLOOKUP(A76,'[1](2)2010 SOC to ISCO-08'!$K$3:$L$440,2,FALSE)</f>
        <v>#DIV/0!</v>
      </c>
      <c r="L76" s="108" t="e">
        <f>VLOOKUP(B76,'[1](2)2010 SOC to ISCO-08'!$K$3:$L$440,2,FALSE)</f>
        <v>#N/A</v>
      </c>
      <c r="M76" s="108" t="e">
        <f>VLOOKUP(C76,'[1](2)2010 SOC to ISCO-08'!$K$3:$L$440,2,FALSE)</f>
        <v>#N/A</v>
      </c>
      <c r="N76" s="108" t="e">
        <f>VLOOKUP(D76,'[1](2)2010 SOC to ISCO-08'!$K$3:$L$440,2,FALSE)</f>
        <v>#N/A</v>
      </c>
      <c r="O76" s="108" t="e">
        <f>VLOOKUP(E76,'[1](2)2010 SOC to ISCO-08'!$K$3:$L$440,2,FALSE)</f>
        <v>#N/A</v>
      </c>
      <c r="P76" s="108" t="e">
        <f>VLOOKUP(F76,'[1](2)2010 SOC to ISCO-08'!$K$3:$L$440,2,FALSE)</f>
        <v>#N/A</v>
      </c>
      <c r="Q76" s="108" t="e">
        <f>VLOOKUP(G76,'[1](2)2010 SOC to ISCO-08'!$K$3:$L$440,2,FALSE)</f>
        <v>#N/A</v>
      </c>
      <c r="R76" s="108">
        <v>4.1999999999999997E-3</v>
      </c>
      <c r="S76" s="108" t="b">
        <f t="shared" si="5"/>
        <v>0</v>
      </c>
      <c r="T76" s="131">
        <v>2411</v>
      </c>
      <c r="U76" s="108" t="s">
        <v>1628</v>
      </c>
      <c r="V76" s="108" t="s">
        <v>1629</v>
      </c>
      <c r="Y76" s="108" t="str">
        <f>VLOOKUP(Z76,'[1]&lt;참고&gt;6차'!$A$2:$C$1844,2,FALSE)</f>
        <v>한의사</v>
      </c>
      <c r="Z76" s="116">
        <v>2413</v>
      </c>
      <c r="AA76" s="110">
        <v>0.02</v>
      </c>
      <c r="AB76" s="108" t="str">
        <f t="shared" si="3"/>
        <v>241</v>
      </c>
      <c r="AC76" s="109">
        <v>0.02</v>
      </c>
      <c r="AE76" s="116" t="s">
        <v>1180</v>
      </c>
      <c r="AF76" s="117">
        <v>0.85666666666666658</v>
      </c>
      <c r="AG76" s="113">
        <v>3</v>
      </c>
      <c r="AH76" s="118">
        <v>442</v>
      </c>
      <c r="AI76" s="108" t="str">
        <f>VLOOKUP(AH76,'[1]&lt;참고&gt;6차'!$A$2:$C$1844,2,FALSE)</f>
        <v>음식서비스 종사자</v>
      </c>
      <c r="AJ76" s="109">
        <v>0.85666666666666658</v>
      </c>
      <c r="AL76" s="108">
        <v>953</v>
      </c>
      <c r="AM76" s="108" t="s">
        <v>1336</v>
      </c>
      <c r="AN76" s="109">
        <v>0.53475000000000006</v>
      </c>
      <c r="AP76" s="108" t="str">
        <f>VLOOKUP(AQ76,'[1]&lt;참고&gt;6차'!A65:C1907,2,FALSE)</f>
        <v>전문가 및 관련 종사자</v>
      </c>
      <c r="AQ76" s="118">
        <v>2</v>
      </c>
      <c r="AR76" s="118">
        <v>23</v>
      </c>
      <c r="AS76" s="118">
        <v>237</v>
      </c>
      <c r="AT76" s="108">
        <v>2372</v>
      </c>
      <c r="AU76" s="108" t="s">
        <v>1630</v>
      </c>
      <c r="AV76" s="109">
        <v>9.2250000000000013E-2</v>
      </c>
    </row>
    <row r="77" spans="1:57" x14ac:dyDescent="0.3">
      <c r="A77" s="118">
        <v>2211</v>
      </c>
      <c r="B77" s="118">
        <v>2267</v>
      </c>
      <c r="C77" s="108" t="s">
        <v>1415</v>
      </c>
      <c r="D77" s="108" t="s">
        <v>1415</v>
      </c>
      <c r="E77" s="108" t="s">
        <v>1415</v>
      </c>
      <c r="F77" s="108" t="s">
        <v>1415</v>
      </c>
      <c r="G77" s="108" t="s">
        <v>1415</v>
      </c>
      <c r="H77" s="108" t="str">
        <f>VLOOKUP(I77,'[1]&lt;참고&gt;6차'!$A$2:$C$1844,2,FALSE)</f>
        <v>일반 의사</v>
      </c>
      <c r="I77" s="123">
        <v>2412</v>
      </c>
      <c r="J77" s="124">
        <f t="shared" si="4"/>
        <v>0.14000000000000001</v>
      </c>
      <c r="K77" s="108" t="e">
        <f>VLOOKUP(A77,'[1](2)2010 SOC to ISCO-08'!$K$3:$L$440,2,FALSE)</f>
        <v>#DIV/0!</v>
      </c>
      <c r="L77" s="108">
        <f>VLOOKUP(B77,'[1](2)2010 SOC to ISCO-08'!$K$3:$L$440,2,FALSE)</f>
        <v>0.14000000000000001</v>
      </c>
      <c r="M77" s="108" t="e">
        <f>VLOOKUP(C77,'[1](2)2010 SOC to ISCO-08'!$K$3:$L$440,2,FALSE)</f>
        <v>#N/A</v>
      </c>
      <c r="N77" s="108" t="e">
        <f>VLOOKUP(D77,'[1](2)2010 SOC to ISCO-08'!$K$3:$L$440,2,FALSE)</f>
        <v>#N/A</v>
      </c>
      <c r="O77" s="108" t="e">
        <f>VLOOKUP(E77,'[1](2)2010 SOC to ISCO-08'!$K$3:$L$440,2,FALSE)</f>
        <v>#N/A</v>
      </c>
      <c r="P77" s="108" t="e">
        <f>VLOOKUP(F77,'[1](2)2010 SOC to ISCO-08'!$K$3:$L$440,2,FALSE)</f>
        <v>#N/A</v>
      </c>
      <c r="Q77" s="108" t="e">
        <f>VLOOKUP(G77,'[1](2)2010 SOC to ISCO-08'!$K$3:$L$440,2,FALSE)</f>
        <v>#N/A</v>
      </c>
      <c r="S77" s="108" t="b">
        <f t="shared" si="5"/>
        <v>0</v>
      </c>
      <c r="T77" s="131">
        <v>2412</v>
      </c>
      <c r="U77" s="108" t="s">
        <v>1631</v>
      </c>
      <c r="V77" s="108" t="s">
        <v>1629</v>
      </c>
      <c r="Y77" s="108" t="str">
        <f>VLOOKUP(Z77,'[1]&lt;참고&gt;6차'!$A$2:$C$1844,2,FALSE)</f>
        <v>치과 의사</v>
      </c>
      <c r="Z77" s="116">
        <v>2414</v>
      </c>
      <c r="AA77" s="110">
        <v>2.1499999999999998E-2</v>
      </c>
      <c r="AB77" s="108" t="str">
        <f t="shared" si="3"/>
        <v>241</v>
      </c>
      <c r="AC77" s="109">
        <v>1.72E-2</v>
      </c>
      <c r="AE77" s="116" t="s">
        <v>1184</v>
      </c>
      <c r="AF77" s="117">
        <v>0.56680555555555556</v>
      </c>
      <c r="AG77" s="113">
        <v>3</v>
      </c>
      <c r="AH77" s="118">
        <v>510</v>
      </c>
      <c r="AI77" s="108" t="str">
        <f>VLOOKUP(AH77,'[1]&lt;참고&gt;6차'!$A$2:$C$1844,2,FALSE)</f>
        <v>영업종사자</v>
      </c>
      <c r="AJ77" s="109">
        <v>0.56680555555555556</v>
      </c>
      <c r="AL77" s="108">
        <v>392</v>
      </c>
      <c r="AM77" s="108" t="s">
        <v>1632</v>
      </c>
      <c r="AN77" s="109">
        <v>0.5375416666666667</v>
      </c>
      <c r="AP77" s="108" t="str">
        <f>VLOOKUP(AQ77,'[1]&lt;참고&gt;6차'!A28:C1870,2,FALSE)</f>
        <v>전문가 및 관련 종사자</v>
      </c>
      <c r="AQ77" s="118">
        <v>2</v>
      </c>
      <c r="AR77" s="118">
        <v>21</v>
      </c>
      <c r="AS77" s="118">
        <v>212</v>
      </c>
      <c r="AT77" s="108">
        <v>2121</v>
      </c>
      <c r="AU77" s="108" t="s">
        <v>1633</v>
      </c>
      <c r="AV77" s="109">
        <v>9.5188888888888892E-2</v>
      </c>
    </row>
    <row r="78" spans="1:57" x14ac:dyDescent="0.3">
      <c r="A78" s="118">
        <v>2230</v>
      </c>
      <c r="B78" s="108" t="s">
        <v>1415</v>
      </c>
      <c r="C78" s="108" t="s">
        <v>1415</v>
      </c>
      <c r="D78" s="108" t="s">
        <v>1415</v>
      </c>
      <c r="E78" s="108" t="s">
        <v>1415</v>
      </c>
      <c r="F78" s="108" t="s">
        <v>1415</v>
      </c>
      <c r="G78" s="108" t="s">
        <v>1415</v>
      </c>
      <c r="H78" s="108" t="str">
        <f>VLOOKUP(I78,'[1]&lt;참고&gt;6차'!$A$2:$C$1844,2,FALSE)</f>
        <v>한의사</v>
      </c>
      <c r="I78" s="123">
        <v>2413</v>
      </c>
      <c r="J78" s="124">
        <f t="shared" si="4"/>
        <v>0.02</v>
      </c>
      <c r="K78" s="108">
        <f>VLOOKUP(A78,'[1](2)2010 SOC to ISCO-08'!$K$3:$L$440,2,FALSE)</f>
        <v>0.02</v>
      </c>
      <c r="L78" s="108" t="e">
        <f>VLOOKUP(B78,'[1](2)2010 SOC to ISCO-08'!$K$3:$L$440,2,FALSE)</f>
        <v>#N/A</v>
      </c>
      <c r="M78" s="108" t="e">
        <f>VLOOKUP(C78,'[1](2)2010 SOC to ISCO-08'!$K$3:$L$440,2,FALSE)</f>
        <v>#N/A</v>
      </c>
      <c r="N78" s="108" t="e">
        <f>VLOOKUP(D78,'[1](2)2010 SOC to ISCO-08'!$K$3:$L$440,2,FALSE)</f>
        <v>#N/A</v>
      </c>
      <c r="O78" s="108" t="e">
        <f>VLOOKUP(E78,'[1](2)2010 SOC to ISCO-08'!$K$3:$L$440,2,FALSE)</f>
        <v>#N/A</v>
      </c>
      <c r="P78" s="108" t="e">
        <f>VLOOKUP(F78,'[1](2)2010 SOC to ISCO-08'!$K$3:$L$440,2,FALSE)</f>
        <v>#N/A</v>
      </c>
      <c r="Q78" s="108" t="e">
        <f>VLOOKUP(G78,'[1](2)2010 SOC to ISCO-08'!$K$3:$L$440,2,FALSE)</f>
        <v>#N/A</v>
      </c>
      <c r="S78" s="108" t="b">
        <f t="shared" si="5"/>
        <v>0</v>
      </c>
      <c r="T78" s="131">
        <v>2413</v>
      </c>
      <c r="U78" s="108" t="s">
        <v>1486</v>
      </c>
      <c r="Y78" s="108" t="str">
        <f>VLOOKUP(Z78,'[1]&lt;참고&gt;6차'!$A$2:$C$1844,2,FALSE)</f>
        <v>수의사</v>
      </c>
      <c r="Z78" s="116">
        <v>2415</v>
      </c>
      <c r="AA78" s="110">
        <v>3.7999999999999999E-2</v>
      </c>
      <c r="AB78" s="108" t="str">
        <f t="shared" si="3"/>
        <v>241</v>
      </c>
      <c r="AC78" s="109">
        <v>3.7999999999999999E-2</v>
      </c>
      <c r="AE78" s="116" t="s">
        <v>703</v>
      </c>
      <c r="AF78" s="117">
        <v>0.79916666666666669</v>
      </c>
      <c r="AG78" s="113">
        <v>3</v>
      </c>
      <c r="AH78" s="118">
        <v>521</v>
      </c>
      <c r="AI78" s="108" t="str">
        <f>VLOOKUP(AH78,'[1]&lt;참고&gt;6차'!$A$2:$C$1844,2,FALSE)</f>
        <v>매장 판매 종사자</v>
      </c>
      <c r="AJ78" s="109">
        <v>0.79916666666666669</v>
      </c>
      <c r="AL78" s="108">
        <v>721</v>
      </c>
      <c r="AM78" s="108" t="s">
        <v>1210</v>
      </c>
      <c r="AN78" s="109">
        <v>0.53787000000000007</v>
      </c>
      <c r="AP78" s="108" t="str">
        <f>VLOOKUP(AQ78,'[1]&lt;참고&gt;6차'!A112:C1954,2,FALSE)</f>
        <v>전문가 및 관련 종사자</v>
      </c>
      <c r="AQ78" s="118">
        <v>2</v>
      </c>
      <c r="AR78" s="118">
        <v>25</v>
      </c>
      <c r="AS78" s="118">
        <v>254</v>
      </c>
      <c r="AT78" s="108">
        <v>2544</v>
      </c>
      <c r="AU78" s="108" t="s">
        <v>1634</v>
      </c>
      <c r="AV78" s="109">
        <v>9.9875000000000005E-2</v>
      </c>
    </row>
    <row r="79" spans="1:57" x14ac:dyDescent="0.3">
      <c r="A79" s="118">
        <v>2261</v>
      </c>
      <c r="B79" s="108" t="s">
        <v>1415</v>
      </c>
      <c r="C79" s="108" t="s">
        <v>1415</v>
      </c>
      <c r="D79" s="108" t="s">
        <v>1415</v>
      </c>
      <c r="E79" s="108" t="s">
        <v>1415</v>
      </c>
      <c r="F79" s="108" t="s">
        <v>1415</v>
      </c>
      <c r="G79" s="108" t="s">
        <v>1415</v>
      </c>
      <c r="H79" s="108" t="str">
        <f>VLOOKUP(I79,'[1]&lt;참고&gt;6차'!$A$2:$C$1844,2,FALSE)</f>
        <v>치과 의사</v>
      </c>
      <c r="I79" s="123">
        <v>2414</v>
      </c>
      <c r="J79" s="124">
        <f t="shared" si="4"/>
        <v>2.1499999999999998E-2</v>
      </c>
      <c r="K79" s="108">
        <f>VLOOKUP(A79,'[1](2)2010 SOC to ISCO-08'!$K$3:$L$440,2,FALSE)</f>
        <v>2.1499999999999998E-2</v>
      </c>
      <c r="L79" s="108" t="e">
        <f>VLOOKUP(B79,'[1](2)2010 SOC to ISCO-08'!$K$3:$L$440,2,FALSE)</f>
        <v>#N/A</v>
      </c>
      <c r="M79" s="108" t="e">
        <f>VLOOKUP(C79,'[1](2)2010 SOC to ISCO-08'!$K$3:$L$440,2,FALSE)</f>
        <v>#N/A</v>
      </c>
      <c r="N79" s="108" t="e">
        <f>VLOOKUP(D79,'[1](2)2010 SOC to ISCO-08'!$K$3:$L$440,2,FALSE)</f>
        <v>#N/A</v>
      </c>
      <c r="O79" s="108" t="e">
        <f>VLOOKUP(E79,'[1](2)2010 SOC to ISCO-08'!$K$3:$L$440,2,FALSE)</f>
        <v>#N/A</v>
      </c>
      <c r="P79" s="108" t="e">
        <f>VLOOKUP(F79,'[1](2)2010 SOC to ISCO-08'!$K$3:$L$440,2,FALSE)</f>
        <v>#N/A</v>
      </c>
      <c r="Q79" s="108" t="e">
        <f>VLOOKUP(G79,'[1](2)2010 SOC to ISCO-08'!$K$3:$L$440,2,FALSE)</f>
        <v>#N/A</v>
      </c>
      <c r="S79" s="108" t="b">
        <f t="shared" si="5"/>
        <v>0</v>
      </c>
      <c r="T79" s="131">
        <v>2414</v>
      </c>
      <c r="U79" s="108" t="s">
        <v>1635</v>
      </c>
      <c r="V79" s="108" t="s">
        <v>1629</v>
      </c>
      <c r="Y79" s="108" t="str">
        <f>VLOOKUP(Z79,'[1]&lt;참고&gt;6차'!$A$2:$C$1844,2,FALSE)</f>
        <v>약사 및 한약사</v>
      </c>
      <c r="Z79" s="116">
        <v>2420</v>
      </c>
      <c r="AA79" s="110">
        <v>1.2E-2</v>
      </c>
      <c r="AB79" s="108" t="str">
        <f t="shared" si="3"/>
        <v>242</v>
      </c>
      <c r="AC79" s="109">
        <v>1.2E-2</v>
      </c>
      <c r="AE79" s="116" t="s">
        <v>1188</v>
      </c>
      <c r="AF79" s="117">
        <v>0.48499999999999999</v>
      </c>
      <c r="AG79" s="113">
        <v>1</v>
      </c>
      <c r="AH79" s="118">
        <v>522</v>
      </c>
      <c r="AI79" s="108" t="str">
        <f>VLOOKUP(AH79,'[1]&lt;참고&gt;6차'!$A$2:$C$1844,2,FALSE)</f>
        <v>상품 대여 종사자</v>
      </c>
      <c r="AJ79" s="109">
        <v>0.48499999999999999</v>
      </c>
      <c r="AL79" s="108">
        <v>761</v>
      </c>
      <c r="AM79" s="108" t="s">
        <v>1227</v>
      </c>
      <c r="AN79" s="109">
        <v>0.53883650793650795</v>
      </c>
      <c r="AP79" s="108" t="str">
        <f>VLOOKUP(AQ79,'[1]&lt;참고&gt;6차'!A57:C1899,2,FALSE)</f>
        <v>전문가 및 관련 종사자</v>
      </c>
      <c r="AQ79" s="118">
        <v>2</v>
      </c>
      <c r="AR79" s="118">
        <v>23</v>
      </c>
      <c r="AS79" s="118">
        <v>235</v>
      </c>
      <c r="AT79" s="108">
        <v>2351</v>
      </c>
      <c r="AU79" s="108" t="s">
        <v>1636</v>
      </c>
      <c r="AV79" s="109">
        <v>0.1</v>
      </c>
    </row>
    <row r="80" spans="1:57" x14ac:dyDescent="0.3">
      <c r="A80" s="118">
        <v>2250</v>
      </c>
      <c r="B80" s="108" t="s">
        <v>1415</v>
      </c>
      <c r="C80" s="108" t="s">
        <v>1415</v>
      </c>
      <c r="D80" s="108" t="s">
        <v>1415</v>
      </c>
      <c r="E80" s="108" t="s">
        <v>1415</v>
      </c>
      <c r="F80" s="108" t="s">
        <v>1415</v>
      </c>
      <c r="G80" s="108" t="s">
        <v>1415</v>
      </c>
      <c r="H80" s="108" t="str">
        <f>VLOOKUP(I80,'[1]&lt;참고&gt;6차'!$A$2:$C$1844,2,FALSE)</f>
        <v>수의사</v>
      </c>
      <c r="I80" s="123">
        <v>2415</v>
      </c>
      <c r="J80" s="124">
        <f t="shared" si="4"/>
        <v>3.7999999999999999E-2</v>
      </c>
      <c r="K80" s="108">
        <f>VLOOKUP(A80,'[1](2)2010 SOC to ISCO-08'!$K$3:$L$440,2,FALSE)</f>
        <v>3.7999999999999999E-2</v>
      </c>
      <c r="L80" s="108" t="e">
        <f>VLOOKUP(B80,'[1](2)2010 SOC to ISCO-08'!$K$3:$L$440,2,FALSE)</f>
        <v>#N/A</v>
      </c>
      <c r="M80" s="108" t="e">
        <f>VLOOKUP(C80,'[1](2)2010 SOC to ISCO-08'!$K$3:$L$440,2,FALSE)</f>
        <v>#N/A</v>
      </c>
      <c r="N80" s="108" t="e">
        <f>VLOOKUP(D80,'[1](2)2010 SOC to ISCO-08'!$K$3:$L$440,2,FALSE)</f>
        <v>#N/A</v>
      </c>
      <c r="O80" s="108" t="e">
        <f>VLOOKUP(E80,'[1](2)2010 SOC to ISCO-08'!$K$3:$L$440,2,FALSE)</f>
        <v>#N/A</v>
      </c>
      <c r="P80" s="108" t="e">
        <f>VLOOKUP(F80,'[1](2)2010 SOC to ISCO-08'!$K$3:$L$440,2,FALSE)</f>
        <v>#N/A</v>
      </c>
      <c r="Q80" s="108" t="e">
        <f>VLOOKUP(G80,'[1](2)2010 SOC to ISCO-08'!$K$3:$L$440,2,FALSE)</f>
        <v>#N/A</v>
      </c>
      <c r="S80" s="108" t="b">
        <f t="shared" si="5"/>
        <v>0</v>
      </c>
      <c r="T80" s="131">
        <v>2415</v>
      </c>
      <c r="U80" s="108" t="s">
        <v>1545</v>
      </c>
      <c r="Y80" s="108" t="str">
        <f>VLOOKUP(Z80,'[1]&lt;참고&gt;6차'!$A$2:$C$1844,2,FALSE)</f>
        <v>간호사</v>
      </c>
      <c r="Z80" s="116">
        <v>2430</v>
      </c>
      <c r="AA80" s="110">
        <v>3.2000000000000001E-2</v>
      </c>
      <c r="AB80" s="108" t="str">
        <f t="shared" si="3"/>
        <v>243</v>
      </c>
      <c r="AC80" s="109">
        <v>2.9000000000000001E-2</v>
      </c>
      <c r="AE80" s="116" t="s">
        <v>1192</v>
      </c>
      <c r="AF80" s="117">
        <v>0.89</v>
      </c>
      <c r="AG80" s="113">
        <v>6</v>
      </c>
      <c r="AH80" s="118">
        <v>530</v>
      </c>
      <c r="AI80" s="108" t="str">
        <f>VLOOKUP(AH80,'[1]&lt;참고&gt;6차'!$A$2:$C$1844,2,FALSE)</f>
        <v>방문노점 및 통신 판매 관련 종사자</v>
      </c>
      <c r="AJ80" s="109">
        <v>0.89</v>
      </c>
      <c r="AL80" s="108">
        <v>991</v>
      </c>
      <c r="AM80" s="108" t="s">
        <v>1339</v>
      </c>
      <c r="AN80" s="109">
        <v>0.54333333333333333</v>
      </c>
      <c r="AP80" s="108" t="str">
        <f>VLOOKUP(AQ80,'[1]&lt;참고&gt;6차'!A2:C1844,2,FALSE)</f>
        <v>관리자</v>
      </c>
      <c r="AQ80" s="118">
        <v>1</v>
      </c>
      <c r="AR80" s="118">
        <v>11</v>
      </c>
      <c r="AS80" s="118">
        <v>111</v>
      </c>
      <c r="AT80" s="108">
        <v>1110</v>
      </c>
      <c r="AU80" s="108" t="s">
        <v>1476</v>
      </c>
      <c r="AV80" s="109">
        <v>0.10050000000000001</v>
      </c>
    </row>
    <row r="81" spans="1:48" x14ac:dyDescent="0.3">
      <c r="A81" s="118">
        <v>2262</v>
      </c>
      <c r="B81" s="108" t="s">
        <v>1415</v>
      </c>
      <c r="C81" s="108" t="s">
        <v>1415</v>
      </c>
      <c r="D81" s="108" t="s">
        <v>1415</v>
      </c>
      <c r="E81" s="108" t="s">
        <v>1415</v>
      </c>
      <c r="F81" s="108" t="s">
        <v>1415</v>
      </c>
      <c r="G81" s="108" t="s">
        <v>1415</v>
      </c>
      <c r="H81" s="108" t="str">
        <f>VLOOKUP(I81,'[1]&lt;참고&gt;6차'!$A$2:$C$1844,2,FALSE)</f>
        <v>약사 및 한약사</v>
      </c>
      <c r="I81" s="123">
        <v>2420</v>
      </c>
      <c r="J81" s="124">
        <f t="shared" si="4"/>
        <v>1.2E-2</v>
      </c>
      <c r="K81" s="108">
        <f>VLOOKUP(A81,'[1](2)2010 SOC to ISCO-08'!$K$3:$L$440,2,FALSE)</f>
        <v>1.2E-2</v>
      </c>
      <c r="L81" s="108" t="e">
        <f>VLOOKUP(B81,'[1](2)2010 SOC to ISCO-08'!$K$3:$L$440,2,FALSE)</f>
        <v>#N/A</v>
      </c>
      <c r="M81" s="108" t="e">
        <f>VLOOKUP(C81,'[1](2)2010 SOC to ISCO-08'!$K$3:$L$440,2,FALSE)</f>
        <v>#N/A</v>
      </c>
      <c r="N81" s="108" t="e">
        <f>VLOOKUP(D81,'[1](2)2010 SOC to ISCO-08'!$K$3:$L$440,2,FALSE)</f>
        <v>#N/A</v>
      </c>
      <c r="O81" s="108" t="e">
        <f>VLOOKUP(E81,'[1](2)2010 SOC to ISCO-08'!$K$3:$L$440,2,FALSE)</f>
        <v>#N/A</v>
      </c>
      <c r="P81" s="108" t="e">
        <f>VLOOKUP(F81,'[1](2)2010 SOC to ISCO-08'!$K$3:$L$440,2,FALSE)</f>
        <v>#N/A</v>
      </c>
      <c r="Q81" s="108" t="e">
        <f>VLOOKUP(G81,'[1](2)2010 SOC to ISCO-08'!$K$3:$L$440,2,FALSE)</f>
        <v>#N/A</v>
      </c>
      <c r="S81" s="108" t="b">
        <f t="shared" si="5"/>
        <v>0</v>
      </c>
      <c r="T81" s="131">
        <v>2420</v>
      </c>
      <c r="U81" s="108" t="s">
        <v>1637</v>
      </c>
      <c r="V81" s="108" t="s">
        <v>1431</v>
      </c>
      <c r="W81" s="108" t="s">
        <v>1638</v>
      </c>
      <c r="Y81" s="108" t="str">
        <f>VLOOKUP(Z81,'[1]&lt;참고&gt;6차'!$A$2:$C$1844,2,FALSE)</f>
        <v>영양사</v>
      </c>
      <c r="Z81" s="116">
        <v>2440</v>
      </c>
      <c r="AA81" s="110">
        <v>3.8999999999999998E-3</v>
      </c>
      <c r="AB81" s="108" t="str">
        <f t="shared" si="3"/>
        <v>244</v>
      </c>
      <c r="AC81" s="109">
        <v>3.8999999999999998E-3</v>
      </c>
      <c r="AE81" s="116" t="s">
        <v>761</v>
      </c>
      <c r="AF81" s="117">
        <v>0.33425925925925926</v>
      </c>
      <c r="AG81" s="113">
        <v>3</v>
      </c>
      <c r="AH81" s="118">
        <v>611</v>
      </c>
      <c r="AI81" s="108" t="str">
        <f>VLOOKUP(AH81,'[1]&lt;참고&gt;6차'!$A$2:$C$1844,2,FALSE)</f>
        <v>작물재배 종사자</v>
      </c>
      <c r="AJ81" s="109">
        <v>0.33425925925925926</v>
      </c>
      <c r="AL81" s="108">
        <v>774</v>
      </c>
      <c r="AM81" s="108" t="s">
        <v>1239</v>
      </c>
      <c r="AN81" s="109">
        <v>0.55034722222222221</v>
      </c>
      <c r="AP81" s="108" t="str">
        <f>VLOOKUP(AQ81,'[1]&lt;참고&gt;6차'!A62:C1904,2,FALSE)</f>
        <v>전문가 및 관련 종사자</v>
      </c>
      <c r="AQ81" s="118">
        <v>2</v>
      </c>
      <c r="AR81" s="118">
        <v>23</v>
      </c>
      <c r="AS81" s="118">
        <v>236</v>
      </c>
      <c r="AT81" s="108">
        <v>2362</v>
      </c>
      <c r="AU81" s="108" t="s">
        <v>1639</v>
      </c>
      <c r="AV81" s="109">
        <v>0.10750000000000001</v>
      </c>
    </row>
    <row r="82" spans="1:48" x14ac:dyDescent="0.3">
      <c r="A82" s="118">
        <v>2221</v>
      </c>
      <c r="B82" s="118">
        <v>2222</v>
      </c>
      <c r="C82" s="118">
        <v>3222</v>
      </c>
      <c r="D82" s="108" t="s">
        <v>1415</v>
      </c>
      <c r="E82" s="108" t="s">
        <v>1415</v>
      </c>
      <c r="F82" s="108" t="s">
        <v>1415</v>
      </c>
      <c r="G82" s="108" t="s">
        <v>1415</v>
      </c>
      <c r="H82" s="108" t="str">
        <f>VLOOKUP(I82,'[1]&lt;참고&gt;6차'!$A$2:$C$1844,2,FALSE)</f>
        <v>간호사</v>
      </c>
      <c r="I82" s="123">
        <v>2430</v>
      </c>
      <c r="J82" s="124">
        <f t="shared" si="4"/>
        <v>3.2000000000000001E-2</v>
      </c>
      <c r="K82" s="108">
        <f>VLOOKUP(A82,'[1](2)2010 SOC to ISCO-08'!$K$3:$L$440,2,FALSE)</f>
        <v>8.9999999999999993E-3</v>
      </c>
      <c r="L82" s="108" t="e">
        <f>VLOOKUP(B82,'[1](2)2010 SOC to ISCO-08'!$K$3:$L$440,2,FALSE)</f>
        <v>#DIV/0!</v>
      </c>
      <c r="M82" s="108">
        <f>VLOOKUP(C82,'[1](2)2010 SOC to ISCO-08'!$K$3:$L$440,2,FALSE)</f>
        <v>5.5E-2</v>
      </c>
      <c r="N82" s="108" t="e">
        <f>VLOOKUP(D82,'[1](2)2010 SOC to ISCO-08'!$K$3:$L$440,2,FALSE)</f>
        <v>#N/A</v>
      </c>
      <c r="O82" s="108" t="e">
        <f>VLOOKUP(E82,'[1](2)2010 SOC to ISCO-08'!$K$3:$L$440,2,FALSE)</f>
        <v>#N/A</v>
      </c>
      <c r="P82" s="108" t="e">
        <f>VLOOKUP(F82,'[1](2)2010 SOC to ISCO-08'!$K$3:$L$440,2,FALSE)</f>
        <v>#N/A</v>
      </c>
      <c r="Q82" s="108" t="e">
        <f>VLOOKUP(G82,'[1](2)2010 SOC to ISCO-08'!$K$3:$L$440,2,FALSE)</f>
        <v>#N/A</v>
      </c>
      <c r="S82" s="108" t="b">
        <f t="shared" si="5"/>
        <v>0</v>
      </c>
      <c r="T82" s="131">
        <v>2430</v>
      </c>
      <c r="U82" s="108" t="s">
        <v>1105</v>
      </c>
      <c r="Y82" s="108" t="str">
        <f>VLOOKUP(Z82,'[1]&lt;참고&gt;6차'!$A$2:$C$1844,2,FALSE)</f>
        <v>임상병리사</v>
      </c>
      <c r="Z82" s="116">
        <v>2451</v>
      </c>
      <c r="AA82" s="110">
        <v>0.68500000000000005</v>
      </c>
      <c r="AB82" s="108" t="str">
        <f t="shared" si="3"/>
        <v>245</v>
      </c>
      <c r="AC82" s="109">
        <v>0.68500000000000005</v>
      </c>
      <c r="AE82" s="116" t="s">
        <v>764</v>
      </c>
      <c r="AF82" s="117">
        <v>0.4466666666666666</v>
      </c>
      <c r="AG82" s="113">
        <v>2</v>
      </c>
      <c r="AH82" s="118">
        <v>612</v>
      </c>
      <c r="AI82" s="108" t="str">
        <f>VLOOKUP(AH82,'[1]&lt;참고&gt;6차'!$A$2:$C$1844,2,FALSE)</f>
        <v>원예 및 조경 종사자</v>
      </c>
      <c r="AJ82" s="109">
        <v>0.4466666666666666</v>
      </c>
      <c r="AL82" s="108">
        <v>753</v>
      </c>
      <c r="AM82" s="108" t="s">
        <v>1223</v>
      </c>
      <c r="AN82" s="109">
        <v>0.55743956043956044</v>
      </c>
      <c r="AP82" s="108" t="str">
        <f>VLOOKUP(AQ82,'[1]&lt;참고&gt;6차'!A109:C1951,2,FALSE)</f>
        <v>전문가 및 관련 종사자</v>
      </c>
      <c r="AQ82" s="118">
        <v>2</v>
      </c>
      <c r="AR82" s="118">
        <v>25</v>
      </c>
      <c r="AS82" s="118">
        <v>254</v>
      </c>
      <c r="AT82" s="108">
        <v>2541</v>
      </c>
      <c r="AU82" s="108" t="s">
        <v>1640</v>
      </c>
      <c r="AV82" s="109">
        <v>0.10983333333333334</v>
      </c>
    </row>
    <row r="83" spans="1:48" x14ac:dyDescent="0.3">
      <c r="A83" s="118">
        <v>2265</v>
      </c>
      <c r="B83" s="108" t="s">
        <v>1415</v>
      </c>
      <c r="C83" s="108" t="s">
        <v>1415</v>
      </c>
      <c r="D83" s="108" t="s">
        <v>1415</v>
      </c>
      <c r="E83" s="108" t="s">
        <v>1415</v>
      </c>
      <c r="F83" s="108" t="s">
        <v>1415</v>
      </c>
      <c r="G83" s="108" t="s">
        <v>1415</v>
      </c>
      <c r="H83" s="108" t="str">
        <f>VLOOKUP(I83,'[1]&lt;참고&gt;6차'!$A$2:$C$1844,2,FALSE)</f>
        <v>영양사</v>
      </c>
      <c r="I83" s="123">
        <v>2440</v>
      </c>
      <c r="J83" s="124">
        <f t="shared" si="4"/>
        <v>3.8999999999999998E-3</v>
      </c>
      <c r="K83" s="108">
        <f>VLOOKUP(A83,'[1](2)2010 SOC to ISCO-08'!$K$3:$L$440,2,FALSE)</f>
        <v>3.8999999999999998E-3</v>
      </c>
      <c r="L83" s="108" t="e">
        <f>VLOOKUP(B83,'[1](2)2010 SOC to ISCO-08'!$K$3:$L$440,2,FALSE)</f>
        <v>#N/A</v>
      </c>
      <c r="M83" s="108" t="e">
        <f>VLOOKUP(C83,'[1](2)2010 SOC to ISCO-08'!$K$3:$L$440,2,FALSE)</f>
        <v>#N/A</v>
      </c>
      <c r="N83" s="108" t="e">
        <f>VLOOKUP(D83,'[1](2)2010 SOC to ISCO-08'!$K$3:$L$440,2,FALSE)</f>
        <v>#N/A</v>
      </c>
      <c r="O83" s="108" t="e">
        <f>VLOOKUP(E83,'[1](2)2010 SOC to ISCO-08'!$K$3:$L$440,2,FALSE)</f>
        <v>#N/A</v>
      </c>
      <c r="P83" s="108" t="e">
        <f>VLOOKUP(F83,'[1](2)2010 SOC to ISCO-08'!$K$3:$L$440,2,FALSE)</f>
        <v>#N/A</v>
      </c>
      <c r="Q83" s="108" t="e">
        <f>VLOOKUP(G83,'[1](2)2010 SOC to ISCO-08'!$K$3:$L$440,2,FALSE)</f>
        <v>#N/A</v>
      </c>
      <c r="S83" s="108" t="b">
        <f t="shared" si="5"/>
        <v>0</v>
      </c>
      <c r="T83" s="131">
        <v>2440</v>
      </c>
      <c r="U83" s="108" t="s">
        <v>1107</v>
      </c>
      <c r="Y83" s="108" t="str">
        <f>VLOOKUP(Z83,'[1]&lt;참고&gt;6차'!$A$2:$C$1844,2,FALSE)</f>
        <v>방사선사</v>
      </c>
      <c r="Z83" s="116">
        <v>2452</v>
      </c>
      <c r="AA83" s="110">
        <v>0.27333333333333332</v>
      </c>
      <c r="AB83" s="108" t="str">
        <f t="shared" si="3"/>
        <v>245</v>
      </c>
      <c r="AC83" s="109">
        <v>0.16399999999999998</v>
      </c>
      <c r="AE83" s="116" t="s">
        <v>1198</v>
      </c>
      <c r="AF83" s="117">
        <v>0.67962962962962958</v>
      </c>
      <c r="AG83" s="113">
        <v>3</v>
      </c>
      <c r="AH83" s="118">
        <v>613</v>
      </c>
      <c r="AI83" s="108" t="str">
        <f>VLOOKUP(AH83,'[1]&lt;참고&gt;6차'!$A$2:$C$1844,2,FALSE)</f>
        <v>축산 및 사육관련 종사자</v>
      </c>
      <c r="AJ83" s="109">
        <v>0.67962962962962958</v>
      </c>
      <c r="AL83" s="108">
        <v>874</v>
      </c>
      <c r="AM83" s="108" t="s">
        <v>1297</v>
      </c>
      <c r="AN83" s="109">
        <v>0.56664999999999999</v>
      </c>
      <c r="AP83" s="108" t="e">
        <f>VLOOKUP(AQ83,'[1]&lt;참고&gt;6차'!A10:C1852,2,FALSE)</f>
        <v>#N/A</v>
      </c>
      <c r="AQ83" s="118">
        <v>1</v>
      </c>
      <c r="AR83" s="118">
        <v>13</v>
      </c>
      <c r="AS83" s="118">
        <v>132</v>
      </c>
      <c r="AT83" s="108">
        <v>1320</v>
      </c>
      <c r="AU83" s="108" t="s">
        <v>1060</v>
      </c>
      <c r="AV83" s="109">
        <v>0.1145</v>
      </c>
    </row>
    <row r="84" spans="1:48" x14ac:dyDescent="0.3">
      <c r="A84" s="118">
        <v>3212</v>
      </c>
      <c r="B84" s="108" t="s">
        <v>1415</v>
      </c>
      <c r="C84" s="108" t="s">
        <v>1415</v>
      </c>
      <c r="D84" s="108" t="s">
        <v>1415</v>
      </c>
      <c r="E84" s="108" t="s">
        <v>1415</v>
      </c>
      <c r="F84" s="108" t="s">
        <v>1415</v>
      </c>
      <c r="G84" s="108" t="s">
        <v>1415</v>
      </c>
      <c r="H84" s="108" t="str">
        <f>VLOOKUP(I84,'[1]&lt;참고&gt;6차'!$A$2:$C$1844,2,FALSE)</f>
        <v>임상병리사</v>
      </c>
      <c r="I84" s="123">
        <v>2451</v>
      </c>
      <c r="J84" s="124">
        <f t="shared" si="4"/>
        <v>0.68500000000000005</v>
      </c>
      <c r="K84" s="108">
        <f>VLOOKUP(A84,'[1](2)2010 SOC to ISCO-08'!$K$3:$L$440,2,FALSE)</f>
        <v>0.68500000000000005</v>
      </c>
      <c r="L84" s="108" t="e">
        <f>VLOOKUP(B84,'[1](2)2010 SOC to ISCO-08'!$K$3:$L$440,2,FALSE)</f>
        <v>#N/A</v>
      </c>
      <c r="M84" s="108" t="e">
        <f>VLOOKUP(C84,'[1](2)2010 SOC to ISCO-08'!$K$3:$L$440,2,FALSE)</f>
        <v>#N/A</v>
      </c>
      <c r="N84" s="108" t="e">
        <f>VLOOKUP(D84,'[1](2)2010 SOC to ISCO-08'!$K$3:$L$440,2,FALSE)</f>
        <v>#N/A</v>
      </c>
      <c r="O84" s="108" t="e">
        <f>VLOOKUP(E84,'[1](2)2010 SOC to ISCO-08'!$K$3:$L$440,2,FALSE)</f>
        <v>#N/A</v>
      </c>
      <c r="P84" s="108" t="e">
        <f>VLOOKUP(F84,'[1](2)2010 SOC to ISCO-08'!$K$3:$L$440,2,FALSE)</f>
        <v>#N/A</v>
      </c>
      <c r="Q84" s="108" t="e">
        <f>VLOOKUP(G84,'[1](2)2010 SOC to ISCO-08'!$K$3:$L$440,2,FALSE)</f>
        <v>#N/A</v>
      </c>
      <c r="S84" s="108" t="b">
        <f t="shared" si="5"/>
        <v>0</v>
      </c>
      <c r="T84" s="131">
        <v>2451</v>
      </c>
      <c r="U84" s="108" t="s">
        <v>1641</v>
      </c>
      <c r="Y84" s="108" t="str">
        <f>VLOOKUP(Z84,'[1]&lt;참고&gt;6차'!$A$2:$C$1844,2,FALSE)</f>
        <v>치과기공사</v>
      </c>
      <c r="Z84" s="116">
        <v>2453</v>
      </c>
      <c r="AA84" s="110">
        <v>0.47449999999999998</v>
      </c>
      <c r="AB84" s="108" t="str">
        <f t="shared" si="3"/>
        <v>245</v>
      </c>
      <c r="AC84" s="109">
        <v>0.355875</v>
      </c>
      <c r="AE84" s="116" t="s">
        <v>770</v>
      </c>
      <c r="AF84" s="117">
        <v>0.66</v>
      </c>
      <c r="AG84" s="113">
        <v>2</v>
      </c>
      <c r="AH84" s="118">
        <v>620</v>
      </c>
      <c r="AI84" s="108" t="str">
        <f>VLOOKUP(AH84,'[1]&lt;참고&gt;6차'!$A$2:$C$1844,2,FALSE)</f>
        <v>임업관련 종사자</v>
      </c>
      <c r="AJ84" s="109">
        <v>0.66</v>
      </c>
      <c r="AL84" s="108">
        <v>510</v>
      </c>
      <c r="AM84" s="108" t="s">
        <v>1185</v>
      </c>
      <c r="AN84" s="109">
        <v>0.56680555555555556</v>
      </c>
      <c r="AP84" s="108" t="e">
        <f>VLOOKUP(AQ84,'[1]&lt;참고&gt;6차'!A152:C1994,2,FALSE)</f>
        <v>#N/A</v>
      </c>
      <c r="AQ84" s="118">
        <v>2</v>
      </c>
      <c r="AR84" s="118">
        <v>28</v>
      </c>
      <c r="AS84" s="118">
        <v>283</v>
      </c>
      <c r="AT84" s="108">
        <v>2831</v>
      </c>
      <c r="AU84" s="108" t="s">
        <v>1642</v>
      </c>
      <c r="AV84" s="109">
        <v>0.11833333333333333</v>
      </c>
    </row>
    <row r="85" spans="1:48" x14ac:dyDescent="0.3">
      <c r="A85" s="118">
        <v>3211</v>
      </c>
      <c r="B85" s="108" t="s">
        <v>1415</v>
      </c>
      <c r="C85" s="108" t="s">
        <v>1415</v>
      </c>
      <c r="D85" s="108" t="s">
        <v>1415</v>
      </c>
      <c r="E85" s="108" t="s">
        <v>1415</v>
      </c>
      <c r="F85" s="108" t="s">
        <v>1415</v>
      </c>
      <c r="G85" s="108" t="s">
        <v>1415</v>
      </c>
      <c r="H85" s="108" t="str">
        <f>VLOOKUP(I85,'[1]&lt;참고&gt;6차'!$A$2:$C$1844,2,FALSE)</f>
        <v>방사선사</v>
      </c>
      <c r="I85" s="123">
        <v>2452</v>
      </c>
      <c r="J85" s="124">
        <f t="shared" si="4"/>
        <v>0.27333333333333332</v>
      </c>
      <c r="K85" s="108">
        <f>VLOOKUP(A85,'[1](2)2010 SOC to ISCO-08'!$K$3:$L$440,2,FALSE)</f>
        <v>0.27333333333333332</v>
      </c>
      <c r="L85" s="108" t="e">
        <f>VLOOKUP(B85,'[1](2)2010 SOC to ISCO-08'!$K$3:$L$440,2,FALSE)</f>
        <v>#N/A</v>
      </c>
      <c r="M85" s="108" t="e">
        <f>VLOOKUP(C85,'[1](2)2010 SOC to ISCO-08'!$K$3:$L$440,2,FALSE)</f>
        <v>#N/A</v>
      </c>
      <c r="N85" s="108" t="e">
        <f>VLOOKUP(D85,'[1](2)2010 SOC to ISCO-08'!$K$3:$L$440,2,FALSE)</f>
        <v>#N/A</v>
      </c>
      <c r="O85" s="108" t="e">
        <f>VLOOKUP(E85,'[1](2)2010 SOC to ISCO-08'!$K$3:$L$440,2,FALSE)</f>
        <v>#N/A</v>
      </c>
      <c r="P85" s="108" t="e">
        <f>VLOOKUP(F85,'[1](2)2010 SOC to ISCO-08'!$K$3:$L$440,2,FALSE)</f>
        <v>#N/A</v>
      </c>
      <c r="Q85" s="108" t="e">
        <f>VLOOKUP(G85,'[1](2)2010 SOC to ISCO-08'!$K$3:$L$440,2,FALSE)</f>
        <v>#N/A</v>
      </c>
      <c r="S85" s="108" t="b">
        <f t="shared" si="5"/>
        <v>0</v>
      </c>
      <c r="T85" s="131">
        <v>2452</v>
      </c>
      <c r="U85" s="108" t="s">
        <v>1643</v>
      </c>
      <c r="Y85" s="108" t="str">
        <f>VLOOKUP(Z85,'[1]&lt;참고&gt;6차'!$A$2:$C$1844,2,FALSE)</f>
        <v>치과위생사</v>
      </c>
      <c r="Z85" s="116">
        <v>2454</v>
      </c>
      <c r="AA85" s="110">
        <v>0.53474999999999995</v>
      </c>
      <c r="AB85" s="108" t="str">
        <f t="shared" si="3"/>
        <v>245</v>
      </c>
      <c r="AC85" s="109">
        <v>0.47543749999999996</v>
      </c>
      <c r="AE85" s="116" t="s">
        <v>1203</v>
      </c>
      <c r="AF85" s="117">
        <v>0.73</v>
      </c>
      <c r="AG85" s="113">
        <v>2</v>
      </c>
      <c r="AH85" s="118">
        <v>630</v>
      </c>
      <c r="AI85" s="108" t="str">
        <f>VLOOKUP(AH85,'[1]&lt;참고&gt;6차'!$A$2:$C$1844,2,FALSE)</f>
        <v>어업관련 종사자</v>
      </c>
      <c r="AJ85" s="109">
        <v>0.73</v>
      </c>
      <c r="AL85" s="108">
        <v>320</v>
      </c>
      <c r="AM85" s="108" t="s">
        <v>1149</v>
      </c>
      <c r="AN85" s="109">
        <v>0.58291666666666664</v>
      </c>
      <c r="AP85" s="108" t="str">
        <f>VLOOKUP(AQ85,'[1]&lt;참고&gt;6차'!A33:C1875,2,FALSE)</f>
        <v>전문가 및 관련 종사자</v>
      </c>
      <c r="AQ85" s="118">
        <v>2</v>
      </c>
      <c r="AR85" s="118">
        <v>22</v>
      </c>
      <c r="AS85" s="118">
        <v>221</v>
      </c>
      <c r="AT85" s="108">
        <v>2211</v>
      </c>
      <c r="AU85" s="108" t="s">
        <v>1644</v>
      </c>
      <c r="AV85" s="109">
        <v>0.1225</v>
      </c>
    </row>
    <row r="86" spans="1:48" x14ac:dyDescent="0.3">
      <c r="A86" s="118">
        <v>3214</v>
      </c>
      <c r="B86" s="108" t="s">
        <v>1415</v>
      </c>
      <c r="C86" s="108" t="s">
        <v>1415</v>
      </c>
      <c r="D86" s="108" t="s">
        <v>1415</v>
      </c>
      <c r="E86" s="108" t="s">
        <v>1415</v>
      </c>
      <c r="F86" s="108" t="s">
        <v>1415</v>
      </c>
      <c r="G86" s="108" t="s">
        <v>1415</v>
      </c>
      <c r="H86" s="108" t="str">
        <f>VLOOKUP(I86,'[1]&lt;참고&gt;6차'!$A$2:$C$1844,2,FALSE)</f>
        <v>치과기공사</v>
      </c>
      <c r="I86" s="123">
        <v>2453</v>
      </c>
      <c r="J86" s="124">
        <f t="shared" si="4"/>
        <v>0.47449999999999998</v>
      </c>
      <c r="K86" s="108">
        <f>VLOOKUP(A86,'[1](2)2010 SOC to ISCO-08'!$K$3:$L$440,2,FALSE)</f>
        <v>0.47449999999999998</v>
      </c>
      <c r="L86" s="108" t="e">
        <f>VLOOKUP(B86,'[1](2)2010 SOC to ISCO-08'!$K$3:$L$440,2,FALSE)</f>
        <v>#N/A</v>
      </c>
      <c r="M86" s="108" t="e">
        <f>VLOOKUP(C86,'[1](2)2010 SOC to ISCO-08'!$K$3:$L$440,2,FALSE)</f>
        <v>#N/A</v>
      </c>
      <c r="N86" s="108" t="e">
        <f>VLOOKUP(D86,'[1](2)2010 SOC to ISCO-08'!$K$3:$L$440,2,FALSE)</f>
        <v>#N/A</v>
      </c>
      <c r="O86" s="108" t="e">
        <f>VLOOKUP(E86,'[1](2)2010 SOC to ISCO-08'!$K$3:$L$440,2,FALSE)</f>
        <v>#N/A</v>
      </c>
      <c r="P86" s="108" t="e">
        <f>VLOOKUP(F86,'[1](2)2010 SOC to ISCO-08'!$K$3:$L$440,2,FALSE)</f>
        <v>#N/A</v>
      </c>
      <c r="Q86" s="108" t="e">
        <f>VLOOKUP(G86,'[1](2)2010 SOC to ISCO-08'!$K$3:$L$440,2,FALSE)</f>
        <v>#N/A</v>
      </c>
      <c r="S86" s="108" t="b">
        <f t="shared" si="5"/>
        <v>0</v>
      </c>
      <c r="T86" s="131">
        <v>2453</v>
      </c>
      <c r="U86" s="108" t="s">
        <v>1645</v>
      </c>
      <c r="Y86" s="108" t="str">
        <f>VLOOKUP(Z86,'[1]&lt;참고&gt;6차'!$A$2:$C$1844,2,FALSE)</f>
        <v>의지보조기기사</v>
      </c>
      <c r="Z86" s="116">
        <v>2455</v>
      </c>
      <c r="AA86" s="110">
        <v>0.47449999999999998</v>
      </c>
      <c r="AB86" s="108" t="str">
        <f t="shared" si="3"/>
        <v>245</v>
      </c>
      <c r="AC86" s="109">
        <v>0.355875</v>
      </c>
      <c r="AE86" s="116" t="s">
        <v>1207</v>
      </c>
      <c r="AF86" s="117">
        <v>0.69852777777777775</v>
      </c>
      <c r="AG86" s="113">
        <v>6</v>
      </c>
      <c r="AH86" s="118">
        <v>710</v>
      </c>
      <c r="AI86" s="108" t="str">
        <f>VLOOKUP(AH86,'[1]&lt;참고&gt;6차'!$A$2:$C$1844,2,FALSE)</f>
        <v>식품가공관련 기능 종사자</v>
      </c>
      <c r="AJ86" s="109">
        <v>0.69852777777777775</v>
      </c>
      <c r="AL86" s="108">
        <v>780</v>
      </c>
      <c r="AM86" s="108" t="s">
        <v>1243</v>
      </c>
      <c r="AN86" s="109">
        <v>0.5832857142857143</v>
      </c>
      <c r="AP86" s="108" t="str">
        <f>VLOOKUP(AQ86,'[1]&lt;참고&gt;6차'!A58:C1900,2,FALSE)</f>
        <v>전문가 및 관련 종사자</v>
      </c>
      <c r="AQ86" s="118">
        <v>2</v>
      </c>
      <c r="AR86" s="118">
        <v>23</v>
      </c>
      <c r="AS86" s="118">
        <v>235</v>
      </c>
      <c r="AT86" s="108">
        <v>2352</v>
      </c>
      <c r="AU86" s="108" t="s">
        <v>1646</v>
      </c>
      <c r="AV86" s="109">
        <v>0.1225</v>
      </c>
    </row>
    <row r="87" spans="1:48" x14ac:dyDescent="0.3">
      <c r="A87" s="118">
        <v>3214</v>
      </c>
      <c r="B87" s="118">
        <v>3251</v>
      </c>
      <c r="C87" s="108" t="s">
        <v>1415</v>
      </c>
      <c r="D87" s="108" t="s">
        <v>1415</v>
      </c>
      <c r="E87" s="108" t="s">
        <v>1415</v>
      </c>
      <c r="F87" s="108" t="s">
        <v>1415</v>
      </c>
      <c r="G87" s="108" t="s">
        <v>1415</v>
      </c>
      <c r="H87" s="108" t="str">
        <f>VLOOKUP(I87,'[1]&lt;참고&gt;6차'!$A$2:$C$1844,2,FALSE)</f>
        <v>치과위생사</v>
      </c>
      <c r="I87" s="123">
        <v>2454</v>
      </c>
      <c r="J87" s="124">
        <f t="shared" si="4"/>
        <v>0.53474999999999995</v>
      </c>
      <c r="K87" s="108">
        <f>VLOOKUP(A87,'[1](2)2010 SOC to ISCO-08'!$K$3:$L$440,2,FALSE)</f>
        <v>0.47449999999999998</v>
      </c>
      <c r="L87" s="108">
        <f>VLOOKUP(B87,'[1](2)2010 SOC to ISCO-08'!$K$3:$L$440,2,FALSE)</f>
        <v>0.59499999999999997</v>
      </c>
      <c r="M87" s="108" t="e">
        <f>VLOOKUP(C87,'[1](2)2010 SOC to ISCO-08'!$K$3:$L$440,2,FALSE)</f>
        <v>#N/A</v>
      </c>
      <c r="N87" s="108" t="e">
        <f>VLOOKUP(D87,'[1](2)2010 SOC to ISCO-08'!$K$3:$L$440,2,FALSE)</f>
        <v>#N/A</v>
      </c>
      <c r="O87" s="108" t="e">
        <f>VLOOKUP(E87,'[1](2)2010 SOC to ISCO-08'!$K$3:$L$440,2,FALSE)</f>
        <v>#N/A</v>
      </c>
      <c r="P87" s="108" t="e">
        <f>VLOOKUP(F87,'[1](2)2010 SOC to ISCO-08'!$K$3:$L$440,2,FALSE)</f>
        <v>#N/A</v>
      </c>
      <c r="Q87" s="108" t="e">
        <f>VLOOKUP(G87,'[1](2)2010 SOC to ISCO-08'!$K$3:$L$440,2,FALSE)</f>
        <v>#N/A</v>
      </c>
      <c r="S87" s="108" t="b">
        <f t="shared" si="5"/>
        <v>0</v>
      </c>
      <c r="T87" s="131">
        <v>2454</v>
      </c>
      <c r="U87" s="108" t="s">
        <v>1647</v>
      </c>
      <c r="Y87" s="108" t="str">
        <f>VLOOKUP(Z87,'[1]&lt;참고&gt;6차'!$A$2:$C$1844,2,FALSE)</f>
        <v>물리 및 작업 치료사</v>
      </c>
      <c r="Z87" s="116">
        <v>2456</v>
      </c>
      <c r="AA87" s="110">
        <v>7.5082222222222231E-2</v>
      </c>
      <c r="AB87" s="108" t="str">
        <f t="shared" si="3"/>
        <v>245</v>
      </c>
      <c r="AC87" s="109">
        <v>7.0479365079365086E-2</v>
      </c>
      <c r="AE87" s="116" t="s">
        <v>860</v>
      </c>
      <c r="AF87" s="117">
        <v>0.53787000000000007</v>
      </c>
      <c r="AG87" s="113">
        <v>5</v>
      </c>
      <c r="AH87" s="118">
        <v>721</v>
      </c>
      <c r="AI87" s="108" t="str">
        <f>VLOOKUP(AH87,'[1]&lt;참고&gt;6차'!$A$2:$C$1844,2,FALSE)</f>
        <v>섬유 및 가죽관련 기능 종사자</v>
      </c>
      <c r="AJ87" s="109">
        <v>0.53787000000000007</v>
      </c>
      <c r="AL87" s="108">
        <v>881</v>
      </c>
      <c r="AM87" s="108" t="s">
        <v>1648</v>
      </c>
      <c r="AN87" s="109">
        <v>0.59650000000000003</v>
      </c>
      <c r="AP87" s="108" t="str">
        <f>VLOOKUP(AQ87,'[1]&lt;참고&gt;6차'!A48:C1890,2,FALSE)</f>
        <v>전문가 및 관련 종사자</v>
      </c>
      <c r="AQ87" s="118">
        <v>2</v>
      </c>
      <c r="AR87" s="118">
        <v>23</v>
      </c>
      <c r="AS87" s="118">
        <v>231</v>
      </c>
      <c r="AT87" s="108">
        <v>2314</v>
      </c>
      <c r="AU87" s="108" t="s">
        <v>1649</v>
      </c>
      <c r="AV87" s="109">
        <v>0.13</v>
      </c>
    </row>
    <row r="88" spans="1:48" x14ac:dyDescent="0.3">
      <c r="A88" s="118">
        <v>3214</v>
      </c>
      <c r="B88" s="108" t="s">
        <v>1415</v>
      </c>
      <c r="C88" s="108" t="s">
        <v>1415</v>
      </c>
      <c r="D88" s="108" t="s">
        <v>1415</v>
      </c>
      <c r="E88" s="108" t="s">
        <v>1415</v>
      </c>
      <c r="F88" s="108" t="s">
        <v>1415</v>
      </c>
      <c r="G88" s="108" t="s">
        <v>1415</v>
      </c>
      <c r="H88" s="108" t="str">
        <f>VLOOKUP(I88,'[1]&lt;참고&gt;6차'!$A$2:$C$1844,2,FALSE)</f>
        <v>의지보조기기사</v>
      </c>
      <c r="I88" s="123">
        <v>2455</v>
      </c>
      <c r="J88" s="124">
        <f t="shared" si="4"/>
        <v>0.47449999999999998</v>
      </c>
      <c r="K88" s="108">
        <f>VLOOKUP(A88,'[1](2)2010 SOC to ISCO-08'!$K$3:$L$440,2,FALSE)</f>
        <v>0.47449999999999998</v>
      </c>
      <c r="L88" s="108" t="e">
        <f>VLOOKUP(B88,'[1](2)2010 SOC to ISCO-08'!$K$3:$L$440,2,FALSE)</f>
        <v>#N/A</v>
      </c>
      <c r="M88" s="108" t="e">
        <f>VLOOKUP(C88,'[1](2)2010 SOC to ISCO-08'!$K$3:$L$440,2,FALSE)</f>
        <v>#N/A</v>
      </c>
      <c r="N88" s="108" t="e">
        <f>VLOOKUP(D88,'[1](2)2010 SOC to ISCO-08'!$K$3:$L$440,2,FALSE)</f>
        <v>#N/A</v>
      </c>
      <c r="O88" s="108" t="e">
        <f>VLOOKUP(E88,'[1](2)2010 SOC to ISCO-08'!$K$3:$L$440,2,FALSE)</f>
        <v>#N/A</v>
      </c>
      <c r="P88" s="108" t="e">
        <f>VLOOKUP(F88,'[1](2)2010 SOC to ISCO-08'!$K$3:$L$440,2,FALSE)</f>
        <v>#N/A</v>
      </c>
      <c r="Q88" s="108" t="e">
        <f>VLOOKUP(G88,'[1](2)2010 SOC to ISCO-08'!$K$3:$L$440,2,FALSE)</f>
        <v>#N/A</v>
      </c>
      <c r="S88" s="108" t="b">
        <f t="shared" si="5"/>
        <v>0</v>
      </c>
      <c r="T88" s="131">
        <v>2455</v>
      </c>
      <c r="U88" s="108" t="s">
        <v>1650</v>
      </c>
      <c r="Y88" s="108" t="str">
        <f>VLOOKUP(Z88,'[1]&lt;참고&gt;6차'!$A$2:$C$1844,2,FALSE)</f>
        <v>임상심리사 및 기타 치료사</v>
      </c>
      <c r="Z88" s="116">
        <v>2459</v>
      </c>
      <c r="AA88" s="110">
        <v>5.2857500000000002E-2</v>
      </c>
      <c r="AB88" s="108" t="str">
        <f t="shared" si="3"/>
        <v>245</v>
      </c>
      <c r="AC88" s="109">
        <v>5.2030357142857142E-2</v>
      </c>
      <c r="AE88" s="116" t="s">
        <v>1211</v>
      </c>
      <c r="AF88" s="117">
        <v>0.75759999999999994</v>
      </c>
      <c r="AG88" s="113">
        <v>5</v>
      </c>
      <c r="AH88" s="118">
        <v>722</v>
      </c>
      <c r="AI88" s="108" t="str">
        <f>VLOOKUP(AH88,'[1]&lt;참고&gt;6차'!$A$2:$C$1844,2,FALSE)</f>
        <v>의복 제조관련 기능 종사자</v>
      </c>
      <c r="AJ88" s="109">
        <v>0.75759999999999994</v>
      </c>
      <c r="AL88" s="108">
        <v>882</v>
      </c>
      <c r="AM88" s="108" t="s">
        <v>1307</v>
      </c>
      <c r="AN88" s="109">
        <v>0.59650000000000003</v>
      </c>
      <c r="AP88" s="108" t="str">
        <f>VLOOKUP(AQ88,'[1]&lt;참고&gt;6차'!A99:C1941,2,FALSE)</f>
        <v>전문가 및 관련 종사자</v>
      </c>
      <c r="AQ88" s="118">
        <v>2</v>
      </c>
      <c r="AR88" s="118">
        <v>24</v>
      </c>
      <c r="AS88" s="118">
        <v>247</v>
      </c>
      <c r="AT88" s="108">
        <v>2475</v>
      </c>
      <c r="AU88" s="108" t="s">
        <v>1651</v>
      </c>
      <c r="AV88" s="109">
        <v>0.13</v>
      </c>
    </row>
    <row r="89" spans="1:48" x14ac:dyDescent="0.3">
      <c r="A89" s="118">
        <v>2264</v>
      </c>
      <c r="B89" s="118">
        <v>2269</v>
      </c>
      <c r="C89" s="118">
        <v>3255</v>
      </c>
      <c r="D89" s="108" t="s">
        <v>1415</v>
      </c>
      <c r="E89" s="108" t="s">
        <v>1415</v>
      </c>
      <c r="F89" s="108" t="s">
        <v>1415</v>
      </c>
      <c r="G89" s="108" t="s">
        <v>1415</v>
      </c>
      <c r="H89" s="108" t="str">
        <f>VLOOKUP(I89,'[1]&lt;참고&gt;6차'!$A$2:$C$1844,2,FALSE)</f>
        <v>물리 및 작업 치료사</v>
      </c>
      <c r="I89" s="123">
        <v>2456</v>
      </c>
      <c r="J89" s="124">
        <f t="shared" si="4"/>
        <v>7.5082222222222231E-2</v>
      </c>
      <c r="K89" s="108">
        <f>VLOOKUP(A89,'[1](2)2010 SOC to ISCO-08'!$K$3:$L$440,2,FALSE)</f>
        <v>2.1000000000000001E-2</v>
      </c>
      <c r="L89" s="108">
        <f>VLOOKUP(B89,'[1](2)2010 SOC to ISCO-08'!$K$3:$L$440,2,FALSE)</f>
        <v>1.1580000000000002E-2</v>
      </c>
      <c r="M89" s="108">
        <f>VLOOKUP(C89,'[1](2)2010 SOC to ISCO-08'!$K$3:$L$440,2,FALSE)</f>
        <v>0.19266666666666668</v>
      </c>
      <c r="N89" s="108" t="e">
        <f>VLOOKUP(D89,'[1](2)2010 SOC to ISCO-08'!$K$3:$L$440,2,FALSE)</f>
        <v>#N/A</v>
      </c>
      <c r="O89" s="108" t="e">
        <f>VLOOKUP(E89,'[1](2)2010 SOC to ISCO-08'!$K$3:$L$440,2,FALSE)</f>
        <v>#N/A</v>
      </c>
      <c r="P89" s="108" t="e">
        <f>VLOOKUP(F89,'[1](2)2010 SOC to ISCO-08'!$K$3:$L$440,2,FALSE)</f>
        <v>#N/A</v>
      </c>
      <c r="Q89" s="108" t="e">
        <f>VLOOKUP(G89,'[1](2)2010 SOC to ISCO-08'!$K$3:$L$440,2,FALSE)</f>
        <v>#N/A</v>
      </c>
      <c r="S89" s="108" t="b">
        <f t="shared" si="5"/>
        <v>0</v>
      </c>
      <c r="T89" s="131">
        <v>2456</v>
      </c>
      <c r="U89" s="108" t="s">
        <v>1652</v>
      </c>
      <c r="V89" s="108" t="s">
        <v>1431</v>
      </c>
      <c r="W89" s="108" t="s">
        <v>1653</v>
      </c>
      <c r="X89" s="108" t="s">
        <v>1654</v>
      </c>
      <c r="Y89" s="108" t="str">
        <f>VLOOKUP(Z89,'[1]&lt;참고&gt;6차'!$A$2:$C$1844,2,FALSE)</f>
        <v>응급구조사</v>
      </c>
      <c r="Z89" s="116">
        <v>2461</v>
      </c>
      <c r="AA89" s="110">
        <v>4.9000000000000002E-2</v>
      </c>
      <c r="AB89" s="108" t="str">
        <f t="shared" si="3"/>
        <v>246</v>
      </c>
      <c r="AC89" s="109">
        <v>4.9000000000000002E-2</v>
      </c>
      <c r="AE89" s="116" t="s">
        <v>1214</v>
      </c>
      <c r="AF89" s="117">
        <v>0.78537499999999993</v>
      </c>
      <c r="AG89" s="113">
        <v>4</v>
      </c>
      <c r="AH89" s="118">
        <v>730</v>
      </c>
      <c r="AI89" s="108" t="str">
        <f>VLOOKUP(AH89,'[1]&lt;참고&gt;6차'!$A$2:$C$1844,2,FALSE)</f>
        <v>목재가구악기 및 간판 관련 기능 종사자</v>
      </c>
      <c r="AJ89" s="109">
        <v>0.78537499999999993</v>
      </c>
      <c r="AL89" s="108">
        <v>791</v>
      </c>
      <c r="AM89" s="108" t="s">
        <v>1655</v>
      </c>
      <c r="AN89" s="109">
        <v>0.609375</v>
      </c>
      <c r="AP89" s="108" t="str">
        <f>VLOOKUP(AQ89,'[1]&lt;참고&gt;6차'!A100:C1942,2,FALSE)</f>
        <v>전문가 및 관련 종사자</v>
      </c>
      <c r="AQ89" s="118">
        <v>2</v>
      </c>
      <c r="AR89" s="118">
        <v>24</v>
      </c>
      <c r="AS89" s="118">
        <v>247</v>
      </c>
      <c r="AT89" s="108">
        <v>2479</v>
      </c>
      <c r="AU89" s="108" t="s">
        <v>1656</v>
      </c>
      <c r="AV89" s="109">
        <v>0.13</v>
      </c>
    </row>
    <row r="90" spans="1:48" x14ac:dyDescent="0.3">
      <c r="A90" s="118">
        <v>2240</v>
      </c>
      <c r="B90" s="118">
        <v>2266</v>
      </c>
      <c r="C90" s="118">
        <v>2269</v>
      </c>
      <c r="D90" s="118">
        <v>3230</v>
      </c>
      <c r="E90" s="108" t="s">
        <v>1415</v>
      </c>
      <c r="F90" s="108" t="s">
        <v>1415</v>
      </c>
      <c r="G90" s="108" t="s">
        <v>1415</v>
      </c>
      <c r="H90" s="108" t="str">
        <f>VLOOKUP(I90,'[1]&lt;참고&gt;6차'!$A$2:$C$1844,2,FALSE)</f>
        <v>임상심리사 및 기타 치료사</v>
      </c>
      <c r="I90" s="123">
        <v>2459</v>
      </c>
      <c r="J90" s="124">
        <f t="shared" si="4"/>
        <v>5.2857500000000002E-2</v>
      </c>
      <c r="K90" s="108">
        <f>VLOOKUP(A90,'[1](2)2010 SOC to ISCO-08'!$K$3:$L$440,2,FALSE)</f>
        <v>0.14000000000000001</v>
      </c>
      <c r="L90" s="108">
        <f>VLOOKUP(B90,'[1](2)2010 SOC to ISCO-08'!$K$3:$L$440,2,FALSE)</f>
        <v>4.8500000000000001E-3</v>
      </c>
      <c r="M90" s="108">
        <f>VLOOKUP(C90,'[1](2)2010 SOC to ISCO-08'!$K$3:$L$440,2,FALSE)</f>
        <v>1.1580000000000002E-2</v>
      </c>
      <c r="N90" s="108">
        <f>VLOOKUP(D90,'[1](2)2010 SOC to ISCO-08'!$K$3:$L$440,2,FALSE)</f>
        <v>5.5E-2</v>
      </c>
      <c r="O90" s="108" t="e">
        <f>VLOOKUP(E90,'[1](2)2010 SOC to ISCO-08'!$K$3:$L$440,2,FALSE)</f>
        <v>#N/A</v>
      </c>
      <c r="P90" s="108" t="e">
        <f>VLOOKUP(F90,'[1](2)2010 SOC to ISCO-08'!$K$3:$L$440,2,FALSE)</f>
        <v>#N/A</v>
      </c>
      <c r="Q90" s="108" t="e">
        <f>VLOOKUP(G90,'[1](2)2010 SOC to ISCO-08'!$K$3:$L$440,2,FALSE)</f>
        <v>#N/A</v>
      </c>
      <c r="S90" s="108" t="b">
        <f t="shared" si="5"/>
        <v>0</v>
      </c>
      <c r="T90" s="131">
        <v>2459</v>
      </c>
      <c r="U90" s="108" t="s">
        <v>1657</v>
      </c>
      <c r="V90" s="108" t="s">
        <v>1658</v>
      </c>
      <c r="W90" s="108" t="s">
        <v>1431</v>
      </c>
      <c r="Y90" s="108" t="str">
        <f>VLOOKUP(Z90,'[1]&lt;참고&gt;6차'!$A$2:$C$1844,2,FALSE)</f>
        <v>위생사</v>
      </c>
      <c r="Z90" s="116">
        <v>2462</v>
      </c>
      <c r="AA90" s="110">
        <v>0.52974999999999994</v>
      </c>
      <c r="AB90" s="108" t="str">
        <f t="shared" si="3"/>
        <v>246</v>
      </c>
      <c r="AC90" s="109">
        <v>0.52974999999999994</v>
      </c>
      <c r="AE90" s="116" t="s">
        <v>880</v>
      </c>
      <c r="AF90" s="117">
        <v>0.68277777777777782</v>
      </c>
      <c r="AG90" s="113">
        <v>3</v>
      </c>
      <c r="AH90" s="118">
        <v>741</v>
      </c>
      <c r="AI90" s="108" t="str">
        <f>VLOOKUP(AH90,'[1]&lt;참고&gt;6차'!$A$2:$C$1844,2,FALSE)</f>
        <v>금형주조 및 단조원</v>
      </c>
      <c r="AJ90" s="109">
        <v>0.68277777777777782</v>
      </c>
      <c r="AL90" s="108">
        <v>930</v>
      </c>
      <c r="AM90" s="108" t="s">
        <v>1329</v>
      </c>
      <c r="AN90" s="109">
        <v>0.6100000000000001</v>
      </c>
      <c r="AP90" s="108" t="str">
        <f>VLOOKUP(AQ90,'[1]&lt;참고&gt;6차'!A111:C1953,2,FALSE)</f>
        <v>전문가 및 관련 종사자</v>
      </c>
      <c r="AQ90" s="118">
        <v>2</v>
      </c>
      <c r="AR90" s="118">
        <v>25</v>
      </c>
      <c r="AS90" s="118">
        <v>254</v>
      </c>
      <c r="AT90" s="108">
        <v>2543</v>
      </c>
      <c r="AU90" s="108" t="s">
        <v>1659</v>
      </c>
      <c r="AV90" s="109">
        <v>0.13219999999999998</v>
      </c>
    </row>
    <row r="91" spans="1:48" x14ac:dyDescent="0.3">
      <c r="A91" s="118">
        <v>3258</v>
      </c>
      <c r="B91" s="108" t="s">
        <v>1415</v>
      </c>
      <c r="C91" s="108" t="s">
        <v>1415</v>
      </c>
      <c r="D91" s="108" t="s">
        <v>1415</v>
      </c>
      <c r="E91" s="108" t="s">
        <v>1415</v>
      </c>
      <c r="F91" s="108" t="s">
        <v>1415</v>
      </c>
      <c r="G91" s="108" t="s">
        <v>1415</v>
      </c>
      <c r="H91" s="108" t="str">
        <f>VLOOKUP(I91,'[1]&lt;참고&gt;6차'!$A$2:$C$1844,2,FALSE)</f>
        <v>응급구조사</v>
      </c>
      <c r="I91" s="123">
        <v>2461</v>
      </c>
      <c r="J91" s="124">
        <f t="shared" si="4"/>
        <v>4.9000000000000002E-2</v>
      </c>
      <c r="K91" s="108">
        <f>VLOOKUP(A91,'[1](2)2010 SOC to ISCO-08'!$K$3:$L$440,2,FALSE)</f>
        <v>4.9000000000000002E-2</v>
      </c>
      <c r="L91" s="108" t="e">
        <f>VLOOKUP(B91,'[1](2)2010 SOC to ISCO-08'!$K$3:$L$440,2,FALSE)</f>
        <v>#N/A</v>
      </c>
      <c r="M91" s="108" t="e">
        <f>VLOOKUP(C91,'[1](2)2010 SOC to ISCO-08'!$K$3:$L$440,2,FALSE)</f>
        <v>#N/A</v>
      </c>
      <c r="N91" s="108" t="e">
        <f>VLOOKUP(D91,'[1](2)2010 SOC to ISCO-08'!$K$3:$L$440,2,FALSE)</f>
        <v>#N/A</v>
      </c>
      <c r="O91" s="108" t="e">
        <f>VLOOKUP(E91,'[1](2)2010 SOC to ISCO-08'!$K$3:$L$440,2,FALSE)</f>
        <v>#N/A</v>
      </c>
      <c r="P91" s="108" t="e">
        <f>VLOOKUP(F91,'[1](2)2010 SOC to ISCO-08'!$K$3:$L$440,2,FALSE)</f>
        <v>#N/A</v>
      </c>
      <c r="Q91" s="108" t="e">
        <f>VLOOKUP(G91,'[1](2)2010 SOC to ISCO-08'!$K$3:$L$440,2,FALSE)</f>
        <v>#N/A</v>
      </c>
      <c r="S91" s="108" t="b">
        <f t="shared" si="5"/>
        <v>0</v>
      </c>
      <c r="T91" s="131">
        <v>2461</v>
      </c>
      <c r="U91" s="108" t="s">
        <v>1585</v>
      </c>
      <c r="Y91" s="108" t="str">
        <f>VLOOKUP(Z91,'[1]&lt;참고&gt;6차'!$A$2:$C$1844,2,FALSE)</f>
        <v>안경사</v>
      </c>
      <c r="Z91" s="116">
        <v>2463</v>
      </c>
      <c r="AA91" s="110">
        <v>0.71</v>
      </c>
      <c r="AB91" s="108" t="str">
        <f t="shared" si="3"/>
        <v>246</v>
      </c>
      <c r="AC91" s="109">
        <v>0.71</v>
      </c>
      <c r="AE91" s="116" t="s">
        <v>882</v>
      </c>
      <c r="AF91" s="117">
        <v>0.77749999999999986</v>
      </c>
      <c r="AG91" s="113">
        <v>2</v>
      </c>
      <c r="AH91" s="118">
        <v>742</v>
      </c>
      <c r="AI91" s="108" t="str">
        <f>VLOOKUP(AH91,'[1]&lt;참고&gt;6차'!$A$2:$C$1844,2,FALSE)</f>
        <v>제관원 및 판금원</v>
      </c>
      <c r="AJ91" s="109">
        <v>0.77749999999999986</v>
      </c>
      <c r="AL91" s="108">
        <v>861</v>
      </c>
      <c r="AM91" s="108" t="s">
        <v>1286</v>
      </c>
      <c r="AN91" s="109">
        <v>0.61399999999999999</v>
      </c>
      <c r="AP91" s="108" t="str">
        <f>VLOOKUP(AQ91,'[1]&lt;참고&gt;6차'!A114:C1956,2,FALSE)</f>
        <v>전문가 및 관련 종사자</v>
      </c>
      <c r="AQ91" s="118">
        <v>2</v>
      </c>
      <c r="AR91" s="118">
        <v>25</v>
      </c>
      <c r="AS91" s="118">
        <v>254</v>
      </c>
      <c r="AT91" s="108">
        <v>2549</v>
      </c>
      <c r="AU91" s="108" t="s">
        <v>1660</v>
      </c>
      <c r="AV91" s="109">
        <v>0.13439999999999999</v>
      </c>
    </row>
    <row r="92" spans="1:48" x14ac:dyDescent="0.3">
      <c r="A92" s="118">
        <v>3253</v>
      </c>
      <c r="B92" s="118">
        <v>3257</v>
      </c>
      <c r="C92" s="108" t="s">
        <v>1415</v>
      </c>
      <c r="D92" s="108" t="s">
        <v>1415</v>
      </c>
      <c r="E92" s="108" t="s">
        <v>1415</v>
      </c>
      <c r="F92" s="108" t="s">
        <v>1415</v>
      </c>
      <c r="G92" s="108" t="s">
        <v>1415</v>
      </c>
      <c r="H92" s="108" t="str">
        <f>VLOOKUP(I92,'[1]&lt;참고&gt;6차'!$A$2:$C$1844,2,FALSE)</f>
        <v>위생사</v>
      </c>
      <c r="I92" s="123">
        <v>2462</v>
      </c>
      <c r="J92" s="124">
        <f t="shared" si="4"/>
        <v>0.52974999999999994</v>
      </c>
      <c r="K92" s="108" t="e">
        <f>VLOOKUP(A92,'[1](2)2010 SOC to ISCO-08'!$K$3:$L$440,2,FALSE)</f>
        <v>#DIV/0!</v>
      </c>
      <c r="L92" s="108">
        <f>VLOOKUP(B92,'[1](2)2010 SOC to ISCO-08'!$K$3:$L$440,2,FALSE)</f>
        <v>0.52974999999999994</v>
      </c>
      <c r="M92" s="108" t="e">
        <f>VLOOKUP(C92,'[1](2)2010 SOC to ISCO-08'!$K$3:$L$440,2,FALSE)</f>
        <v>#N/A</v>
      </c>
      <c r="N92" s="108" t="e">
        <f>VLOOKUP(D92,'[1](2)2010 SOC to ISCO-08'!$K$3:$L$440,2,FALSE)</f>
        <v>#N/A</v>
      </c>
      <c r="O92" s="108" t="e">
        <f>VLOOKUP(E92,'[1](2)2010 SOC to ISCO-08'!$K$3:$L$440,2,FALSE)</f>
        <v>#N/A</v>
      </c>
      <c r="P92" s="108" t="e">
        <f>VLOOKUP(F92,'[1](2)2010 SOC to ISCO-08'!$K$3:$L$440,2,FALSE)</f>
        <v>#N/A</v>
      </c>
      <c r="Q92" s="108" t="e">
        <f>VLOOKUP(G92,'[1](2)2010 SOC to ISCO-08'!$K$3:$L$440,2,FALSE)</f>
        <v>#N/A</v>
      </c>
      <c r="S92" s="108" t="b">
        <f t="shared" si="5"/>
        <v>0</v>
      </c>
      <c r="T92" s="131">
        <v>2462</v>
      </c>
      <c r="U92" s="108" t="s">
        <v>1661</v>
      </c>
      <c r="Y92" s="108" t="str">
        <f>VLOOKUP(Z92,'[1]&lt;참고&gt;6차'!$A$2:$C$1844,2,FALSE)</f>
        <v>의무기록사</v>
      </c>
      <c r="Z92" s="116">
        <v>2464</v>
      </c>
      <c r="AA92" s="110">
        <v>0.91</v>
      </c>
      <c r="AB92" s="108" t="str">
        <f t="shared" si="3"/>
        <v>246</v>
      </c>
      <c r="AC92" s="109">
        <v>0.91</v>
      </c>
      <c r="AE92" s="116" t="s">
        <v>884</v>
      </c>
      <c r="AF92" s="117">
        <v>0.77499999999999991</v>
      </c>
      <c r="AG92" s="113">
        <v>1</v>
      </c>
      <c r="AH92" s="118">
        <v>743</v>
      </c>
      <c r="AI92" s="108" t="str">
        <f>VLOOKUP(AH92,'[1]&lt;참고&gt;6차'!$A$2:$C$1844,2,FALSE)</f>
        <v>용접원</v>
      </c>
      <c r="AJ92" s="109">
        <v>0.77499999999999991</v>
      </c>
      <c r="AL92" s="108">
        <v>271</v>
      </c>
      <c r="AM92" s="108" t="s">
        <v>1128</v>
      </c>
      <c r="AN92" s="109">
        <v>0.61779166666666663</v>
      </c>
      <c r="AP92" s="108" t="e">
        <f>VLOOKUP(AQ92,'[1]&lt;참고&gt;6차'!A141:C1983,2,FALSE)</f>
        <v>#N/A</v>
      </c>
      <c r="AQ92" s="118">
        <v>2</v>
      </c>
      <c r="AR92" s="118">
        <v>27</v>
      </c>
      <c r="AS92" s="118">
        <v>274</v>
      </c>
      <c r="AT92" s="108">
        <v>2743</v>
      </c>
      <c r="AU92" s="108" t="s">
        <v>1662</v>
      </c>
      <c r="AV92" s="109">
        <v>0.1361</v>
      </c>
    </row>
    <row r="93" spans="1:48" x14ac:dyDescent="0.3">
      <c r="A93" s="118">
        <v>3254</v>
      </c>
      <c r="B93" s="108" t="s">
        <v>1415</v>
      </c>
      <c r="C93" s="108" t="s">
        <v>1415</v>
      </c>
      <c r="D93" s="108" t="s">
        <v>1415</v>
      </c>
      <c r="E93" s="108" t="s">
        <v>1415</v>
      </c>
      <c r="F93" s="108" t="s">
        <v>1415</v>
      </c>
      <c r="G93" s="108" t="s">
        <v>1415</v>
      </c>
      <c r="H93" s="108" t="str">
        <f>VLOOKUP(I93,'[1]&lt;참고&gt;6차'!$A$2:$C$1844,2,FALSE)</f>
        <v>안경사</v>
      </c>
      <c r="I93" s="123">
        <v>2463</v>
      </c>
      <c r="J93" s="124">
        <f t="shared" si="4"/>
        <v>0.71</v>
      </c>
      <c r="K93" s="108">
        <f>VLOOKUP(A93,'[1](2)2010 SOC to ISCO-08'!$K$3:$L$440,2,FALSE)</f>
        <v>0.71</v>
      </c>
      <c r="L93" s="108" t="e">
        <f>VLOOKUP(B93,'[1](2)2010 SOC to ISCO-08'!$K$3:$L$440,2,FALSE)</f>
        <v>#N/A</v>
      </c>
      <c r="M93" s="108" t="e">
        <f>VLOOKUP(C93,'[1](2)2010 SOC to ISCO-08'!$K$3:$L$440,2,FALSE)</f>
        <v>#N/A</v>
      </c>
      <c r="N93" s="108" t="e">
        <f>VLOOKUP(D93,'[1](2)2010 SOC to ISCO-08'!$K$3:$L$440,2,FALSE)</f>
        <v>#N/A</v>
      </c>
      <c r="O93" s="108" t="e">
        <f>VLOOKUP(E93,'[1](2)2010 SOC to ISCO-08'!$K$3:$L$440,2,FALSE)</f>
        <v>#N/A</v>
      </c>
      <c r="P93" s="108" t="e">
        <f>VLOOKUP(F93,'[1](2)2010 SOC to ISCO-08'!$K$3:$L$440,2,FALSE)</f>
        <v>#N/A</v>
      </c>
      <c r="Q93" s="108" t="e">
        <f>VLOOKUP(G93,'[1](2)2010 SOC to ISCO-08'!$K$3:$L$440,2,FALSE)</f>
        <v>#N/A</v>
      </c>
      <c r="S93" s="108" t="b">
        <f t="shared" si="5"/>
        <v>0</v>
      </c>
      <c r="T93" s="131">
        <v>2463</v>
      </c>
      <c r="U93" s="108" t="s">
        <v>1663</v>
      </c>
      <c r="Y93" s="108" t="str">
        <f>VLOOKUP(Z93,'[1]&lt;참고&gt;6차'!$A$2:$C$1844,2,FALSE)</f>
        <v>간호조무사</v>
      </c>
      <c r="Z93" s="116">
        <v>2465</v>
      </c>
      <c r="AA93" s="110">
        <v>0.17899999999999999</v>
      </c>
      <c r="AB93" s="108" t="str">
        <f t="shared" si="3"/>
        <v>246</v>
      </c>
      <c r="AC93" s="109">
        <v>0.104</v>
      </c>
      <c r="AE93" s="116" t="s">
        <v>888</v>
      </c>
      <c r="AF93" s="117">
        <v>0.64529999999999998</v>
      </c>
      <c r="AG93" s="113">
        <v>1</v>
      </c>
      <c r="AH93" s="118">
        <v>751</v>
      </c>
      <c r="AI93" s="108" t="str">
        <f>VLOOKUP(AH93,'[1]&lt;참고&gt;6차'!$A$2:$C$1844,2,FALSE)</f>
        <v>자동차 정비원</v>
      </c>
      <c r="AJ93" s="109">
        <v>0.64529999999999998</v>
      </c>
      <c r="AL93" s="108">
        <v>311</v>
      </c>
      <c r="AM93" s="108" t="s">
        <v>1143</v>
      </c>
      <c r="AN93" s="109">
        <v>0.62103333333333333</v>
      </c>
      <c r="AP93" s="108" t="str">
        <f>VLOOKUP(AQ93,'[1]&lt;참고&gt;6차'!A75:C1917,2,FALSE)</f>
        <v>전문가 및 관련 종사자</v>
      </c>
      <c r="AQ93" s="118">
        <v>2</v>
      </c>
      <c r="AR93" s="118">
        <v>24</v>
      </c>
      <c r="AS93" s="118">
        <v>241</v>
      </c>
      <c r="AT93" s="108">
        <v>2412</v>
      </c>
      <c r="AU93" s="108" t="s">
        <v>1664</v>
      </c>
      <c r="AV93" s="109">
        <v>0.14000000000000001</v>
      </c>
    </row>
    <row r="94" spans="1:48" x14ac:dyDescent="0.3">
      <c r="A94" s="118">
        <v>3252</v>
      </c>
      <c r="B94" s="108" t="s">
        <v>1415</v>
      </c>
      <c r="C94" s="108" t="s">
        <v>1415</v>
      </c>
      <c r="D94" s="108" t="s">
        <v>1415</v>
      </c>
      <c r="E94" s="108" t="s">
        <v>1415</v>
      </c>
      <c r="F94" s="108" t="s">
        <v>1415</v>
      </c>
      <c r="G94" s="108" t="s">
        <v>1415</v>
      </c>
      <c r="H94" s="108" t="str">
        <f>VLOOKUP(I94,'[1]&lt;참고&gt;6차'!$A$2:$C$1844,2,FALSE)</f>
        <v>의무기록사</v>
      </c>
      <c r="I94" s="123">
        <v>2464</v>
      </c>
      <c r="J94" s="124">
        <f t="shared" si="4"/>
        <v>0.91</v>
      </c>
      <c r="K94" s="108">
        <f>VLOOKUP(A94,'[1](2)2010 SOC to ISCO-08'!$K$3:$L$440,2,FALSE)</f>
        <v>0.91</v>
      </c>
      <c r="L94" s="108" t="e">
        <f>VLOOKUP(B94,'[1](2)2010 SOC to ISCO-08'!$K$3:$L$440,2,FALSE)</f>
        <v>#N/A</v>
      </c>
      <c r="M94" s="108" t="e">
        <f>VLOOKUP(C94,'[1](2)2010 SOC to ISCO-08'!$K$3:$L$440,2,FALSE)</f>
        <v>#N/A</v>
      </c>
      <c r="N94" s="108" t="e">
        <f>VLOOKUP(D94,'[1](2)2010 SOC to ISCO-08'!$K$3:$L$440,2,FALSE)</f>
        <v>#N/A</v>
      </c>
      <c r="O94" s="108" t="e">
        <f>VLOOKUP(E94,'[1](2)2010 SOC to ISCO-08'!$K$3:$L$440,2,FALSE)</f>
        <v>#N/A</v>
      </c>
      <c r="P94" s="108" t="e">
        <f>VLOOKUP(F94,'[1](2)2010 SOC to ISCO-08'!$K$3:$L$440,2,FALSE)</f>
        <v>#N/A</v>
      </c>
      <c r="Q94" s="108" t="e">
        <f>VLOOKUP(G94,'[1](2)2010 SOC to ISCO-08'!$K$3:$L$440,2,FALSE)</f>
        <v>#N/A</v>
      </c>
      <c r="S94" s="108" t="b">
        <f t="shared" si="5"/>
        <v>0</v>
      </c>
      <c r="T94" s="131">
        <v>2464</v>
      </c>
      <c r="U94" s="108" t="s">
        <v>1665</v>
      </c>
      <c r="Y94" s="108" t="str">
        <f>VLOOKUP(Z94,'[1]&lt;참고&gt;6차'!$A$2:$C$1844,2,FALSE)</f>
        <v>안마사</v>
      </c>
      <c r="Z94" s="116">
        <v>2466</v>
      </c>
      <c r="AA94" s="110">
        <v>0.20220000000000002</v>
      </c>
      <c r="AB94" s="108" t="str">
        <f t="shared" si="3"/>
        <v>246</v>
      </c>
      <c r="AC94" s="109">
        <v>0.20220000000000002</v>
      </c>
      <c r="AE94" s="116" t="s">
        <v>890</v>
      </c>
      <c r="AF94" s="117">
        <v>0.48327777777777775</v>
      </c>
      <c r="AG94" s="113">
        <v>4</v>
      </c>
      <c r="AH94" s="118">
        <v>752</v>
      </c>
      <c r="AI94" s="108" t="str">
        <f>VLOOKUP(AH94,'[1]&lt;참고&gt;6차'!$A$2:$C$1844,2,FALSE)</f>
        <v>운송장비 정비원</v>
      </c>
      <c r="AJ94" s="109">
        <v>0.48327777777777775</v>
      </c>
      <c r="AL94" s="108">
        <v>751</v>
      </c>
      <c r="AM94" s="108" t="s">
        <v>1221</v>
      </c>
      <c r="AN94" s="109">
        <v>0.64529999999999998</v>
      </c>
      <c r="AP94" s="108" t="e">
        <f>VLOOKUP(AQ94,'[1]&lt;참고&gt;6차'!A22:C1864,2,FALSE)</f>
        <v>#N/A</v>
      </c>
      <c r="AQ94" s="118">
        <v>1</v>
      </c>
      <c r="AR94" s="118">
        <v>15</v>
      </c>
      <c r="AS94" s="118">
        <v>152</v>
      </c>
      <c r="AT94" s="108">
        <v>1521</v>
      </c>
      <c r="AU94" s="108" t="s">
        <v>1666</v>
      </c>
      <c r="AV94" s="109">
        <v>0.14146666666666666</v>
      </c>
    </row>
    <row r="95" spans="1:48" x14ac:dyDescent="0.3">
      <c r="A95" s="118">
        <v>3221</v>
      </c>
      <c r="B95" s="118">
        <v>3256</v>
      </c>
      <c r="C95" s="108" t="s">
        <v>1415</v>
      </c>
      <c r="D95" s="108" t="s">
        <v>1415</v>
      </c>
      <c r="E95" s="108" t="s">
        <v>1415</v>
      </c>
      <c r="F95" s="108" t="s">
        <v>1415</v>
      </c>
      <c r="G95" s="108" t="s">
        <v>1415</v>
      </c>
      <c r="H95" s="108" t="str">
        <f>VLOOKUP(I95,'[1]&lt;참고&gt;6차'!$A$2:$C$1844,2,FALSE)</f>
        <v>간호조무사</v>
      </c>
      <c r="I95" s="123">
        <v>2465</v>
      </c>
      <c r="J95" s="124">
        <f t="shared" si="4"/>
        <v>0.17899999999999999</v>
      </c>
      <c r="K95" s="108">
        <f>VLOOKUP(A95,'[1](2)2010 SOC to ISCO-08'!$K$3:$L$440,2,FALSE)</f>
        <v>5.8000000000000003E-2</v>
      </c>
      <c r="L95" s="108">
        <f>VLOOKUP(B95,'[1](2)2010 SOC to ISCO-08'!$K$3:$L$440,2,FALSE)</f>
        <v>0.3</v>
      </c>
      <c r="M95" s="108" t="e">
        <f>VLOOKUP(C95,'[1](2)2010 SOC to ISCO-08'!$K$3:$L$440,2,FALSE)</f>
        <v>#N/A</v>
      </c>
      <c r="N95" s="108" t="e">
        <f>VLOOKUP(D95,'[1](2)2010 SOC to ISCO-08'!$K$3:$L$440,2,FALSE)</f>
        <v>#N/A</v>
      </c>
      <c r="O95" s="108" t="e">
        <f>VLOOKUP(E95,'[1](2)2010 SOC to ISCO-08'!$K$3:$L$440,2,FALSE)</f>
        <v>#N/A</v>
      </c>
      <c r="P95" s="108" t="e">
        <f>VLOOKUP(F95,'[1](2)2010 SOC to ISCO-08'!$K$3:$L$440,2,FALSE)</f>
        <v>#N/A</v>
      </c>
      <c r="Q95" s="108" t="e">
        <f>VLOOKUP(G95,'[1](2)2010 SOC to ISCO-08'!$K$3:$L$440,2,FALSE)</f>
        <v>#N/A</v>
      </c>
      <c r="S95" s="108" t="b">
        <f t="shared" si="5"/>
        <v>0</v>
      </c>
      <c r="T95" s="131">
        <v>2465</v>
      </c>
      <c r="U95" s="108" t="s">
        <v>1667</v>
      </c>
      <c r="Y95" s="108" t="str">
        <f>VLOOKUP(Z95,'[1]&lt;참고&gt;6차'!$A$2:$C$1844,2,FALSE)</f>
        <v>사회복지사</v>
      </c>
      <c r="Z95" s="116">
        <v>2471</v>
      </c>
      <c r="AA95" s="110">
        <v>4.3225E-2</v>
      </c>
      <c r="AB95" s="108" t="str">
        <f t="shared" si="3"/>
        <v>247</v>
      </c>
      <c r="AC95" s="109">
        <v>3.1436363636363637E-2</v>
      </c>
      <c r="AE95" s="116" t="s">
        <v>892</v>
      </c>
      <c r="AF95" s="117">
        <v>0.55743956043956044</v>
      </c>
      <c r="AG95" s="113">
        <v>7</v>
      </c>
      <c r="AH95" s="118">
        <v>753</v>
      </c>
      <c r="AI95" s="108" t="str">
        <f>VLOOKUP(AH95,'[1]&lt;참고&gt;6차'!$A$2:$C$1844,2,FALSE)</f>
        <v>기계장비 설치 및 정비원</v>
      </c>
      <c r="AJ95" s="109">
        <v>0.55743956043956044</v>
      </c>
      <c r="AL95" s="108">
        <v>213</v>
      </c>
      <c r="AM95" s="108" t="s">
        <v>1081</v>
      </c>
      <c r="AN95" s="109">
        <v>0.64729611111111107</v>
      </c>
      <c r="AP95" s="108" t="e">
        <f>VLOOKUP(AQ95,'[1]&lt;참고&gt;6차'!A25:C1867,2,FALSE)</f>
        <v>#N/A</v>
      </c>
      <c r="AQ95" s="118">
        <v>1</v>
      </c>
      <c r="AR95" s="118">
        <v>15</v>
      </c>
      <c r="AS95" s="118">
        <v>159</v>
      </c>
      <c r="AT95" s="108">
        <v>1590</v>
      </c>
      <c r="AU95" s="108" t="s">
        <v>1076</v>
      </c>
      <c r="AV95" s="109">
        <v>0.14166666666666666</v>
      </c>
    </row>
    <row r="96" spans="1:48" x14ac:dyDescent="0.3">
      <c r="A96" s="118">
        <v>3259</v>
      </c>
      <c r="B96" s="108" t="s">
        <v>1415</v>
      </c>
      <c r="C96" s="108" t="s">
        <v>1415</v>
      </c>
      <c r="D96" s="108" t="s">
        <v>1415</v>
      </c>
      <c r="E96" s="108" t="s">
        <v>1415</v>
      </c>
      <c r="F96" s="108" t="s">
        <v>1415</v>
      </c>
      <c r="G96" s="108" t="s">
        <v>1415</v>
      </c>
      <c r="H96" s="108" t="str">
        <f>VLOOKUP(I96,'[1]&lt;참고&gt;6차'!$A$2:$C$1844,2,FALSE)</f>
        <v>안마사</v>
      </c>
      <c r="I96" s="123">
        <v>2466</v>
      </c>
      <c r="J96" s="124">
        <f t="shared" si="4"/>
        <v>0.20220000000000002</v>
      </c>
      <c r="K96" s="108">
        <f>VLOOKUP(A96,'[1](2)2010 SOC to ISCO-08'!$K$3:$L$440,2,FALSE)</f>
        <v>0.20220000000000002</v>
      </c>
      <c r="L96" s="108" t="e">
        <f>VLOOKUP(B96,'[1](2)2010 SOC to ISCO-08'!$K$3:$L$440,2,FALSE)</f>
        <v>#N/A</v>
      </c>
      <c r="M96" s="108" t="e">
        <f>VLOOKUP(C96,'[1](2)2010 SOC to ISCO-08'!$K$3:$L$440,2,FALSE)</f>
        <v>#N/A</v>
      </c>
      <c r="N96" s="108" t="e">
        <f>VLOOKUP(D96,'[1](2)2010 SOC to ISCO-08'!$K$3:$L$440,2,FALSE)</f>
        <v>#N/A</v>
      </c>
      <c r="O96" s="108" t="e">
        <f>VLOOKUP(E96,'[1](2)2010 SOC to ISCO-08'!$K$3:$L$440,2,FALSE)</f>
        <v>#N/A</v>
      </c>
      <c r="P96" s="108" t="e">
        <f>VLOOKUP(F96,'[1](2)2010 SOC to ISCO-08'!$K$3:$L$440,2,FALSE)</f>
        <v>#N/A</v>
      </c>
      <c r="Q96" s="108" t="e">
        <f>VLOOKUP(G96,'[1](2)2010 SOC to ISCO-08'!$K$3:$L$440,2,FALSE)</f>
        <v>#N/A</v>
      </c>
      <c r="S96" s="108" t="b">
        <f t="shared" si="5"/>
        <v>0</v>
      </c>
      <c r="T96" s="131">
        <v>2466</v>
      </c>
      <c r="U96" s="108" t="s">
        <v>1668</v>
      </c>
      <c r="Y96" s="108" t="str">
        <f>VLOOKUP(Z96,'[1]&lt;참고&gt;6차'!$A$2:$C$1844,2,FALSE)</f>
        <v>보육 교사</v>
      </c>
      <c r="Z96" s="116">
        <v>2472</v>
      </c>
      <c r="AA96" s="110">
        <v>0.08</v>
      </c>
      <c r="AB96" s="108" t="str">
        <f t="shared" si="3"/>
        <v>247</v>
      </c>
      <c r="AC96" s="109">
        <v>0.08</v>
      </c>
      <c r="AE96" s="116" t="s">
        <v>1226</v>
      </c>
      <c r="AF96" s="117">
        <v>0.53883650793650795</v>
      </c>
      <c r="AG96" s="113">
        <v>3</v>
      </c>
      <c r="AH96" s="118">
        <v>761</v>
      </c>
      <c r="AI96" s="108" t="str">
        <f>VLOOKUP(AH96,'[1]&lt;참고&gt;6차'!$A$2:$C$1844,2,FALSE)</f>
        <v>전기 및 전자기기 설치 및 수리원</v>
      </c>
      <c r="AJ96" s="109">
        <v>0.53883650793650795</v>
      </c>
      <c r="AL96" s="108">
        <v>941</v>
      </c>
      <c r="AM96" s="108" t="s">
        <v>1331</v>
      </c>
      <c r="AN96" s="109">
        <v>0.64820833333333328</v>
      </c>
      <c r="AP96" s="108" t="e">
        <f>VLOOKUP(AQ96,'[1]&lt;참고&gt;6차'!A137:C1979,2,FALSE)</f>
        <v>#N/A</v>
      </c>
      <c r="AQ96" s="118">
        <v>2</v>
      </c>
      <c r="AR96" s="118">
        <v>27</v>
      </c>
      <c r="AS96" s="118">
        <v>273</v>
      </c>
      <c r="AT96" s="108">
        <v>2734</v>
      </c>
      <c r="AU96" s="108" t="s">
        <v>1669</v>
      </c>
      <c r="AV96" s="109">
        <v>0.1484</v>
      </c>
    </row>
    <row r="97" spans="1:48" x14ac:dyDescent="0.3">
      <c r="A97" s="118">
        <v>2635</v>
      </c>
      <c r="B97" s="108" t="s">
        <v>1415</v>
      </c>
      <c r="C97" s="108" t="s">
        <v>1415</v>
      </c>
      <c r="D97" s="108" t="s">
        <v>1415</v>
      </c>
      <c r="E97" s="108" t="s">
        <v>1415</v>
      </c>
      <c r="F97" s="108" t="s">
        <v>1415</v>
      </c>
      <c r="G97" s="108" t="s">
        <v>1415</v>
      </c>
      <c r="H97" s="108" t="str">
        <f>VLOOKUP(I97,'[1]&lt;참고&gt;6차'!$A$2:$C$1844,2,FALSE)</f>
        <v>사회복지사</v>
      </c>
      <c r="I97" s="123">
        <v>2471</v>
      </c>
      <c r="J97" s="124">
        <f t="shared" si="4"/>
        <v>4.3225E-2</v>
      </c>
      <c r="K97" s="108">
        <f>VLOOKUP(A97,'[1](2)2010 SOC to ISCO-08'!$K$3:$L$440,2,FALSE)</f>
        <v>4.3225E-2</v>
      </c>
      <c r="L97" s="108" t="e">
        <f>VLOOKUP(B97,'[1](2)2010 SOC to ISCO-08'!$K$3:$L$440,2,FALSE)</f>
        <v>#N/A</v>
      </c>
      <c r="M97" s="108" t="e">
        <f>VLOOKUP(C97,'[1](2)2010 SOC to ISCO-08'!$K$3:$L$440,2,FALSE)</f>
        <v>#N/A</v>
      </c>
      <c r="N97" s="108" t="e">
        <f>VLOOKUP(D97,'[1](2)2010 SOC to ISCO-08'!$K$3:$L$440,2,FALSE)</f>
        <v>#N/A</v>
      </c>
      <c r="O97" s="108" t="e">
        <f>VLOOKUP(E97,'[1](2)2010 SOC to ISCO-08'!$K$3:$L$440,2,FALSE)</f>
        <v>#N/A</v>
      </c>
      <c r="P97" s="108" t="e">
        <f>VLOOKUP(F97,'[1](2)2010 SOC to ISCO-08'!$K$3:$L$440,2,FALSE)</f>
        <v>#N/A</v>
      </c>
      <c r="Q97" s="108" t="e">
        <f>VLOOKUP(G97,'[1](2)2010 SOC to ISCO-08'!$K$3:$L$440,2,FALSE)</f>
        <v>#N/A</v>
      </c>
      <c r="S97" s="108" t="b">
        <f t="shared" si="5"/>
        <v>0</v>
      </c>
      <c r="T97" s="131">
        <v>2471</v>
      </c>
      <c r="U97" s="108" t="s">
        <v>1554</v>
      </c>
      <c r="Y97" s="108" t="str">
        <f>VLOOKUP(Z97,'[1]&lt;참고&gt;6차'!$A$2:$C$1844,2,FALSE)</f>
        <v>직업상담사 및 취업 알선원</v>
      </c>
      <c r="Z97" s="116">
        <v>2473</v>
      </c>
      <c r="AA97" s="110">
        <v>0.50661250000000002</v>
      </c>
      <c r="AB97" s="108" t="str">
        <f t="shared" si="3"/>
        <v>247</v>
      </c>
      <c r="AC97" s="109">
        <v>0.25821818181818179</v>
      </c>
      <c r="AE97" s="116" t="s">
        <v>1228</v>
      </c>
      <c r="AF97" s="117">
        <v>0.16567948717948719</v>
      </c>
      <c r="AG97" s="113">
        <v>3</v>
      </c>
      <c r="AH97" s="118">
        <v>762</v>
      </c>
      <c r="AI97" s="108" t="str">
        <f>VLOOKUP(AH97,'[1]&lt;참고&gt;6차'!$A$2:$C$1844,2,FALSE)</f>
        <v>전기공</v>
      </c>
      <c r="AJ97" s="109">
        <v>0.16567948717948719</v>
      </c>
      <c r="AL97" s="108">
        <v>620</v>
      </c>
      <c r="AM97" s="108" t="s">
        <v>1201</v>
      </c>
      <c r="AN97" s="109">
        <v>0.66</v>
      </c>
      <c r="AP97" s="108" t="str">
        <f>VLOOKUP(AQ97,'[1]&lt;참고&gt;6차'!A304:C2146,2,FALSE)</f>
        <v>기능원 및 관련 기능 종사자</v>
      </c>
      <c r="AQ97" s="118">
        <v>7</v>
      </c>
      <c r="AR97" s="118">
        <v>76</v>
      </c>
      <c r="AS97" s="118">
        <v>762</v>
      </c>
      <c r="AT97" s="108">
        <v>7621</v>
      </c>
      <c r="AU97" s="108" t="s">
        <v>1670</v>
      </c>
      <c r="AV97" s="109">
        <v>0.15</v>
      </c>
    </row>
    <row r="98" spans="1:48" x14ac:dyDescent="0.3">
      <c r="A98" s="118">
        <v>5311</v>
      </c>
      <c r="B98" s="108" t="s">
        <v>1415</v>
      </c>
      <c r="C98" s="108" t="s">
        <v>1415</v>
      </c>
      <c r="D98" s="108" t="s">
        <v>1415</v>
      </c>
      <c r="E98" s="108" t="s">
        <v>1415</v>
      </c>
      <c r="F98" s="108" t="s">
        <v>1415</v>
      </c>
      <c r="G98" s="108" t="s">
        <v>1415</v>
      </c>
      <c r="H98" s="108" t="str">
        <f>VLOOKUP(I98,'[1]&lt;참고&gt;6차'!$A$2:$C$1844,2,FALSE)</f>
        <v>보육 교사</v>
      </c>
      <c r="I98" s="123">
        <v>2472</v>
      </c>
      <c r="J98" s="124">
        <f t="shared" si="4"/>
        <v>0.08</v>
      </c>
      <c r="K98" s="108">
        <f>VLOOKUP(A98,'[1](2)2010 SOC to ISCO-08'!$K$3:$L$440,2,FALSE)</f>
        <v>0.08</v>
      </c>
      <c r="L98" s="108" t="e">
        <f>VLOOKUP(B98,'[1](2)2010 SOC to ISCO-08'!$K$3:$L$440,2,FALSE)</f>
        <v>#N/A</v>
      </c>
      <c r="M98" s="108" t="e">
        <f>VLOOKUP(C98,'[1](2)2010 SOC to ISCO-08'!$K$3:$L$440,2,FALSE)</f>
        <v>#N/A</v>
      </c>
      <c r="N98" s="108" t="e">
        <f>VLOOKUP(D98,'[1](2)2010 SOC to ISCO-08'!$K$3:$L$440,2,FALSE)</f>
        <v>#N/A</v>
      </c>
      <c r="O98" s="108" t="e">
        <f>VLOOKUP(E98,'[1](2)2010 SOC to ISCO-08'!$K$3:$L$440,2,FALSE)</f>
        <v>#N/A</v>
      </c>
      <c r="P98" s="108" t="e">
        <f>VLOOKUP(F98,'[1](2)2010 SOC to ISCO-08'!$K$3:$L$440,2,FALSE)</f>
        <v>#N/A</v>
      </c>
      <c r="Q98" s="108" t="e">
        <f>VLOOKUP(G98,'[1](2)2010 SOC to ISCO-08'!$K$3:$L$440,2,FALSE)</f>
        <v>#N/A</v>
      </c>
      <c r="S98" s="108" t="b">
        <f t="shared" si="5"/>
        <v>0</v>
      </c>
      <c r="T98" s="131">
        <v>2472</v>
      </c>
      <c r="U98" s="108" t="s">
        <v>1671</v>
      </c>
      <c r="V98" s="108" t="s">
        <v>1672</v>
      </c>
      <c r="Y98" s="108" t="str">
        <f>VLOOKUP(Z98,'[1]&lt;참고&gt;6차'!$A$2:$C$1844,2,FALSE)</f>
        <v>상담 전문가 및 청소년 지도사</v>
      </c>
      <c r="Z98" s="116">
        <v>2474</v>
      </c>
      <c r="AA98" s="110">
        <v>4.3225E-2</v>
      </c>
      <c r="AB98" s="108" t="str">
        <f t="shared" si="3"/>
        <v>247</v>
      </c>
      <c r="AC98" s="109">
        <v>3.1436363636363637E-2</v>
      </c>
      <c r="AE98" s="116" t="s">
        <v>1232</v>
      </c>
      <c r="AF98" s="117">
        <v>0.71333333333333337</v>
      </c>
      <c r="AG98" s="113">
        <v>2</v>
      </c>
      <c r="AH98" s="118">
        <v>771</v>
      </c>
      <c r="AI98" s="108" t="str">
        <f>VLOOKUP(AH98,'[1]&lt;참고&gt;6차'!$A$2:$C$1844,2,FALSE)</f>
        <v>건설구조 관련 기능 종사자</v>
      </c>
      <c r="AJ98" s="109">
        <v>0.71333333333333337</v>
      </c>
      <c r="AL98" s="108">
        <v>772</v>
      </c>
      <c r="AM98" s="108" t="s">
        <v>1673</v>
      </c>
      <c r="AN98" s="109">
        <v>0.66461111111111104</v>
      </c>
      <c r="AP98" s="108" t="str">
        <f>VLOOKUP(AQ98,'[1]&lt;참고&gt;6차'!A305:C2147,2,FALSE)</f>
        <v>기능원 및 관련 기능 종사자</v>
      </c>
      <c r="AQ98" s="118">
        <v>7</v>
      </c>
      <c r="AR98" s="118">
        <v>76</v>
      </c>
      <c r="AS98" s="118">
        <v>762</v>
      </c>
      <c r="AT98" s="108">
        <v>7622</v>
      </c>
      <c r="AU98" s="108" t="s">
        <v>1674</v>
      </c>
      <c r="AV98" s="109">
        <v>0.15</v>
      </c>
    </row>
    <row r="99" spans="1:48" x14ac:dyDescent="0.3">
      <c r="A99" s="118">
        <v>2635</v>
      </c>
      <c r="B99" s="118">
        <v>3333</v>
      </c>
      <c r="C99" s="108" t="s">
        <v>1415</v>
      </c>
      <c r="D99" s="108" t="s">
        <v>1415</v>
      </c>
      <c r="E99" s="108" t="s">
        <v>1415</v>
      </c>
      <c r="F99" s="108" t="s">
        <v>1415</v>
      </c>
      <c r="G99" s="108" t="s">
        <v>1415</v>
      </c>
      <c r="H99" s="108" t="str">
        <f>VLOOKUP(I99,'[1]&lt;참고&gt;6차'!$A$2:$C$1844,2,FALSE)</f>
        <v>직업상담사 및 취업 알선원</v>
      </c>
      <c r="I99" s="123">
        <v>2473</v>
      </c>
      <c r="J99" s="124">
        <f t="shared" si="4"/>
        <v>0.50661250000000002</v>
      </c>
      <c r="K99" s="108">
        <f>VLOOKUP(A99,'[1](2)2010 SOC to ISCO-08'!$K$3:$L$440,2,FALSE)</f>
        <v>4.3225E-2</v>
      </c>
      <c r="L99" s="108">
        <f>VLOOKUP(B99,'[1](2)2010 SOC to ISCO-08'!$K$3:$L$440,2,FALSE)</f>
        <v>0.97</v>
      </c>
      <c r="M99" s="108" t="e">
        <f>VLOOKUP(C99,'[1](2)2010 SOC to ISCO-08'!$K$3:$L$440,2,FALSE)</f>
        <v>#N/A</v>
      </c>
      <c r="N99" s="108" t="e">
        <f>VLOOKUP(D99,'[1](2)2010 SOC to ISCO-08'!$K$3:$L$440,2,FALSE)</f>
        <v>#N/A</v>
      </c>
      <c r="O99" s="108" t="e">
        <f>VLOOKUP(E99,'[1](2)2010 SOC to ISCO-08'!$K$3:$L$440,2,FALSE)</f>
        <v>#N/A</v>
      </c>
      <c r="P99" s="108" t="e">
        <f>VLOOKUP(F99,'[1](2)2010 SOC to ISCO-08'!$K$3:$L$440,2,FALSE)</f>
        <v>#N/A</v>
      </c>
      <c r="Q99" s="108" t="e">
        <f>VLOOKUP(G99,'[1](2)2010 SOC to ISCO-08'!$K$3:$L$440,2,FALSE)</f>
        <v>#N/A</v>
      </c>
      <c r="S99" s="108" t="b">
        <f t="shared" si="5"/>
        <v>0</v>
      </c>
      <c r="T99" s="131">
        <v>2473</v>
      </c>
      <c r="U99" s="108" t="s">
        <v>1675</v>
      </c>
      <c r="V99" s="108" t="s">
        <v>1431</v>
      </c>
      <c r="W99" s="108" t="s">
        <v>1676</v>
      </c>
      <c r="Y99" s="108" t="str">
        <f>VLOOKUP(Z99,'[1]&lt;참고&gt;6차'!$A$2:$C$1844,2,FALSE)</f>
        <v>시민 단체 활동가</v>
      </c>
      <c r="Z99" s="116">
        <v>2475</v>
      </c>
      <c r="AA99" s="110">
        <v>0.13</v>
      </c>
      <c r="AB99" s="108" t="str">
        <f t="shared" si="3"/>
        <v>247</v>
      </c>
      <c r="AC99" s="109">
        <v>0.13</v>
      </c>
      <c r="AE99" s="116" t="s">
        <v>1234</v>
      </c>
      <c r="AF99" s="117">
        <v>0.66461111111111104</v>
      </c>
      <c r="AG99" s="113">
        <v>6</v>
      </c>
      <c r="AH99" s="118">
        <v>772</v>
      </c>
      <c r="AI99" s="108" t="str">
        <f>VLOOKUP(AH99,'[1]&lt;참고&gt;6차'!$A$2:$C$1844,2,FALSE)</f>
        <v>건설관련 기능 종사자</v>
      </c>
      <c r="AJ99" s="109">
        <v>0.66461111111111104</v>
      </c>
      <c r="AL99" s="108">
        <v>224</v>
      </c>
      <c r="AM99" s="108" t="s">
        <v>1088</v>
      </c>
      <c r="AN99" s="109">
        <v>0.66999999999999993</v>
      </c>
      <c r="AP99" s="108" t="e">
        <f>VLOOKUP(AQ99,'[1]&lt;참고&gt;6차'!A16:C1858,2,FALSE)</f>
        <v>#N/A</v>
      </c>
      <c r="AQ99" s="118">
        <v>1</v>
      </c>
      <c r="AR99" s="118">
        <v>14</v>
      </c>
      <c r="AS99" s="118">
        <v>141</v>
      </c>
      <c r="AT99" s="108">
        <v>1411</v>
      </c>
      <c r="AU99" s="108" t="s">
        <v>1677</v>
      </c>
      <c r="AV99" s="109">
        <v>0.1605</v>
      </c>
    </row>
    <row r="100" spans="1:48" x14ac:dyDescent="0.3">
      <c r="A100" s="118">
        <v>2635</v>
      </c>
      <c r="B100" s="108" t="s">
        <v>1415</v>
      </c>
      <c r="C100" s="108" t="s">
        <v>1415</v>
      </c>
      <c r="D100" s="108" t="s">
        <v>1415</v>
      </c>
      <c r="E100" s="108" t="s">
        <v>1415</v>
      </c>
      <c r="F100" s="108" t="s">
        <v>1415</v>
      </c>
      <c r="G100" s="108" t="s">
        <v>1415</v>
      </c>
      <c r="H100" s="108" t="str">
        <f>VLOOKUP(I100,'[1]&lt;참고&gt;6차'!$A$2:$C$1844,2,FALSE)</f>
        <v>상담 전문가 및 청소년 지도사</v>
      </c>
      <c r="I100" s="123">
        <v>2474</v>
      </c>
      <c r="J100" s="124">
        <f t="shared" si="4"/>
        <v>4.3225E-2</v>
      </c>
      <c r="K100" s="108">
        <f>VLOOKUP(A100,'[1](2)2010 SOC to ISCO-08'!$K$3:$L$440,2,FALSE)</f>
        <v>4.3225E-2</v>
      </c>
      <c r="L100" s="108" t="e">
        <f>VLOOKUP(B100,'[1](2)2010 SOC to ISCO-08'!$K$3:$L$440,2,FALSE)</f>
        <v>#N/A</v>
      </c>
      <c r="M100" s="108" t="e">
        <f>VLOOKUP(C100,'[1](2)2010 SOC to ISCO-08'!$K$3:$L$440,2,FALSE)</f>
        <v>#N/A</v>
      </c>
      <c r="N100" s="108" t="e">
        <f>VLOOKUP(D100,'[1](2)2010 SOC to ISCO-08'!$K$3:$L$440,2,FALSE)</f>
        <v>#N/A</v>
      </c>
      <c r="O100" s="108" t="e">
        <f>VLOOKUP(E100,'[1](2)2010 SOC to ISCO-08'!$K$3:$L$440,2,FALSE)</f>
        <v>#N/A</v>
      </c>
      <c r="P100" s="108" t="e">
        <f>VLOOKUP(F100,'[1](2)2010 SOC to ISCO-08'!$K$3:$L$440,2,FALSE)</f>
        <v>#N/A</v>
      </c>
      <c r="Q100" s="108" t="e">
        <f>VLOOKUP(G100,'[1](2)2010 SOC to ISCO-08'!$K$3:$L$440,2,FALSE)</f>
        <v>#N/A</v>
      </c>
      <c r="S100" s="108" t="b">
        <f t="shared" si="5"/>
        <v>0</v>
      </c>
      <c r="T100" s="131">
        <v>2474</v>
      </c>
      <c r="U100" s="108" t="s">
        <v>1678</v>
      </c>
      <c r="V100" s="108" t="s">
        <v>1538</v>
      </c>
      <c r="W100" s="108" t="s">
        <v>1431</v>
      </c>
      <c r="Y100" s="108" t="str">
        <f>VLOOKUP(Z100,'[1]&lt;참고&gt;6차'!$A$2:$C$1844,2,FALSE)</f>
        <v>기타 사회복지관련 종사원</v>
      </c>
      <c r="Z100" s="116">
        <v>2479</v>
      </c>
      <c r="AA100" s="110">
        <v>0.13</v>
      </c>
      <c r="AB100" s="108" t="str">
        <f t="shared" si="3"/>
        <v>247</v>
      </c>
      <c r="AC100" s="109">
        <v>0.13</v>
      </c>
      <c r="AE100" s="116" t="s">
        <v>1236</v>
      </c>
      <c r="AF100" s="117">
        <v>0.7506250000000001</v>
      </c>
      <c r="AG100" s="113">
        <v>8</v>
      </c>
      <c r="AH100" s="118">
        <v>773</v>
      </c>
      <c r="AI100" s="108" t="str">
        <f>VLOOKUP(AH100,'[1]&lt;참고&gt;6차'!$A$2:$C$1844,2,FALSE)</f>
        <v>건축마감관련 기능 종사자</v>
      </c>
      <c r="AJ100" s="109">
        <v>0.7506250000000001</v>
      </c>
      <c r="AL100" s="108">
        <v>942</v>
      </c>
      <c r="AM100" s="108" t="s">
        <v>1332</v>
      </c>
      <c r="AN100" s="109">
        <v>0.671875</v>
      </c>
      <c r="AP100" s="108" t="e">
        <f>VLOOKUP(AQ100,'[1]&lt;참고&gt;6차'!A138:C1980,2,FALSE)</f>
        <v>#N/A</v>
      </c>
      <c r="AQ100" s="118">
        <v>2</v>
      </c>
      <c r="AR100" s="118">
        <v>27</v>
      </c>
      <c r="AS100" s="118">
        <v>273</v>
      </c>
      <c r="AT100" s="108">
        <v>2735</v>
      </c>
      <c r="AU100" s="108" t="s">
        <v>1679</v>
      </c>
      <c r="AV100" s="109">
        <v>0.16735714285714284</v>
      </c>
    </row>
    <row r="101" spans="1:48" x14ac:dyDescent="0.3">
      <c r="A101" s="118">
        <v>3412</v>
      </c>
      <c r="B101" s="108" t="s">
        <v>1415</v>
      </c>
      <c r="C101" s="108" t="s">
        <v>1415</v>
      </c>
      <c r="D101" s="108" t="s">
        <v>1415</v>
      </c>
      <c r="E101" s="108" t="s">
        <v>1415</v>
      </c>
      <c r="F101" s="108" t="s">
        <v>1415</v>
      </c>
      <c r="G101" s="108" t="s">
        <v>1415</v>
      </c>
      <c r="H101" s="108" t="str">
        <f>VLOOKUP(I101,'[1]&lt;참고&gt;6차'!$A$2:$C$1844,2,FALSE)</f>
        <v>시민 단체 활동가</v>
      </c>
      <c r="I101" s="123">
        <v>2475</v>
      </c>
      <c r="J101" s="124">
        <f t="shared" si="4"/>
        <v>0.13</v>
      </c>
      <c r="K101" s="108">
        <f>VLOOKUP(A101,'[1](2)2010 SOC to ISCO-08'!$K$3:$L$440,2,FALSE)</f>
        <v>0.13</v>
      </c>
      <c r="L101" s="108" t="e">
        <f>VLOOKUP(B101,'[1](2)2010 SOC to ISCO-08'!$K$3:$L$440,2,FALSE)</f>
        <v>#N/A</v>
      </c>
      <c r="M101" s="108" t="e">
        <f>VLOOKUP(C101,'[1](2)2010 SOC to ISCO-08'!$K$3:$L$440,2,FALSE)</f>
        <v>#N/A</v>
      </c>
      <c r="N101" s="108" t="e">
        <f>VLOOKUP(D101,'[1](2)2010 SOC to ISCO-08'!$K$3:$L$440,2,FALSE)</f>
        <v>#N/A</v>
      </c>
      <c r="O101" s="108" t="e">
        <f>VLOOKUP(E101,'[1](2)2010 SOC to ISCO-08'!$K$3:$L$440,2,FALSE)</f>
        <v>#N/A</v>
      </c>
      <c r="P101" s="108" t="e">
        <f>VLOOKUP(F101,'[1](2)2010 SOC to ISCO-08'!$K$3:$L$440,2,FALSE)</f>
        <v>#N/A</v>
      </c>
      <c r="Q101" s="108" t="e">
        <f>VLOOKUP(G101,'[1](2)2010 SOC to ISCO-08'!$K$3:$L$440,2,FALSE)</f>
        <v>#N/A</v>
      </c>
      <c r="S101" s="108" t="b">
        <f t="shared" si="5"/>
        <v>0</v>
      </c>
      <c r="T101" s="131">
        <v>2475</v>
      </c>
      <c r="U101" s="108" t="s">
        <v>1680</v>
      </c>
      <c r="V101" s="108" t="s">
        <v>1681</v>
      </c>
      <c r="W101" s="108" t="s">
        <v>1682</v>
      </c>
      <c r="Y101" s="108" t="str">
        <f>VLOOKUP(Z101,'[1]&lt;참고&gt;6차'!$A$2:$C$1844,2,FALSE)</f>
        <v>성직자</v>
      </c>
      <c r="Z101" s="116">
        <v>2481</v>
      </c>
      <c r="AA101" s="110">
        <v>1.6550000000000002E-2</v>
      </c>
      <c r="AB101" s="108" t="str">
        <f t="shared" si="3"/>
        <v>248</v>
      </c>
      <c r="AC101" s="109">
        <v>1.6550000000000002E-2</v>
      </c>
      <c r="AE101" s="116" t="s">
        <v>1238</v>
      </c>
      <c r="AF101" s="117">
        <v>0.55034722222222221</v>
      </c>
      <c r="AG101" s="113">
        <v>3</v>
      </c>
      <c r="AH101" s="118">
        <v>774</v>
      </c>
      <c r="AI101" s="108" t="str">
        <f>VLOOKUP(AH101,'[1]&lt;참고&gt;6차'!$A$2:$C$1844,2,FALSE)</f>
        <v>채굴 및 토목관련 기능 종사자</v>
      </c>
      <c r="AJ101" s="109">
        <v>0.55034722222222221</v>
      </c>
      <c r="AL101" s="108">
        <v>799</v>
      </c>
      <c r="AM101" s="108" t="s">
        <v>1251</v>
      </c>
      <c r="AN101" s="109">
        <v>0.67368055555555562</v>
      </c>
      <c r="AP101" s="108" t="e">
        <f>VLOOKUP(AQ101,'[1]&lt;참고&gt;6차'!A169:C2011,2,FALSE)</f>
        <v>#N/A</v>
      </c>
      <c r="AQ101" s="118">
        <v>2</v>
      </c>
      <c r="AR101" s="118">
        <v>28</v>
      </c>
      <c r="AS101" s="118">
        <v>285</v>
      </c>
      <c r="AT101" s="108">
        <v>2853</v>
      </c>
      <c r="AU101" s="108" t="s">
        <v>1683</v>
      </c>
      <c r="AV101" s="109">
        <v>0.16916666666666666</v>
      </c>
    </row>
    <row r="102" spans="1:48" x14ac:dyDescent="0.3">
      <c r="A102" s="118">
        <v>3412</v>
      </c>
      <c r="B102" s="108" t="s">
        <v>1415</v>
      </c>
      <c r="C102" s="108" t="s">
        <v>1415</v>
      </c>
      <c r="D102" s="108" t="s">
        <v>1415</v>
      </c>
      <c r="E102" s="108" t="s">
        <v>1415</v>
      </c>
      <c r="F102" s="108" t="s">
        <v>1415</v>
      </c>
      <c r="G102" s="108" t="s">
        <v>1415</v>
      </c>
      <c r="H102" s="108" t="str">
        <f>VLOOKUP(I102,'[1]&lt;참고&gt;6차'!$A$2:$C$1844,2,FALSE)</f>
        <v>기타 사회복지관련 종사원</v>
      </c>
      <c r="I102" s="123">
        <v>2479</v>
      </c>
      <c r="J102" s="124">
        <f t="shared" si="4"/>
        <v>0.13</v>
      </c>
      <c r="K102" s="108">
        <f>VLOOKUP(A102,'[1](2)2010 SOC to ISCO-08'!$K$3:$L$440,2,FALSE)</f>
        <v>0.13</v>
      </c>
      <c r="L102" s="108" t="e">
        <f>VLOOKUP(B102,'[1](2)2010 SOC to ISCO-08'!$K$3:$L$440,2,FALSE)</f>
        <v>#N/A</v>
      </c>
      <c r="M102" s="108" t="e">
        <f>VLOOKUP(C102,'[1](2)2010 SOC to ISCO-08'!$K$3:$L$440,2,FALSE)</f>
        <v>#N/A</v>
      </c>
      <c r="N102" s="108" t="e">
        <f>VLOOKUP(D102,'[1](2)2010 SOC to ISCO-08'!$K$3:$L$440,2,FALSE)</f>
        <v>#N/A</v>
      </c>
      <c r="O102" s="108" t="e">
        <f>VLOOKUP(E102,'[1](2)2010 SOC to ISCO-08'!$K$3:$L$440,2,FALSE)</f>
        <v>#N/A</v>
      </c>
      <c r="P102" s="108" t="e">
        <f>VLOOKUP(F102,'[1](2)2010 SOC to ISCO-08'!$K$3:$L$440,2,FALSE)</f>
        <v>#N/A</v>
      </c>
      <c r="Q102" s="108" t="e">
        <f>VLOOKUP(G102,'[1](2)2010 SOC to ISCO-08'!$K$3:$L$440,2,FALSE)</f>
        <v>#N/A</v>
      </c>
      <c r="S102" s="108" t="b">
        <f t="shared" si="5"/>
        <v>0</v>
      </c>
      <c r="T102" s="131">
        <v>2479</v>
      </c>
      <c r="U102" s="108" t="s">
        <v>1429</v>
      </c>
      <c r="V102" s="108" t="s">
        <v>1451</v>
      </c>
      <c r="Y102" s="108" t="str">
        <f>VLOOKUP(Z102,'[1]&lt;참고&gt;6차'!$A$2:$C$1844,2,FALSE)</f>
        <v>기타 종교관련 종사자</v>
      </c>
      <c r="Z102" s="116">
        <v>2489</v>
      </c>
      <c r="AA102" s="110">
        <v>1.6549999999999999E-2</v>
      </c>
      <c r="AB102" s="108" t="str">
        <f t="shared" si="3"/>
        <v>248</v>
      </c>
      <c r="AC102" s="109">
        <v>1.6549999999999999E-2</v>
      </c>
      <c r="AE102" s="116" t="s">
        <v>1242</v>
      </c>
      <c r="AF102" s="117">
        <v>0.5832857142857143</v>
      </c>
      <c r="AG102" s="113">
        <v>3</v>
      </c>
      <c r="AH102" s="118">
        <v>780</v>
      </c>
      <c r="AI102" s="108" t="str">
        <f>VLOOKUP(AH102,'[1]&lt;참고&gt;6차'!$A$2:$C$1844,2,FALSE)</f>
        <v>영상 및 통신 장비 관련 설치 및 수리원</v>
      </c>
      <c r="AJ102" s="109">
        <v>0.5832857142857143</v>
      </c>
      <c r="AL102" s="108">
        <v>871</v>
      </c>
      <c r="AM102" s="108" t="s">
        <v>1292</v>
      </c>
      <c r="AN102" s="109">
        <v>0.67649999999999999</v>
      </c>
      <c r="AP102" s="108" t="str">
        <f>VLOOKUP(AQ102,'[1]&lt;참고&gt;6차'!A93:C1935,2,FALSE)</f>
        <v>전문가 및 관련 종사자</v>
      </c>
      <c r="AQ102" s="118">
        <v>2</v>
      </c>
      <c r="AR102" s="118">
        <v>24</v>
      </c>
      <c r="AS102" s="118">
        <v>246</v>
      </c>
      <c r="AT102" s="108">
        <v>2465</v>
      </c>
      <c r="AU102" s="108" t="s">
        <v>1667</v>
      </c>
      <c r="AV102" s="109">
        <v>0.17899999999999999</v>
      </c>
    </row>
    <row r="103" spans="1:48" x14ac:dyDescent="0.3">
      <c r="A103" s="118">
        <v>2636</v>
      </c>
      <c r="B103" s="108" t="s">
        <v>1415</v>
      </c>
      <c r="C103" s="108" t="s">
        <v>1415</v>
      </c>
      <c r="D103" s="108" t="s">
        <v>1415</v>
      </c>
      <c r="E103" s="108" t="s">
        <v>1415</v>
      </c>
      <c r="F103" s="108" t="s">
        <v>1415</v>
      </c>
      <c r="G103" s="108" t="s">
        <v>1415</v>
      </c>
      <c r="H103" s="108" t="str">
        <f>VLOOKUP(I103,'[1]&lt;참고&gt;6차'!$A$2:$C$1844,2,FALSE)</f>
        <v>성직자</v>
      </c>
      <c r="I103" s="123">
        <v>2481</v>
      </c>
      <c r="J103" s="124">
        <f t="shared" si="4"/>
        <v>1.6550000000000002E-2</v>
      </c>
      <c r="K103" s="108">
        <f>VLOOKUP(A103,'[1](2)2010 SOC to ISCO-08'!$K$3:$L$440,2,FALSE)</f>
        <v>1.6550000000000002E-2</v>
      </c>
      <c r="L103" s="108" t="e">
        <f>VLOOKUP(B103,'[1](2)2010 SOC to ISCO-08'!$K$3:$L$440,2,FALSE)</f>
        <v>#N/A</v>
      </c>
      <c r="M103" s="108" t="e">
        <f>VLOOKUP(C103,'[1](2)2010 SOC to ISCO-08'!$K$3:$L$440,2,FALSE)</f>
        <v>#N/A</v>
      </c>
      <c r="N103" s="108" t="e">
        <f>VLOOKUP(D103,'[1](2)2010 SOC to ISCO-08'!$K$3:$L$440,2,FALSE)</f>
        <v>#N/A</v>
      </c>
      <c r="O103" s="108" t="e">
        <f>VLOOKUP(E103,'[1](2)2010 SOC to ISCO-08'!$K$3:$L$440,2,FALSE)</f>
        <v>#N/A</v>
      </c>
      <c r="P103" s="108" t="e">
        <f>VLOOKUP(F103,'[1](2)2010 SOC to ISCO-08'!$K$3:$L$440,2,FALSE)</f>
        <v>#N/A</v>
      </c>
      <c r="Q103" s="108" t="e">
        <f>VLOOKUP(G103,'[1](2)2010 SOC to ISCO-08'!$K$3:$L$440,2,FALSE)</f>
        <v>#N/A</v>
      </c>
      <c r="S103" s="108" t="b">
        <f t="shared" si="5"/>
        <v>0</v>
      </c>
      <c r="T103" s="131">
        <v>2481</v>
      </c>
      <c r="U103" s="108" t="s">
        <v>1456</v>
      </c>
      <c r="Y103" s="108" t="str">
        <f>VLOOKUP(Z103,'[1]&lt;참고&gt;6차'!$A$2:$C$1844,2,FALSE)</f>
        <v>대학 교수</v>
      </c>
      <c r="Z103" s="116">
        <v>2511</v>
      </c>
      <c r="AA103" s="110">
        <v>3.2000000000000001E-2</v>
      </c>
      <c r="AB103" s="108" t="str">
        <f t="shared" si="3"/>
        <v>251</v>
      </c>
      <c r="AC103" s="109">
        <v>3.2000000000000001E-2</v>
      </c>
      <c r="AE103" s="116" t="s">
        <v>1246</v>
      </c>
      <c r="AF103" s="117">
        <v>0.609375</v>
      </c>
      <c r="AG103" s="113">
        <v>2</v>
      </c>
      <c r="AH103" s="118">
        <v>791</v>
      </c>
      <c r="AI103" s="108" t="str">
        <f>VLOOKUP(AH103,'[1]&lt;참고&gt;6차'!$A$2:$C$1844,2,FALSE)</f>
        <v>공예 및 귀금속 세공원</v>
      </c>
      <c r="AJ103" s="109">
        <v>0.609375</v>
      </c>
      <c r="AL103" s="108">
        <v>613</v>
      </c>
      <c r="AM103" s="108" t="s">
        <v>1199</v>
      </c>
      <c r="AN103" s="109">
        <v>0.67962962962962958</v>
      </c>
      <c r="AP103" s="108" t="e">
        <f>VLOOKUP(AQ103,'[1]&lt;참고&gt;6차'!A5:C1847,2,FALSE)</f>
        <v>#N/A</v>
      </c>
      <c r="AQ103" s="118">
        <v>1</v>
      </c>
      <c r="AR103" s="118">
        <v>12</v>
      </c>
      <c r="AS103" s="118">
        <v>120</v>
      </c>
      <c r="AT103" s="108">
        <v>1202</v>
      </c>
      <c r="AU103" s="108" t="s">
        <v>1684</v>
      </c>
      <c r="AV103" s="109">
        <v>0.19373333333333334</v>
      </c>
    </row>
    <row r="104" spans="1:48" x14ac:dyDescent="0.3">
      <c r="A104" s="118">
        <v>3413</v>
      </c>
      <c r="B104" s="108" t="s">
        <v>1415</v>
      </c>
      <c r="C104" s="108" t="s">
        <v>1415</v>
      </c>
      <c r="D104" s="108" t="s">
        <v>1415</v>
      </c>
      <c r="E104" s="108" t="s">
        <v>1415</v>
      </c>
      <c r="F104" s="108" t="s">
        <v>1415</v>
      </c>
      <c r="G104" s="108" t="s">
        <v>1415</v>
      </c>
      <c r="H104" s="108" t="str">
        <f>VLOOKUP(I104,'[1]&lt;참고&gt;6차'!$A$2:$C$1844,2,FALSE)</f>
        <v>기타 종교관련 종사자</v>
      </c>
      <c r="I104" s="123">
        <v>2489</v>
      </c>
      <c r="J104" s="124">
        <f t="shared" si="4"/>
        <v>1.6549999999999999E-2</v>
      </c>
      <c r="K104" s="108" t="e">
        <f>VLOOKUP(A104,'[1](2)2010 SOC to ISCO-08'!$K$3:$L$440,2,FALSE)</f>
        <v>#DIV/0!</v>
      </c>
      <c r="L104" s="108" t="e">
        <f>VLOOKUP(B104,'[1](2)2010 SOC to ISCO-08'!$K$3:$L$440,2,FALSE)</f>
        <v>#N/A</v>
      </c>
      <c r="M104" s="108" t="e">
        <f>VLOOKUP(C104,'[1](2)2010 SOC to ISCO-08'!$K$3:$L$440,2,FALSE)</f>
        <v>#N/A</v>
      </c>
      <c r="N104" s="108" t="e">
        <f>VLOOKUP(D104,'[1](2)2010 SOC to ISCO-08'!$K$3:$L$440,2,FALSE)</f>
        <v>#N/A</v>
      </c>
      <c r="O104" s="108" t="e">
        <f>VLOOKUP(E104,'[1](2)2010 SOC to ISCO-08'!$K$3:$L$440,2,FALSE)</f>
        <v>#N/A</v>
      </c>
      <c r="P104" s="108" t="e">
        <f>VLOOKUP(F104,'[1](2)2010 SOC to ISCO-08'!$K$3:$L$440,2,FALSE)</f>
        <v>#N/A</v>
      </c>
      <c r="Q104" s="108" t="e">
        <f>VLOOKUP(G104,'[1](2)2010 SOC to ISCO-08'!$K$3:$L$440,2,FALSE)</f>
        <v>#N/A</v>
      </c>
      <c r="R104" s="108">
        <v>1.6549999999999999E-2</v>
      </c>
      <c r="S104" s="108" t="b">
        <f t="shared" si="5"/>
        <v>0</v>
      </c>
      <c r="T104" s="131">
        <v>2489</v>
      </c>
      <c r="U104" s="108" t="s">
        <v>1429</v>
      </c>
      <c r="V104" s="108" t="s">
        <v>1685</v>
      </c>
      <c r="W104" s="108" t="s">
        <v>1686</v>
      </c>
      <c r="Y104" s="108" t="str">
        <f>VLOOKUP(Z104,'[1]&lt;참고&gt;6차'!$A$2:$C$1844,2,FALSE)</f>
        <v>대학 시간강사</v>
      </c>
      <c r="Z104" s="116">
        <v>2512</v>
      </c>
      <c r="AA104" s="110">
        <v>3.2000000000000001E-2</v>
      </c>
      <c r="AB104" s="108" t="str">
        <f t="shared" si="3"/>
        <v>251</v>
      </c>
      <c r="AC104" s="109">
        <v>3.2000000000000001E-2</v>
      </c>
      <c r="AE104" s="116" t="s">
        <v>1248</v>
      </c>
      <c r="AF104" s="117">
        <v>0.48500000000000004</v>
      </c>
      <c r="AG104" s="113">
        <v>3</v>
      </c>
      <c r="AH104" s="118">
        <v>792</v>
      </c>
      <c r="AI104" s="108" t="str">
        <f>VLOOKUP(AH104,'[1]&lt;참고&gt;6차'!$A$2:$C$1844,2,FALSE)</f>
        <v>배관공</v>
      </c>
      <c r="AJ104" s="109">
        <v>0.48500000000000004</v>
      </c>
      <c r="AL104" s="108">
        <v>811</v>
      </c>
      <c r="AM104" s="108" t="s">
        <v>1256</v>
      </c>
      <c r="AN104" s="109">
        <v>0.68</v>
      </c>
      <c r="AP104" s="108" t="str">
        <f>VLOOKUP(AQ104,'[1]&lt;참고&gt;6차'!A205:C2047,2,FALSE)</f>
        <v>서비스 종사자</v>
      </c>
      <c r="AQ104" s="118">
        <v>4</v>
      </c>
      <c r="AR104" s="118">
        <v>41</v>
      </c>
      <c r="AS104" s="118">
        <v>411</v>
      </c>
      <c r="AT104" s="108">
        <v>4111</v>
      </c>
      <c r="AU104" s="108" t="s">
        <v>1687</v>
      </c>
      <c r="AV104" s="109">
        <v>0.19816666666666666</v>
      </c>
    </row>
    <row r="105" spans="1:48" x14ac:dyDescent="0.3">
      <c r="A105" s="118">
        <v>2310</v>
      </c>
      <c r="B105" s="108" t="s">
        <v>1415</v>
      </c>
      <c r="C105" s="108" t="s">
        <v>1415</v>
      </c>
      <c r="D105" s="108" t="s">
        <v>1415</v>
      </c>
      <c r="E105" s="108" t="s">
        <v>1415</v>
      </c>
      <c r="F105" s="108" t="s">
        <v>1415</v>
      </c>
      <c r="G105" s="108" t="s">
        <v>1415</v>
      </c>
      <c r="H105" s="108" t="str">
        <f>VLOOKUP(I105,'[1]&lt;참고&gt;6차'!$A$2:$C$1844,2,FALSE)</f>
        <v>대학 교수</v>
      </c>
      <c r="I105" s="123">
        <v>2511</v>
      </c>
      <c r="J105" s="124">
        <f t="shared" si="4"/>
        <v>3.2000000000000001E-2</v>
      </c>
      <c r="K105" s="108" t="e">
        <f>VLOOKUP(A105,'[1](2)2010 SOC to ISCO-08'!$K$3:$L$440,2,FALSE)</f>
        <v>#DIV/0!</v>
      </c>
      <c r="L105" s="108" t="e">
        <f>VLOOKUP(B105,'[1](2)2010 SOC to ISCO-08'!$K$3:$L$440,2,FALSE)</f>
        <v>#N/A</v>
      </c>
      <c r="M105" s="108" t="e">
        <f>VLOOKUP(C105,'[1](2)2010 SOC to ISCO-08'!$K$3:$L$440,2,FALSE)</f>
        <v>#N/A</v>
      </c>
      <c r="N105" s="108" t="e">
        <f>VLOOKUP(D105,'[1](2)2010 SOC to ISCO-08'!$K$3:$L$440,2,FALSE)</f>
        <v>#N/A</v>
      </c>
      <c r="O105" s="108" t="e">
        <f>VLOOKUP(E105,'[1](2)2010 SOC to ISCO-08'!$K$3:$L$440,2,FALSE)</f>
        <v>#N/A</v>
      </c>
      <c r="P105" s="108" t="e">
        <f>VLOOKUP(F105,'[1](2)2010 SOC to ISCO-08'!$K$3:$L$440,2,FALSE)</f>
        <v>#N/A</v>
      </c>
      <c r="Q105" s="108" t="e">
        <f>VLOOKUP(G105,'[1](2)2010 SOC to ISCO-08'!$K$3:$L$440,2,FALSE)</f>
        <v>#N/A</v>
      </c>
      <c r="R105" s="108">
        <v>3.2000000000000001E-2</v>
      </c>
      <c r="S105" s="108" t="b">
        <f t="shared" si="5"/>
        <v>0</v>
      </c>
      <c r="T105" s="131">
        <v>2511</v>
      </c>
      <c r="U105" s="108" t="s">
        <v>1688</v>
      </c>
      <c r="V105" s="108" t="s">
        <v>1689</v>
      </c>
      <c r="Y105" s="108" t="str">
        <f>VLOOKUP(Z105,'[1]&lt;참고&gt;6차'!$A$2:$C$1844,2,FALSE)</f>
        <v>중고등학교 교사</v>
      </c>
      <c r="Z105" s="116">
        <v>2521</v>
      </c>
      <c r="AA105" s="110">
        <v>7.7999999999999996E-3</v>
      </c>
      <c r="AB105" s="108" t="str">
        <f t="shared" si="3"/>
        <v>252</v>
      </c>
      <c r="AC105" s="109">
        <v>7.7999999999999996E-3</v>
      </c>
      <c r="AE105" s="116" t="s">
        <v>1250</v>
      </c>
      <c r="AF105" s="117">
        <v>0.67368055555555562</v>
      </c>
      <c r="AG105" s="113">
        <v>2</v>
      </c>
      <c r="AH105" s="118">
        <v>799</v>
      </c>
      <c r="AI105" s="108" t="str">
        <f>VLOOKUP(AH105,'[1]&lt;참고&gt;6차'!$A$2:$C$1844,2,FALSE)</f>
        <v>기타 기능관련 종사자</v>
      </c>
      <c r="AJ105" s="109">
        <v>0.67368055555555562</v>
      </c>
      <c r="AL105" s="108">
        <v>812</v>
      </c>
      <c r="AM105" s="108" t="s">
        <v>1690</v>
      </c>
      <c r="AN105" s="109">
        <v>0.68</v>
      </c>
      <c r="AP105" s="108" t="str">
        <f>VLOOKUP(AQ105,'[1]&lt;참고&gt;6차'!A94:C1936,2,FALSE)</f>
        <v>전문가 및 관련 종사자</v>
      </c>
      <c r="AQ105" s="118">
        <v>2</v>
      </c>
      <c r="AR105" s="118">
        <v>24</v>
      </c>
      <c r="AS105" s="118">
        <v>246</v>
      </c>
      <c r="AT105" s="108">
        <v>2466</v>
      </c>
      <c r="AU105" s="108" t="s">
        <v>1668</v>
      </c>
      <c r="AV105" s="109">
        <v>0.20220000000000002</v>
      </c>
    </row>
    <row r="106" spans="1:48" x14ac:dyDescent="0.3">
      <c r="A106" s="118">
        <v>2310</v>
      </c>
      <c r="B106" s="108" t="s">
        <v>1415</v>
      </c>
      <c r="C106" s="108" t="s">
        <v>1415</v>
      </c>
      <c r="D106" s="108" t="s">
        <v>1415</v>
      </c>
      <c r="E106" s="108" t="s">
        <v>1415</v>
      </c>
      <c r="F106" s="108" t="s">
        <v>1415</v>
      </c>
      <c r="G106" s="108" t="s">
        <v>1415</v>
      </c>
      <c r="H106" s="108" t="str">
        <f>VLOOKUP(I106,'[1]&lt;참고&gt;6차'!$A$2:$C$1844,2,FALSE)</f>
        <v>대학 시간강사</v>
      </c>
      <c r="I106" s="123">
        <v>2512</v>
      </c>
      <c r="J106" s="124">
        <f t="shared" si="4"/>
        <v>3.2000000000000001E-2</v>
      </c>
      <c r="K106" s="108" t="e">
        <f>VLOOKUP(A106,'[1](2)2010 SOC to ISCO-08'!$K$3:$L$440,2,FALSE)</f>
        <v>#DIV/0!</v>
      </c>
      <c r="L106" s="108" t="e">
        <f>VLOOKUP(B106,'[1](2)2010 SOC to ISCO-08'!$K$3:$L$440,2,FALSE)</f>
        <v>#N/A</v>
      </c>
      <c r="M106" s="108" t="e">
        <f>VLOOKUP(C106,'[1](2)2010 SOC to ISCO-08'!$K$3:$L$440,2,FALSE)</f>
        <v>#N/A</v>
      </c>
      <c r="N106" s="108" t="e">
        <f>VLOOKUP(D106,'[1](2)2010 SOC to ISCO-08'!$K$3:$L$440,2,FALSE)</f>
        <v>#N/A</v>
      </c>
      <c r="O106" s="108" t="e">
        <f>VLOOKUP(E106,'[1](2)2010 SOC to ISCO-08'!$K$3:$L$440,2,FALSE)</f>
        <v>#N/A</v>
      </c>
      <c r="P106" s="108" t="e">
        <f>VLOOKUP(F106,'[1](2)2010 SOC to ISCO-08'!$K$3:$L$440,2,FALSE)</f>
        <v>#N/A</v>
      </c>
      <c r="Q106" s="108" t="e">
        <f>VLOOKUP(G106,'[1](2)2010 SOC to ISCO-08'!$K$3:$L$440,2,FALSE)</f>
        <v>#N/A</v>
      </c>
      <c r="R106" s="108">
        <v>3.2000000000000001E-2</v>
      </c>
      <c r="S106" s="108" t="b">
        <f t="shared" si="5"/>
        <v>0</v>
      </c>
      <c r="T106" s="131">
        <v>2512</v>
      </c>
      <c r="U106" s="108" t="s">
        <v>1688</v>
      </c>
      <c r="V106" s="108" t="s">
        <v>1691</v>
      </c>
      <c r="Y106" s="108" t="str">
        <f>VLOOKUP(Z106,'[1]&lt;참고&gt;6차'!$A$2:$C$1844,2,FALSE)</f>
        <v>초등학교 교사</v>
      </c>
      <c r="Z106" s="116">
        <v>2522</v>
      </c>
      <c r="AA106" s="110">
        <v>8.72E-2</v>
      </c>
      <c r="AB106" s="108" t="str">
        <f t="shared" si="3"/>
        <v>252</v>
      </c>
      <c r="AC106" s="109">
        <v>8.72E-2</v>
      </c>
      <c r="AE106" s="116" t="s">
        <v>1255</v>
      </c>
      <c r="AF106" s="117">
        <v>0.68</v>
      </c>
      <c r="AG106" s="113">
        <v>4</v>
      </c>
      <c r="AH106" s="118">
        <v>811</v>
      </c>
      <c r="AI106" s="108" t="str">
        <f>VLOOKUP(AH106,'[1]&lt;참고&gt;6차'!$A$2:$C$1844,2,FALSE)</f>
        <v>식품가공관련 기계조작원</v>
      </c>
      <c r="AJ106" s="109">
        <v>0.68</v>
      </c>
      <c r="AL106" s="108">
        <v>819</v>
      </c>
      <c r="AM106" s="108" t="s">
        <v>1260</v>
      </c>
      <c r="AN106" s="109">
        <v>0.68</v>
      </c>
      <c r="AP106" s="108" t="e">
        <f>VLOOKUP(AQ106,'[1]&lt;참고&gt;6차'!A20:C1862,2,FALSE)</f>
        <v>#N/A</v>
      </c>
      <c r="AQ106" s="118">
        <v>1</v>
      </c>
      <c r="AR106" s="118">
        <v>15</v>
      </c>
      <c r="AS106" s="118">
        <v>151</v>
      </c>
      <c r="AT106" s="108">
        <v>1511</v>
      </c>
      <c r="AU106" s="108" t="s">
        <v>1692</v>
      </c>
      <c r="AV106" s="109">
        <v>0.20500000000000002</v>
      </c>
    </row>
    <row r="107" spans="1:48" x14ac:dyDescent="0.3">
      <c r="A107" s="118">
        <v>2330</v>
      </c>
      <c r="B107" s="108" t="s">
        <v>1415</v>
      </c>
      <c r="C107" s="108" t="s">
        <v>1415</v>
      </c>
      <c r="D107" s="108" t="s">
        <v>1415</v>
      </c>
      <c r="E107" s="108" t="s">
        <v>1415</v>
      </c>
      <c r="F107" s="108" t="s">
        <v>1415</v>
      </c>
      <c r="G107" s="108" t="s">
        <v>1415</v>
      </c>
      <c r="H107" s="108" t="str">
        <f>VLOOKUP(I107,'[1]&lt;참고&gt;6차'!$A$2:$C$1844,2,FALSE)</f>
        <v>중고등학교 교사</v>
      </c>
      <c r="I107" s="123">
        <v>2521</v>
      </c>
      <c r="J107" s="124">
        <f t="shared" si="4"/>
        <v>7.7999999999999996E-3</v>
      </c>
      <c r="K107" s="108">
        <f>VLOOKUP(A107,'[1](2)2010 SOC to ISCO-08'!$K$3:$L$440,2,FALSE)</f>
        <v>7.7999999999999996E-3</v>
      </c>
      <c r="L107" s="108" t="e">
        <f>VLOOKUP(B107,'[1](2)2010 SOC to ISCO-08'!$K$3:$L$440,2,FALSE)</f>
        <v>#N/A</v>
      </c>
      <c r="M107" s="108" t="e">
        <f>VLOOKUP(C107,'[1](2)2010 SOC to ISCO-08'!$K$3:$L$440,2,FALSE)</f>
        <v>#N/A</v>
      </c>
      <c r="N107" s="108" t="e">
        <f>VLOOKUP(D107,'[1](2)2010 SOC to ISCO-08'!$K$3:$L$440,2,FALSE)</f>
        <v>#N/A</v>
      </c>
      <c r="O107" s="108" t="e">
        <f>VLOOKUP(E107,'[1](2)2010 SOC to ISCO-08'!$K$3:$L$440,2,FALSE)</f>
        <v>#N/A</v>
      </c>
      <c r="P107" s="108" t="e">
        <f>VLOOKUP(F107,'[1](2)2010 SOC to ISCO-08'!$K$3:$L$440,2,FALSE)</f>
        <v>#N/A</v>
      </c>
      <c r="Q107" s="108" t="e">
        <f>VLOOKUP(G107,'[1](2)2010 SOC to ISCO-08'!$K$3:$L$440,2,FALSE)</f>
        <v>#N/A</v>
      </c>
      <c r="S107" s="108" t="b">
        <f t="shared" si="5"/>
        <v>0</v>
      </c>
      <c r="T107" s="131">
        <v>2521</v>
      </c>
      <c r="U107" s="108" t="s">
        <v>1693</v>
      </c>
      <c r="V107" s="108" t="s">
        <v>1672</v>
      </c>
      <c r="Y107" s="108" t="str">
        <f>VLOOKUP(Z107,'[1]&lt;참고&gt;6차'!$A$2:$C$1844,2,FALSE)</f>
        <v>특수교육 교사</v>
      </c>
      <c r="Z107" s="116">
        <v>2523</v>
      </c>
      <c r="AA107" s="110">
        <v>1.1849999999999999E-2</v>
      </c>
      <c r="AB107" s="108" t="str">
        <f t="shared" si="3"/>
        <v>252</v>
      </c>
      <c r="AC107" s="109">
        <v>4.7399999999999994E-3</v>
      </c>
      <c r="AE107" s="116" t="s">
        <v>1257</v>
      </c>
      <c r="AF107" s="117">
        <v>0.68</v>
      </c>
      <c r="AG107" s="113">
        <v>1</v>
      </c>
      <c r="AH107" s="118">
        <v>812</v>
      </c>
      <c r="AI107" s="108" t="str">
        <f>VLOOKUP(AH107,'[1]&lt;참고&gt;6차'!$A$2:$C$1844,2,FALSE)</f>
        <v>음료 제조관련 기계조작원</v>
      </c>
      <c r="AJ107" s="109">
        <v>0.68</v>
      </c>
      <c r="AL107" s="108">
        <v>741</v>
      </c>
      <c r="AM107" s="108" t="s">
        <v>1694</v>
      </c>
      <c r="AN107" s="109">
        <v>0.68277777777777782</v>
      </c>
      <c r="AP107" s="108" t="str">
        <f>VLOOKUP(AQ107,'[1]&lt;참고&gt;6차'!A41:C1883,2,FALSE)</f>
        <v>전문가 및 관련 종사자</v>
      </c>
      <c r="AQ107" s="118">
        <v>2</v>
      </c>
      <c r="AR107" s="118">
        <v>22</v>
      </c>
      <c r="AS107" s="118">
        <v>222</v>
      </c>
      <c r="AT107" s="108">
        <v>2227</v>
      </c>
      <c r="AU107" s="108" t="s">
        <v>1695</v>
      </c>
      <c r="AV107" s="109">
        <v>0.21</v>
      </c>
    </row>
    <row r="108" spans="1:48" x14ac:dyDescent="0.3">
      <c r="A108" s="118">
        <v>2341</v>
      </c>
      <c r="B108" s="108" t="s">
        <v>1415</v>
      </c>
      <c r="C108" s="108" t="s">
        <v>1415</v>
      </c>
      <c r="D108" s="108" t="s">
        <v>1415</v>
      </c>
      <c r="E108" s="108" t="s">
        <v>1415</v>
      </c>
      <c r="F108" s="108" t="s">
        <v>1415</v>
      </c>
      <c r="G108" s="108" t="s">
        <v>1415</v>
      </c>
      <c r="H108" s="108" t="str">
        <f>VLOOKUP(I108,'[1]&lt;참고&gt;6차'!$A$2:$C$1844,2,FALSE)</f>
        <v>초등학교 교사</v>
      </c>
      <c r="I108" s="123">
        <v>2522</v>
      </c>
      <c r="J108" s="124">
        <f t="shared" si="4"/>
        <v>8.72E-2</v>
      </c>
      <c r="K108" s="108">
        <f>VLOOKUP(A108,'[1](2)2010 SOC to ISCO-08'!$K$3:$L$440,2,FALSE)</f>
        <v>8.72E-2</v>
      </c>
      <c r="L108" s="108" t="e">
        <f>VLOOKUP(B108,'[1](2)2010 SOC to ISCO-08'!$K$3:$L$440,2,FALSE)</f>
        <v>#N/A</v>
      </c>
      <c r="M108" s="108" t="e">
        <f>VLOOKUP(C108,'[1](2)2010 SOC to ISCO-08'!$K$3:$L$440,2,FALSE)</f>
        <v>#N/A</v>
      </c>
      <c r="N108" s="108" t="e">
        <f>VLOOKUP(D108,'[1](2)2010 SOC to ISCO-08'!$K$3:$L$440,2,FALSE)</f>
        <v>#N/A</v>
      </c>
      <c r="O108" s="108" t="e">
        <f>VLOOKUP(E108,'[1](2)2010 SOC to ISCO-08'!$K$3:$L$440,2,FALSE)</f>
        <v>#N/A</v>
      </c>
      <c r="P108" s="108" t="e">
        <f>VLOOKUP(F108,'[1](2)2010 SOC to ISCO-08'!$K$3:$L$440,2,FALSE)</f>
        <v>#N/A</v>
      </c>
      <c r="Q108" s="108" t="e">
        <f>VLOOKUP(G108,'[1](2)2010 SOC to ISCO-08'!$K$3:$L$440,2,FALSE)</f>
        <v>#N/A</v>
      </c>
      <c r="S108" s="108" t="b">
        <f t="shared" si="5"/>
        <v>0</v>
      </c>
      <c r="T108" s="131">
        <v>2522</v>
      </c>
      <c r="U108" s="108" t="s">
        <v>1696</v>
      </c>
      <c r="V108" s="108" t="s">
        <v>1672</v>
      </c>
      <c r="Y108" s="108" t="str">
        <f>VLOOKUP(Z108,'[1]&lt;참고&gt;6차'!$A$2:$C$1844,2,FALSE)</f>
        <v>유치원 교사</v>
      </c>
      <c r="Z108" s="116">
        <v>2530</v>
      </c>
      <c r="AA108" s="110">
        <v>7.8699999999999992E-2</v>
      </c>
      <c r="AB108" s="108" t="str">
        <f t="shared" si="3"/>
        <v>253</v>
      </c>
      <c r="AC108" s="109">
        <v>7.8699999999999992E-2</v>
      </c>
      <c r="AE108" s="116" t="s">
        <v>1259</v>
      </c>
      <c r="AF108" s="117">
        <v>0.68</v>
      </c>
      <c r="AG108" s="113">
        <v>1</v>
      </c>
      <c r="AH108" s="118">
        <v>819</v>
      </c>
      <c r="AI108" s="108" t="str">
        <f>VLOOKUP(AH108,'[1]&lt;참고&gt;6차'!$A$2:$C$1844,2,FALSE)</f>
        <v>기타 식품가공관련 기계조작원</v>
      </c>
      <c r="AJ108" s="109">
        <v>0.68</v>
      </c>
      <c r="AL108" s="108">
        <v>875</v>
      </c>
      <c r="AM108" s="108" t="s">
        <v>1299</v>
      </c>
      <c r="AN108" s="109">
        <v>0.68622222222222229</v>
      </c>
      <c r="AP108" s="108" t="str">
        <f>VLOOKUP(AQ108,'[1]&lt;참고&gt;6차'!A42:C1884,2,FALSE)</f>
        <v>전문가 및 관련 종사자</v>
      </c>
      <c r="AQ108" s="118">
        <v>2</v>
      </c>
      <c r="AR108" s="118">
        <v>22</v>
      </c>
      <c r="AS108" s="118">
        <v>222</v>
      </c>
      <c r="AT108" s="108">
        <v>2228</v>
      </c>
      <c r="AU108" s="108" t="s">
        <v>1697</v>
      </c>
      <c r="AV108" s="109">
        <v>0.21</v>
      </c>
    </row>
    <row r="109" spans="1:48" x14ac:dyDescent="0.3">
      <c r="A109" s="118">
        <v>2352</v>
      </c>
      <c r="B109" s="108" t="s">
        <v>1415</v>
      </c>
      <c r="C109" s="108" t="s">
        <v>1415</v>
      </c>
      <c r="D109" s="108" t="s">
        <v>1415</v>
      </c>
      <c r="E109" s="108" t="s">
        <v>1415</v>
      </c>
      <c r="F109" s="108" t="s">
        <v>1415</v>
      </c>
      <c r="G109" s="108" t="s">
        <v>1415</v>
      </c>
      <c r="H109" s="108" t="str">
        <f>VLOOKUP(I109,'[1]&lt;참고&gt;6차'!$A$2:$C$1844,2,FALSE)</f>
        <v>특수교육 교사</v>
      </c>
      <c r="I109" s="123">
        <v>2523</v>
      </c>
      <c r="J109" s="124">
        <f t="shared" si="4"/>
        <v>1.1849999999999999E-2</v>
      </c>
      <c r="K109" s="108">
        <f>VLOOKUP(A109,'[1](2)2010 SOC to ISCO-08'!$K$3:$L$440,2,FALSE)</f>
        <v>1.1849999999999999E-2</v>
      </c>
      <c r="L109" s="108" t="e">
        <f>VLOOKUP(B109,'[1](2)2010 SOC to ISCO-08'!$K$3:$L$440,2,FALSE)</f>
        <v>#N/A</v>
      </c>
      <c r="M109" s="108" t="e">
        <f>VLOOKUP(C109,'[1](2)2010 SOC to ISCO-08'!$K$3:$L$440,2,FALSE)</f>
        <v>#N/A</v>
      </c>
      <c r="N109" s="108" t="e">
        <f>VLOOKUP(D109,'[1](2)2010 SOC to ISCO-08'!$K$3:$L$440,2,FALSE)</f>
        <v>#N/A</v>
      </c>
      <c r="O109" s="108" t="e">
        <f>VLOOKUP(E109,'[1](2)2010 SOC to ISCO-08'!$K$3:$L$440,2,FALSE)</f>
        <v>#N/A</v>
      </c>
      <c r="P109" s="108" t="e">
        <f>VLOOKUP(F109,'[1](2)2010 SOC to ISCO-08'!$K$3:$L$440,2,FALSE)</f>
        <v>#N/A</v>
      </c>
      <c r="Q109" s="108" t="e">
        <f>VLOOKUP(G109,'[1](2)2010 SOC to ISCO-08'!$K$3:$L$440,2,FALSE)</f>
        <v>#N/A</v>
      </c>
      <c r="S109" s="108" t="b">
        <f t="shared" si="5"/>
        <v>0</v>
      </c>
      <c r="T109" s="131">
        <v>2523</v>
      </c>
      <c r="U109" s="108" t="s">
        <v>1698</v>
      </c>
      <c r="V109" s="108" t="s">
        <v>1672</v>
      </c>
      <c r="Y109" s="108" t="str">
        <f>VLOOKUP(Z109,'[1]&lt;참고&gt;6차'!$A$2:$C$1844,2,FALSE)</f>
        <v>문리 및 어학 강사</v>
      </c>
      <c r="Z109" s="116">
        <v>2541</v>
      </c>
      <c r="AA109" s="110">
        <v>0.10983333333333334</v>
      </c>
      <c r="AB109" s="108" t="str">
        <f t="shared" si="3"/>
        <v>254</v>
      </c>
      <c r="AC109" s="109">
        <v>0.10983333333333334</v>
      </c>
      <c r="AE109" s="116" t="s">
        <v>1263</v>
      </c>
      <c r="AF109" s="117">
        <v>0.96499999999999997</v>
      </c>
      <c r="AG109" s="113">
        <v>2</v>
      </c>
      <c r="AH109" s="118">
        <v>821</v>
      </c>
      <c r="AI109" s="108" t="str">
        <f>VLOOKUP(AH109,'[1]&lt;참고&gt;6차'!$A$2:$C$1844,2,FALSE)</f>
        <v>섬유제조 및 가공 기계조작원</v>
      </c>
      <c r="AJ109" s="109">
        <v>0.96499999999999997</v>
      </c>
      <c r="AL109" s="108">
        <v>999</v>
      </c>
      <c r="AM109" s="108" t="s">
        <v>1343</v>
      </c>
      <c r="AN109" s="109">
        <v>0.69777777777777772</v>
      </c>
      <c r="AP109" s="108" t="e">
        <f>VLOOKUP(AQ109,'[1]&lt;참고&gt;6차'!A146:C1988,2,FALSE)</f>
        <v>#N/A</v>
      </c>
      <c r="AQ109" s="118">
        <v>2</v>
      </c>
      <c r="AR109" s="118">
        <v>28</v>
      </c>
      <c r="AS109" s="118">
        <v>281</v>
      </c>
      <c r="AT109" s="108">
        <v>2812</v>
      </c>
      <c r="AU109" s="108" t="s">
        <v>1699</v>
      </c>
      <c r="AV109" s="109">
        <v>0.21</v>
      </c>
    </row>
    <row r="110" spans="1:48" x14ac:dyDescent="0.3">
      <c r="A110" s="118">
        <v>2342</v>
      </c>
      <c r="B110" s="108" t="s">
        <v>1415</v>
      </c>
      <c r="C110" s="108" t="s">
        <v>1415</v>
      </c>
      <c r="D110" s="108" t="s">
        <v>1415</v>
      </c>
      <c r="E110" s="108" t="s">
        <v>1415</v>
      </c>
      <c r="F110" s="108" t="s">
        <v>1415</v>
      </c>
      <c r="G110" s="108" t="s">
        <v>1415</v>
      </c>
      <c r="H110" s="108" t="str">
        <f>VLOOKUP(I110,'[1]&lt;참고&gt;6차'!$A$2:$C$1844,2,FALSE)</f>
        <v>유치원 교사</v>
      </c>
      <c r="I110" s="123">
        <v>2530</v>
      </c>
      <c r="J110" s="124">
        <f t="shared" si="4"/>
        <v>7.8699999999999992E-2</v>
      </c>
      <c r="K110" s="108">
        <f>VLOOKUP(A110,'[1](2)2010 SOC to ISCO-08'!$K$3:$L$440,2,FALSE)</f>
        <v>7.8699999999999992E-2</v>
      </c>
      <c r="L110" s="108" t="e">
        <f>VLOOKUP(B110,'[1](2)2010 SOC to ISCO-08'!$K$3:$L$440,2,FALSE)</f>
        <v>#N/A</v>
      </c>
      <c r="M110" s="108" t="e">
        <f>VLOOKUP(C110,'[1](2)2010 SOC to ISCO-08'!$K$3:$L$440,2,FALSE)</f>
        <v>#N/A</v>
      </c>
      <c r="N110" s="108" t="e">
        <f>VLOOKUP(D110,'[1](2)2010 SOC to ISCO-08'!$K$3:$L$440,2,FALSE)</f>
        <v>#N/A</v>
      </c>
      <c r="O110" s="108" t="e">
        <f>VLOOKUP(E110,'[1](2)2010 SOC to ISCO-08'!$K$3:$L$440,2,FALSE)</f>
        <v>#N/A</v>
      </c>
      <c r="P110" s="108" t="e">
        <f>VLOOKUP(F110,'[1](2)2010 SOC to ISCO-08'!$K$3:$L$440,2,FALSE)</f>
        <v>#N/A</v>
      </c>
      <c r="Q110" s="108" t="e">
        <f>VLOOKUP(G110,'[1](2)2010 SOC to ISCO-08'!$K$3:$L$440,2,FALSE)</f>
        <v>#N/A</v>
      </c>
      <c r="S110" s="108" t="b">
        <f t="shared" si="5"/>
        <v>0</v>
      </c>
      <c r="T110" s="131">
        <v>2530</v>
      </c>
      <c r="U110" s="108" t="s">
        <v>1700</v>
      </c>
      <c r="V110" s="108" t="s">
        <v>1672</v>
      </c>
      <c r="Y110" s="108" t="str">
        <f>VLOOKUP(Z110,'[1]&lt;참고&gt;6차'!$A$2:$C$1844,2,FALSE)</f>
        <v>컴퓨터 강사</v>
      </c>
      <c r="Z110" s="116">
        <v>2542</v>
      </c>
      <c r="AA110" s="110">
        <v>1.4E-2</v>
      </c>
      <c r="AB110" s="108" t="str">
        <f t="shared" si="3"/>
        <v>254</v>
      </c>
      <c r="AC110" s="109">
        <v>1.4E-2</v>
      </c>
      <c r="AE110" s="116" t="s">
        <v>1265</v>
      </c>
      <c r="AF110" s="117">
        <v>0.86333333333333329</v>
      </c>
      <c r="AG110" s="113">
        <v>3</v>
      </c>
      <c r="AH110" s="118">
        <v>822</v>
      </c>
      <c r="AI110" s="108" t="str">
        <f>VLOOKUP(AH110,'[1]&lt;참고&gt;6차'!$A$2:$C$1844,2,FALSE)</f>
        <v>직물 및 신발 관련 기계조작원 및 조립원</v>
      </c>
      <c r="AJ110" s="109">
        <v>0.86333333333333329</v>
      </c>
      <c r="AL110" s="108">
        <v>710</v>
      </c>
      <c r="AM110" s="108" t="s">
        <v>1208</v>
      </c>
      <c r="AN110" s="109">
        <v>0.69852777777777775</v>
      </c>
      <c r="AP110" s="108" t="e">
        <f>VLOOKUP(AQ110,'[1]&lt;참고&gt;6차'!A147:C1989,2,FALSE)</f>
        <v>#N/A</v>
      </c>
      <c r="AQ110" s="118">
        <v>2</v>
      </c>
      <c r="AR110" s="118">
        <v>28</v>
      </c>
      <c r="AS110" s="118">
        <v>281</v>
      </c>
      <c r="AT110" s="108">
        <v>2813</v>
      </c>
      <c r="AU110" s="108" t="s">
        <v>1701</v>
      </c>
      <c r="AV110" s="109">
        <v>0.21</v>
      </c>
    </row>
    <row r="111" spans="1:48" x14ac:dyDescent="0.3">
      <c r="A111" s="118">
        <v>2353</v>
      </c>
      <c r="B111" s="108" t="s">
        <v>1415</v>
      </c>
      <c r="C111" s="108" t="s">
        <v>1415</v>
      </c>
      <c r="D111" s="108" t="s">
        <v>1415</v>
      </c>
      <c r="E111" s="108" t="s">
        <v>1415</v>
      </c>
      <c r="F111" s="108" t="s">
        <v>1415</v>
      </c>
      <c r="G111" s="108" t="s">
        <v>1415</v>
      </c>
      <c r="H111" s="108" t="str">
        <f>VLOOKUP(I111,'[1]&lt;참고&gt;6차'!$A$2:$C$1844,2,FALSE)</f>
        <v>문리 및 어학 강사</v>
      </c>
      <c r="I111" s="123">
        <v>2541</v>
      </c>
      <c r="J111" s="124">
        <f t="shared" si="4"/>
        <v>0.10983333333333334</v>
      </c>
      <c r="K111" s="108">
        <f>VLOOKUP(A111,'[1](2)2010 SOC to ISCO-08'!$K$3:$L$440,2,FALSE)</f>
        <v>0.10983333333333334</v>
      </c>
      <c r="L111" s="108" t="e">
        <f>VLOOKUP(B111,'[1](2)2010 SOC to ISCO-08'!$K$3:$L$440,2,FALSE)</f>
        <v>#N/A</v>
      </c>
      <c r="M111" s="108" t="e">
        <f>VLOOKUP(C111,'[1](2)2010 SOC to ISCO-08'!$K$3:$L$440,2,FALSE)</f>
        <v>#N/A</v>
      </c>
      <c r="N111" s="108" t="e">
        <f>VLOOKUP(D111,'[1](2)2010 SOC to ISCO-08'!$K$3:$L$440,2,FALSE)</f>
        <v>#N/A</v>
      </c>
      <c r="O111" s="108" t="e">
        <f>VLOOKUP(E111,'[1](2)2010 SOC to ISCO-08'!$K$3:$L$440,2,FALSE)</f>
        <v>#N/A</v>
      </c>
      <c r="P111" s="108" t="e">
        <f>VLOOKUP(F111,'[1](2)2010 SOC to ISCO-08'!$K$3:$L$440,2,FALSE)</f>
        <v>#N/A</v>
      </c>
      <c r="Q111" s="108" t="e">
        <f>VLOOKUP(G111,'[1](2)2010 SOC to ISCO-08'!$K$3:$L$440,2,FALSE)</f>
        <v>#N/A</v>
      </c>
      <c r="S111" s="108" t="b">
        <f t="shared" si="5"/>
        <v>0</v>
      </c>
      <c r="T111" s="131">
        <v>2541</v>
      </c>
      <c r="U111" s="108" t="s">
        <v>1702</v>
      </c>
      <c r="V111" s="108" t="s">
        <v>1431</v>
      </c>
      <c r="W111" s="108" t="s">
        <v>1703</v>
      </c>
      <c r="X111" s="108" t="s">
        <v>1704</v>
      </c>
      <c r="Y111" s="108" t="str">
        <f>VLOOKUP(Z111,'[1]&lt;참고&gt;6차'!$A$2:$C$1844,2,FALSE)</f>
        <v>기술 및 기능계 강사</v>
      </c>
      <c r="Z111" s="116">
        <v>2543</v>
      </c>
      <c r="AA111" s="110">
        <v>0.13219999999999998</v>
      </c>
      <c r="AB111" s="108" t="str">
        <f t="shared" si="3"/>
        <v>254</v>
      </c>
      <c r="AC111" s="109">
        <v>0.10980000000000001</v>
      </c>
      <c r="AE111" s="116" t="s">
        <v>1267</v>
      </c>
      <c r="AF111" s="117">
        <v>0.71</v>
      </c>
      <c r="AG111" s="113">
        <v>1</v>
      </c>
      <c r="AH111" s="118">
        <v>823</v>
      </c>
      <c r="AI111" s="108" t="str">
        <f>VLOOKUP(AH111,'[1]&lt;참고&gt;6차'!$A$2:$C$1844,2,FALSE)</f>
        <v>세탁관련 기계조작원</v>
      </c>
      <c r="AJ111" s="109">
        <v>0.71</v>
      </c>
      <c r="AL111" s="108">
        <v>823</v>
      </c>
      <c r="AM111" s="108" t="s">
        <v>1268</v>
      </c>
      <c r="AN111" s="109">
        <v>0.71</v>
      </c>
      <c r="AP111" s="108" t="str">
        <f>VLOOKUP(AQ111,'[1]&lt;참고&gt;6차'!A27:C1869,2,FALSE)</f>
        <v>전문가 및 관련 종사자</v>
      </c>
      <c r="AQ111" s="118">
        <v>2</v>
      </c>
      <c r="AR111" s="118">
        <v>21</v>
      </c>
      <c r="AS111" s="118">
        <v>211</v>
      </c>
      <c r="AT111" s="108">
        <v>2112</v>
      </c>
      <c r="AU111" s="108" t="s">
        <v>1705</v>
      </c>
      <c r="AV111" s="109">
        <v>0.21598333333333333</v>
      </c>
    </row>
    <row r="112" spans="1:48" x14ac:dyDescent="0.3">
      <c r="A112" s="118">
        <v>2356</v>
      </c>
      <c r="B112" s="108" t="s">
        <v>1415</v>
      </c>
      <c r="C112" s="108" t="s">
        <v>1415</v>
      </c>
      <c r="D112" s="108" t="s">
        <v>1415</v>
      </c>
      <c r="E112" s="108" t="s">
        <v>1415</v>
      </c>
      <c r="F112" s="108" t="s">
        <v>1415</v>
      </c>
      <c r="G112" s="108" t="s">
        <v>1415</v>
      </c>
      <c r="H112" s="108" t="str">
        <f>VLOOKUP(I112,'[1]&lt;참고&gt;6차'!$A$2:$C$1844,2,FALSE)</f>
        <v>컴퓨터 강사</v>
      </c>
      <c r="I112" s="123">
        <v>2542</v>
      </c>
      <c r="J112" s="124">
        <f t="shared" si="4"/>
        <v>1.4E-2</v>
      </c>
      <c r="K112" s="108">
        <f>VLOOKUP(A112,'[1](2)2010 SOC to ISCO-08'!$K$3:$L$440,2,FALSE)</f>
        <v>1.4E-2</v>
      </c>
      <c r="L112" s="108" t="e">
        <f>VLOOKUP(B112,'[1](2)2010 SOC to ISCO-08'!$K$3:$L$440,2,FALSE)</f>
        <v>#N/A</v>
      </c>
      <c r="M112" s="108" t="e">
        <f>VLOOKUP(C112,'[1](2)2010 SOC to ISCO-08'!$K$3:$L$440,2,FALSE)</f>
        <v>#N/A</v>
      </c>
      <c r="N112" s="108" t="e">
        <f>VLOOKUP(D112,'[1](2)2010 SOC to ISCO-08'!$K$3:$L$440,2,FALSE)</f>
        <v>#N/A</v>
      </c>
      <c r="O112" s="108" t="e">
        <f>VLOOKUP(E112,'[1](2)2010 SOC to ISCO-08'!$K$3:$L$440,2,FALSE)</f>
        <v>#N/A</v>
      </c>
      <c r="P112" s="108" t="e">
        <f>VLOOKUP(F112,'[1](2)2010 SOC to ISCO-08'!$K$3:$L$440,2,FALSE)</f>
        <v>#N/A</v>
      </c>
      <c r="Q112" s="108" t="e">
        <f>VLOOKUP(G112,'[1](2)2010 SOC to ISCO-08'!$K$3:$L$440,2,FALSE)</f>
        <v>#N/A</v>
      </c>
      <c r="S112" s="108" t="b">
        <f t="shared" si="5"/>
        <v>0</v>
      </c>
      <c r="T112" s="131">
        <v>2542</v>
      </c>
      <c r="U112" s="108" t="s">
        <v>1516</v>
      </c>
      <c r="V112" s="108" t="s">
        <v>1704</v>
      </c>
      <c r="Y112" s="108" t="str">
        <f>VLOOKUP(Z112,'[1]&lt;참고&gt;6차'!$A$2:$C$1844,2,FALSE)</f>
        <v>예능 강사</v>
      </c>
      <c r="Z112" s="116">
        <v>2544</v>
      </c>
      <c r="AA112" s="110">
        <v>9.9875000000000005E-2</v>
      </c>
      <c r="AB112" s="108" t="str">
        <f t="shared" si="3"/>
        <v>254</v>
      </c>
      <c r="AC112" s="109">
        <v>9.9875000000000005E-2</v>
      </c>
      <c r="AE112" s="116" t="s">
        <v>1271</v>
      </c>
      <c r="AF112" s="117">
        <v>0.84361111111111109</v>
      </c>
      <c r="AG112" s="113">
        <v>3</v>
      </c>
      <c r="AH112" s="118">
        <v>831</v>
      </c>
      <c r="AI112" s="108" t="str">
        <f>VLOOKUP(AH112,'[1]&lt;참고&gt;6차'!$A$2:$C$1844,2,FALSE)</f>
        <v>석유 및 화학물 가공장치 조작원</v>
      </c>
      <c r="AJ112" s="109">
        <v>0.84361111111111109</v>
      </c>
      <c r="AL112" s="108">
        <v>771</v>
      </c>
      <c r="AM112" s="108" t="s">
        <v>1706</v>
      </c>
      <c r="AN112" s="109">
        <v>0.71333333333333337</v>
      </c>
      <c r="AP112" s="108" t="str">
        <f>VLOOKUP(AQ112,'[1]&lt;참고&gt;6차'!A40:C1882,2,FALSE)</f>
        <v>전문가 및 관련 종사자</v>
      </c>
      <c r="AQ112" s="118">
        <v>2</v>
      </c>
      <c r="AR112" s="118">
        <v>22</v>
      </c>
      <c r="AS112" s="118">
        <v>222</v>
      </c>
      <c r="AT112" s="108">
        <v>2226</v>
      </c>
      <c r="AU112" s="108" t="s">
        <v>1707</v>
      </c>
      <c r="AV112" s="109">
        <v>0.22</v>
      </c>
    </row>
    <row r="113" spans="1:48" x14ac:dyDescent="0.3">
      <c r="A113" s="118">
        <v>2320</v>
      </c>
      <c r="B113" s="118">
        <v>5165</v>
      </c>
      <c r="C113" s="108" t="s">
        <v>1415</v>
      </c>
      <c r="D113" s="108" t="s">
        <v>1415</v>
      </c>
      <c r="E113" s="108" t="s">
        <v>1415</v>
      </c>
      <c r="F113" s="108" t="s">
        <v>1415</v>
      </c>
      <c r="G113" s="108" t="s">
        <v>1415</v>
      </c>
      <c r="H113" s="108" t="str">
        <f>VLOOKUP(I113,'[1]&lt;참고&gt;6차'!$A$2:$C$1844,2,FALSE)</f>
        <v>기술 및 기능계 강사</v>
      </c>
      <c r="I113" s="123">
        <v>2543</v>
      </c>
      <c r="J113" s="124">
        <f t="shared" si="4"/>
        <v>0.13219999999999998</v>
      </c>
      <c r="K113" s="108">
        <f>VLOOKUP(A113,'[1](2)2010 SOC to ISCO-08'!$K$3:$L$440,2,FALSE)</f>
        <v>0.13439999999999999</v>
      </c>
      <c r="L113" s="108">
        <f>VLOOKUP(B113,'[1](2)2010 SOC to ISCO-08'!$K$3:$L$440,2,FALSE)</f>
        <v>0.13</v>
      </c>
      <c r="M113" s="108" t="e">
        <f>VLOOKUP(C113,'[1](2)2010 SOC to ISCO-08'!$K$3:$L$440,2,FALSE)</f>
        <v>#N/A</v>
      </c>
      <c r="N113" s="108" t="e">
        <f>VLOOKUP(D113,'[1](2)2010 SOC to ISCO-08'!$K$3:$L$440,2,FALSE)</f>
        <v>#N/A</v>
      </c>
      <c r="O113" s="108" t="e">
        <f>VLOOKUP(E113,'[1](2)2010 SOC to ISCO-08'!$K$3:$L$440,2,FALSE)</f>
        <v>#N/A</v>
      </c>
      <c r="P113" s="108" t="e">
        <f>VLOOKUP(F113,'[1](2)2010 SOC to ISCO-08'!$K$3:$L$440,2,FALSE)</f>
        <v>#N/A</v>
      </c>
      <c r="Q113" s="108" t="e">
        <f>VLOOKUP(G113,'[1](2)2010 SOC to ISCO-08'!$K$3:$L$440,2,FALSE)</f>
        <v>#N/A</v>
      </c>
      <c r="S113" s="108" t="b">
        <f t="shared" si="5"/>
        <v>0</v>
      </c>
      <c r="T113" s="131">
        <v>2543</v>
      </c>
      <c r="U113" s="108" t="s">
        <v>1708</v>
      </c>
      <c r="V113" s="108" t="s">
        <v>1431</v>
      </c>
      <c r="W113" s="108" t="s">
        <v>1709</v>
      </c>
      <c r="X113" s="108" t="s">
        <v>1704</v>
      </c>
      <c r="Y113" s="108" t="str">
        <f>VLOOKUP(Z113,'[1]&lt;참고&gt;6차'!$A$2:$C$1844,2,FALSE)</f>
        <v>학습지 및 방문 교사</v>
      </c>
      <c r="Z113" s="116">
        <v>2545</v>
      </c>
      <c r="AA113" s="110">
        <v>9.0000000000000011E-3</v>
      </c>
      <c r="AB113" s="108" t="str">
        <f t="shared" si="3"/>
        <v>254</v>
      </c>
      <c r="AC113" s="109">
        <v>6.000000000000001E-3</v>
      </c>
      <c r="AE113" s="116" t="s">
        <v>1273</v>
      </c>
      <c r="AF113" s="117">
        <v>0.74745512820512816</v>
      </c>
      <c r="AG113" s="113">
        <v>4</v>
      </c>
      <c r="AH113" s="118">
        <v>832</v>
      </c>
      <c r="AI113" s="108" t="str">
        <f>VLOOKUP(AH113,'[1]&lt;참고&gt;6차'!$A$2:$C$1844,2,FALSE)</f>
        <v>화학고무 및 플라스틱 제품 생산기 조작원</v>
      </c>
      <c r="AJ113" s="109">
        <v>0.74745512820512816</v>
      </c>
      <c r="AL113" s="108">
        <v>399</v>
      </c>
      <c r="AM113" s="108" t="s">
        <v>1710</v>
      </c>
      <c r="AN113" s="109">
        <v>0.71938888888888886</v>
      </c>
      <c r="AP113" s="108" t="str">
        <f>VLOOKUP(AQ113,'[1]&lt;참고&gt;6차'!A122:C1964,2,FALSE)</f>
        <v>전문가 및 관련 종사자</v>
      </c>
      <c r="AQ113" s="118">
        <v>2</v>
      </c>
      <c r="AR113" s="118">
        <v>26</v>
      </c>
      <c r="AS113" s="118">
        <v>262</v>
      </c>
      <c r="AT113" s="108">
        <v>2620</v>
      </c>
      <c r="AU113" s="108" t="s">
        <v>1711</v>
      </c>
      <c r="AV113" s="109">
        <v>0.23</v>
      </c>
    </row>
    <row r="114" spans="1:48" x14ac:dyDescent="0.3">
      <c r="A114" s="118">
        <v>2354</v>
      </c>
      <c r="B114" s="118">
        <v>2355</v>
      </c>
      <c r="C114" s="108" t="s">
        <v>1415</v>
      </c>
      <c r="D114" s="108" t="s">
        <v>1415</v>
      </c>
      <c r="E114" s="108" t="s">
        <v>1415</v>
      </c>
      <c r="F114" s="108" t="s">
        <v>1415</v>
      </c>
      <c r="G114" s="108" t="s">
        <v>1415</v>
      </c>
      <c r="H114" s="108" t="str">
        <f>VLOOKUP(I114,'[1]&lt;참고&gt;6차'!$A$2:$C$1844,2,FALSE)</f>
        <v>예능 강사</v>
      </c>
      <c r="I114" s="123">
        <v>2544</v>
      </c>
      <c r="J114" s="124">
        <f t="shared" si="4"/>
        <v>9.9875000000000005E-2</v>
      </c>
      <c r="K114" s="108">
        <f>VLOOKUP(A114,'[1](2)2010 SOC to ISCO-08'!$K$3:$L$440,2,FALSE)</f>
        <v>0.13</v>
      </c>
      <c r="L114" s="108">
        <f>VLOOKUP(B114,'[1](2)2010 SOC to ISCO-08'!$K$3:$L$440,2,FALSE)</f>
        <v>6.9750000000000006E-2</v>
      </c>
      <c r="M114" s="108" t="e">
        <f>VLOOKUP(C114,'[1](2)2010 SOC to ISCO-08'!$K$3:$L$440,2,FALSE)</f>
        <v>#N/A</v>
      </c>
      <c r="N114" s="108" t="e">
        <f>VLOOKUP(D114,'[1](2)2010 SOC to ISCO-08'!$K$3:$L$440,2,FALSE)</f>
        <v>#N/A</v>
      </c>
      <c r="O114" s="108" t="e">
        <f>VLOOKUP(E114,'[1](2)2010 SOC to ISCO-08'!$K$3:$L$440,2,FALSE)</f>
        <v>#N/A</v>
      </c>
      <c r="P114" s="108" t="e">
        <f>VLOOKUP(F114,'[1](2)2010 SOC to ISCO-08'!$K$3:$L$440,2,FALSE)</f>
        <v>#N/A</v>
      </c>
      <c r="Q114" s="108" t="e">
        <f>VLOOKUP(G114,'[1](2)2010 SOC to ISCO-08'!$K$3:$L$440,2,FALSE)</f>
        <v>#N/A</v>
      </c>
      <c r="S114" s="108" t="b">
        <f t="shared" si="5"/>
        <v>0</v>
      </c>
      <c r="T114" s="131">
        <v>2544</v>
      </c>
      <c r="U114" s="108" t="s">
        <v>1712</v>
      </c>
      <c r="V114" s="108" t="s">
        <v>1704</v>
      </c>
      <c r="Y114" s="108" t="str">
        <f>VLOOKUP(Z114,'[1]&lt;참고&gt;6차'!$A$2:$C$1844,2,FALSE)</f>
        <v>기타 문리기술 및 예능 강사</v>
      </c>
      <c r="Z114" s="116">
        <v>2549</v>
      </c>
      <c r="AA114" s="110">
        <v>0.13439999999999999</v>
      </c>
      <c r="AB114" s="108" t="str">
        <f t="shared" si="3"/>
        <v>254</v>
      </c>
      <c r="AC114" s="109">
        <v>8.9599999999999999E-2</v>
      </c>
      <c r="AE114" s="116" t="s">
        <v>902</v>
      </c>
      <c r="AF114" s="117">
        <v>0.88</v>
      </c>
      <c r="AG114" s="113">
        <v>7</v>
      </c>
      <c r="AH114" s="118">
        <v>841</v>
      </c>
      <c r="AI114" s="108" t="str">
        <f>VLOOKUP(AH114,'[1]&lt;참고&gt;6차'!$A$2:$C$1844,2,FALSE)</f>
        <v>주조 및 금속 가공관련 기계조작원</v>
      </c>
      <c r="AJ114" s="109">
        <v>0.88</v>
      </c>
      <c r="AL114" s="108">
        <v>876</v>
      </c>
      <c r="AM114" s="108" t="s">
        <v>1301</v>
      </c>
      <c r="AN114" s="109">
        <v>0.72499999999999998</v>
      </c>
      <c r="AP114" s="108" t="str">
        <f>VLOOKUP(AQ114,'[1]&lt;참고&gt;6차'!A29:C1871,2,FALSE)</f>
        <v>전문가 및 관련 종사자</v>
      </c>
      <c r="AQ114" s="118">
        <v>2</v>
      </c>
      <c r="AR114" s="118">
        <v>21</v>
      </c>
      <c r="AS114" s="118">
        <v>212</v>
      </c>
      <c r="AT114" s="108">
        <v>2122</v>
      </c>
      <c r="AU114" s="108" t="s">
        <v>1713</v>
      </c>
      <c r="AV114" s="109">
        <v>0.23618888888888889</v>
      </c>
    </row>
    <row r="115" spans="1:48" x14ac:dyDescent="0.3">
      <c r="A115" s="118">
        <v>2359</v>
      </c>
      <c r="B115" s="108" t="s">
        <v>1415</v>
      </c>
      <c r="C115" s="108" t="s">
        <v>1415</v>
      </c>
      <c r="D115" s="108" t="s">
        <v>1415</v>
      </c>
      <c r="E115" s="108" t="s">
        <v>1415</v>
      </c>
      <c r="F115" s="108" t="s">
        <v>1415</v>
      </c>
      <c r="G115" s="108" t="s">
        <v>1415</v>
      </c>
      <c r="H115" s="108" t="str">
        <f>VLOOKUP(I115,'[1]&lt;참고&gt;6차'!$A$2:$C$1844,2,FALSE)</f>
        <v>학습지 및 방문 교사</v>
      </c>
      <c r="I115" s="123">
        <v>2545</v>
      </c>
      <c r="J115" s="124">
        <f t="shared" si="4"/>
        <v>9.0000000000000011E-3</v>
      </c>
      <c r="K115" s="108">
        <f>VLOOKUP(A115,'[1](2)2010 SOC to ISCO-08'!$K$3:$L$440,2,FALSE)</f>
        <v>9.0000000000000011E-3</v>
      </c>
      <c r="L115" s="108" t="e">
        <f>VLOOKUP(B115,'[1](2)2010 SOC to ISCO-08'!$K$3:$L$440,2,FALSE)</f>
        <v>#N/A</v>
      </c>
      <c r="M115" s="108" t="e">
        <f>VLOOKUP(C115,'[1](2)2010 SOC to ISCO-08'!$K$3:$L$440,2,FALSE)</f>
        <v>#N/A</v>
      </c>
      <c r="N115" s="108" t="e">
        <f>VLOOKUP(D115,'[1](2)2010 SOC to ISCO-08'!$K$3:$L$440,2,FALSE)</f>
        <v>#N/A</v>
      </c>
      <c r="O115" s="108" t="e">
        <f>VLOOKUP(E115,'[1](2)2010 SOC to ISCO-08'!$K$3:$L$440,2,FALSE)</f>
        <v>#N/A</v>
      </c>
      <c r="P115" s="108" t="e">
        <f>VLOOKUP(F115,'[1](2)2010 SOC to ISCO-08'!$K$3:$L$440,2,FALSE)</f>
        <v>#N/A</v>
      </c>
      <c r="Q115" s="108" t="e">
        <f>VLOOKUP(G115,'[1](2)2010 SOC to ISCO-08'!$K$3:$L$440,2,FALSE)</f>
        <v>#N/A</v>
      </c>
      <c r="S115" s="108" t="b">
        <f t="shared" si="5"/>
        <v>0</v>
      </c>
      <c r="T115" s="131">
        <v>2545</v>
      </c>
      <c r="U115" s="108" t="s">
        <v>1714</v>
      </c>
      <c r="V115" s="108" t="s">
        <v>1431</v>
      </c>
      <c r="W115" s="108" t="s">
        <v>1715</v>
      </c>
      <c r="X115" s="108" t="s">
        <v>1672</v>
      </c>
      <c r="Y115" s="108" t="str">
        <f>VLOOKUP(Z115,'[1]&lt;참고&gt;6차'!$A$2:$C$1844,2,FALSE)</f>
        <v>장학관ㆍ연구관 및 교육 관련 전문가</v>
      </c>
      <c r="Z115" s="116">
        <v>2591</v>
      </c>
      <c r="AA115" s="110">
        <v>4.1999999999999997E-3</v>
      </c>
      <c r="AB115" s="108" t="str">
        <f t="shared" si="3"/>
        <v>259</v>
      </c>
      <c r="AC115" s="109">
        <v>4.1999999999999997E-3</v>
      </c>
      <c r="AE115" s="116" t="s">
        <v>905</v>
      </c>
      <c r="AF115" s="117">
        <v>0.88</v>
      </c>
      <c r="AG115" s="113">
        <v>2</v>
      </c>
      <c r="AH115" s="118">
        <v>842</v>
      </c>
      <c r="AI115" s="108" t="str">
        <f>VLOOKUP(AH115,'[1]&lt;참고&gt;6차'!$A$2:$C$1844,2,FALSE)</f>
        <v>도장 및 도금기 조작원</v>
      </c>
      <c r="AJ115" s="109">
        <v>0.88</v>
      </c>
      <c r="AL115" s="108">
        <v>630</v>
      </c>
      <c r="AM115" s="108" t="s">
        <v>1204</v>
      </c>
      <c r="AN115" s="109">
        <v>0.73</v>
      </c>
      <c r="AP115" s="108" t="str">
        <f>VLOOKUP(AQ115,'[1]&lt;참고&gt;6차'!A123:C1965,2,FALSE)</f>
        <v>전문가 및 관련 종사자</v>
      </c>
      <c r="AQ115" s="118">
        <v>2</v>
      </c>
      <c r="AR115" s="118">
        <v>27</v>
      </c>
      <c r="AS115" s="118">
        <v>271</v>
      </c>
      <c r="AT115" s="108">
        <v>2711</v>
      </c>
      <c r="AU115" s="108" t="s">
        <v>1716</v>
      </c>
      <c r="AV115" s="109">
        <v>0.23924999999999999</v>
      </c>
    </row>
    <row r="116" spans="1:48" x14ac:dyDescent="0.3">
      <c r="A116" s="118">
        <v>2320</v>
      </c>
      <c r="B116" s="108" t="s">
        <v>1415</v>
      </c>
      <c r="C116" s="108" t="s">
        <v>1415</v>
      </c>
      <c r="D116" s="108" t="s">
        <v>1415</v>
      </c>
      <c r="E116" s="108" t="s">
        <v>1415</v>
      </c>
      <c r="F116" s="108" t="s">
        <v>1415</v>
      </c>
      <c r="G116" s="108" t="s">
        <v>1415</v>
      </c>
      <c r="H116" s="108" t="str">
        <f>VLOOKUP(I116,'[1]&lt;참고&gt;6차'!$A$2:$C$1844,2,FALSE)</f>
        <v>기타 문리기술 및 예능 강사</v>
      </c>
      <c r="I116" s="123">
        <v>2549</v>
      </c>
      <c r="J116" s="124">
        <f t="shared" si="4"/>
        <v>0.13439999999999999</v>
      </c>
      <c r="K116" s="108">
        <f>VLOOKUP(A116,'[1](2)2010 SOC to ISCO-08'!$K$3:$L$440,2,FALSE)</f>
        <v>0.13439999999999999</v>
      </c>
      <c r="L116" s="108" t="e">
        <f>VLOOKUP(B116,'[1](2)2010 SOC to ISCO-08'!$K$3:$L$440,2,FALSE)</f>
        <v>#N/A</v>
      </c>
      <c r="M116" s="108" t="e">
        <f>VLOOKUP(C116,'[1](2)2010 SOC to ISCO-08'!$K$3:$L$440,2,FALSE)</f>
        <v>#N/A</v>
      </c>
      <c r="N116" s="108" t="e">
        <f>VLOOKUP(D116,'[1](2)2010 SOC to ISCO-08'!$K$3:$L$440,2,FALSE)</f>
        <v>#N/A</v>
      </c>
      <c r="O116" s="108" t="e">
        <f>VLOOKUP(E116,'[1](2)2010 SOC to ISCO-08'!$K$3:$L$440,2,FALSE)</f>
        <v>#N/A</v>
      </c>
      <c r="P116" s="108" t="e">
        <f>VLOOKUP(F116,'[1](2)2010 SOC to ISCO-08'!$K$3:$L$440,2,FALSE)</f>
        <v>#N/A</v>
      </c>
      <c r="Q116" s="108" t="e">
        <f>VLOOKUP(G116,'[1](2)2010 SOC to ISCO-08'!$K$3:$L$440,2,FALSE)</f>
        <v>#N/A</v>
      </c>
      <c r="S116" s="108" t="b">
        <f t="shared" si="5"/>
        <v>0</v>
      </c>
      <c r="T116" s="131">
        <v>2549</v>
      </c>
      <c r="U116" s="108" t="s">
        <v>1429</v>
      </c>
      <c r="V116" s="108" t="s">
        <v>1717</v>
      </c>
      <c r="W116" s="108" t="s">
        <v>1431</v>
      </c>
      <c r="X116" s="108" t="s">
        <v>1712</v>
      </c>
      <c r="Y116" s="108" t="str">
        <f>VLOOKUP(Z116,'[1]&lt;참고&gt;6차'!$A$2:$C$1844,2,FALSE)</f>
        <v>대학 교육조교</v>
      </c>
      <c r="Z116" s="116">
        <v>2592</v>
      </c>
      <c r="AA116" s="110">
        <v>3.2000000000000001E-2</v>
      </c>
      <c r="AB116" s="108" t="str">
        <f t="shared" si="3"/>
        <v>259</v>
      </c>
      <c r="AC116" s="109">
        <v>3.2000000000000001E-2</v>
      </c>
      <c r="AE116" s="116" t="s">
        <v>908</v>
      </c>
      <c r="AF116" s="117">
        <v>0.84200000000000019</v>
      </c>
      <c r="AG116" s="113">
        <v>5</v>
      </c>
      <c r="AH116" s="118">
        <v>843</v>
      </c>
      <c r="AI116" s="108" t="str">
        <f>VLOOKUP(AH116,'[1]&lt;참고&gt;6차'!$A$2:$C$1844,2,FALSE)</f>
        <v>비금속 제품 생산기 조작원</v>
      </c>
      <c r="AJ116" s="109">
        <v>0.84200000000000019</v>
      </c>
      <c r="AL116" s="108">
        <v>832</v>
      </c>
      <c r="AM116" s="108" t="s">
        <v>1718</v>
      </c>
      <c r="AN116" s="109">
        <v>0.74745512820512816</v>
      </c>
      <c r="AP116" s="108" t="str">
        <f>VLOOKUP(AQ116,'[1]&lt;참고&gt;6차'!A52:C1894,2,FALSE)</f>
        <v>전문가 및 관련 종사자</v>
      </c>
      <c r="AQ116" s="118">
        <v>2</v>
      </c>
      <c r="AR116" s="118">
        <v>23</v>
      </c>
      <c r="AS116" s="118">
        <v>232</v>
      </c>
      <c r="AT116" s="108">
        <v>2322</v>
      </c>
      <c r="AU116" s="108" t="s">
        <v>1719</v>
      </c>
      <c r="AV116" s="109">
        <v>0.24</v>
      </c>
    </row>
    <row r="117" spans="1:48" x14ac:dyDescent="0.3">
      <c r="A117" s="118">
        <v>2351</v>
      </c>
      <c r="B117" s="108" t="s">
        <v>1415</v>
      </c>
      <c r="C117" s="108" t="s">
        <v>1415</v>
      </c>
      <c r="D117" s="108" t="s">
        <v>1415</v>
      </c>
      <c r="E117" s="108" t="s">
        <v>1415</v>
      </c>
      <c r="F117" s="108" t="s">
        <v>1415</v>
      </c>
      <c r="G117" s="108" t="s">
        <v>1415</v>
      </c>
      <c r="H117" s="108" t="str">
        <f>VLOOKUP(I117,'[1]&lt;참고&gt;6차'!$A$2:$C$1844,2,FALSE)</f>
        <v>장학관ㆍ연구관 및 교육 관련 전문가</v>
      </c>
      <c r="I117" s="123">
        <v>2591</v>
      </c>
      <c r="J117" s="124">
        <f t="shared" si="4"/>
        <v>4.1999999999999997E-3</v>
      </c>
      <c r="K117" s="108">
        <f>VLOOKUP(A117,'[1](2)2010 SOC to ISCO-08'!$K$3:$L$440,2,FALSE)</f>
        <v>4.1999999999999997E-3</v>
      </c>
      <c r="L117" s="108" t="e">
        <f>VLOOKUP(B117,'[1](2)2010 SOC to ISCO-08'!$K$3:$L$440,2,FALSE)</f>
        <v>#N/A</v>
      </c>
      <c r="M117" s="108" t="e">
        <f>VLOOKUP(C117,'[1](2)2010 SOC to ISCO-08'!$K$3:$L$440,2,FALSE)</f>
        <v>#N/A</v>
      </c>
      <c r="N117" s="108" t="e">
        <f>VLOOKUP(D117,'[1](2)2010 SOC to ISCO-08'!$K$3:$L$440,2,FALSE)</f>
        <v>#N/A</v>
      </c>
      <c r="O117" s="108" t="e">
        <f>VLOOKUP(E117,'[1](2)2010 SOC to ISCO-08'!$K$3:$L$440,2,FALSE)</f>
        <v>#N/A</v>
      </c>
      <c r="P117" s="108" t="e">
        <f>VLOOKUP(F117,'[1](2)2010 SOC to ISCO-08'!$K$3:$L$440,2,FALSE)</f>
        <v>#N/A</v>
      </c>
      <c r="Q117" s="108" t="e">
        <f>VLOOKUP(G117,'[1](2)2010 SOC to ISCO-08'!$K$3:$L$440,2,FALSE)</f>
        <v>#N/A</v>
      </c>
      <c r="S117" s="108" t="b">
        <f t="shared" si="5"/>
        <v>0</v>
      </c>
      <c r="T117" s="131">
        <v>2591</v>
      </c>
      <c r="U117" s="108" t="s">
        <v>1720</v>
      </c>
      <c r="V117" s="108" t="s">
        <v>1431</v>
      </c>
      <c r="W117" s="108" t="s">
        <v>1437</v>
      </c>
      <c r="Y117" s="108" t="str">
        <f>VLOOKUP(Z117,'[1]&lt;참고&gt;6차'!$A$2:$C$1844,2,FALSE)</f>
        <v>보조 교사 및 기타 교사</v>
      </c>
      <c r="Z117" s="116">
        <v>2599</v>
      </c>
      <c r="AA117" s="110">
        <v>0.56000000000000005</v>
      </c>
      <c r="AB117" s="108" t="str">
        <f t="shared" si="3"/>
        <v>259</v>
      </c>
      <c r="AC117" s="109">
        <v>0.56000000000000005</v>
      </c>
      <c r="AE117" s="116" t="s">
        <v>922</v>
      </c>
      <c r="AF117" s="117">
        <v>0.86166666666666669</v>
      </c>
      <c r="AG117" s="113">
        <v>1</v>
      </c>
      <c r="AH117" s="118">
        <v>851</v>
      </c>
      <c r="AI117" s="108" t="str">
        <f>VLOOKUP(AH117,'[1]&lt;참고&gt;6차'!$A$2:$C$1844,2,FALSE)</f>
        <v>금속공작기계 조작원</v>
      </c>
      <c r="AJ117" s="109">
        <v>0.86166666666666669</v>
      </c>
      <c r="AL117" s="108">
        <v>773</v>
      </c>
      <c r="AM117" s="108" t="s">
        <v>1237</v>
      </c>
      <c r="AN117" s="109">
        <v>0.7506250000000001</v>
      </c>
      <c r="AP117" s="108" t="e">
        <f>VLOOKUP(AQ117,'[1]&lt;참고&gt;6차'!A4:C1846,2,FALSE)</f>
        <v>#N/A</v>
      </c>
      <c r="AQ117" s="118">
        <v>1</v>
      </c>
      <c r="AR117" s="118">
        <v>12</v>
      </c>
      <c r="AS117" s="118">
        <v>120</v>
      </c>
      <c r="AT117" s="108">
        <v>1201</v>
      </c>
      <c r="AU117" s="108" t="s">
        <v>1721</v>
      </c>
      <c r="AV117" s="109">
        <v>0.25</v>
      </c>
    </row>
    <row r="118" spans="1:48" x14ac:dyDescent="0.3">
      <c r="A118" s="118">
        <v>2310</v>
      </c>
      <c r="B118" s="108" t="s">
        <v>1415</v>
      </c>
      <c r="C118" s="108" t="s">
        <v>1415</v>
      </c>
      <c r="D118" s="108" t="s">
        <v>1415</v>
      </c>
      <c r="E118" s="108" t="s">
        <v>1415</v>
      </c>
      <c r="F118" s="108" t="s">
        <v>1415</v>
      </c>
      <c r="G118" s="108" t="s">
        <v>1415</v>
      </c>
      <c r="H118" s="108" t="str">
        <f>VLOOKUP(I118,'[1]&lt;참고&gt;6차'!$A$2:$C$1844,2,FALSE)</f>
        <v>대학 교육조교</v>
      </c>
      <c r="I118" s="123">
        <v>2592</v>
      </c>
      <c r="J118" s="124">
        <f t="shared" si="4"/>
        <v>3.2000000000000001E-2</v>
      </c>
      <c r="K118" s="108" t="e">
        <f>VLOOKUP(A118,'[1](2)2010 SOC to ISCO-08'!$K$3:$L$440,2,FALSE)</f>
        <v>#DIV/0!</v>
      </c>
      <c r="L118" s="108" t="e">
        <f>VLOOKUP(B118,'[1](2)2010 SOC to ISCO-08'!$K$3:$L$440,2,FALSE)</f>
        <v>#N/A</v>
      </c>
      <c r="M118" s="108" t="e">
        <f>VLOOKUP(C118,'[1](2)2010 SOC to ISCO-08'!$K$3:$L$440,2,FALSE)</f>
        <v>#N/A</v>
      </c>
      <c r="N118" s="108" t="e">
        <f>VLOOKUP(D118,'[1](2)2010 SOC to ISCO-08'!$K$3:$L$440,2,FALSE)</f>
        <v>#N/A</v>
      </c>
      <c r="O118" s="108" t="e">
        <f>VLOOKUP(E118,'[1](2)2010 SOC to ISCO-08'!$K$3:$L$440,2,FALSE)</f>
        <v>#N/A</v>
      </c>
      <c r="P118" s="108" t="e">
        <f>VLOOKUP(F118,'[1](2)2010 SOC to ISCO-08'!$K$3:$L$440,2,FALSE)</f>
        <v>#N/A</v>
      </c>
      <c r="Q118" s="108" t="e">
        <f>VLOOKUP(G118,'[1](2)2010 SOC to ISCO-08'!$K$3:$L$440,2,FALSE)</f>
        <v>#N/A</v>
      </c>
      <c r="R118" s="108">
        <v>3.2000000000000001E-2</v>
      </c>
      <c r="S118" s="108" t="b">
        <f t="shared" si="5"/>
        <v>0</v>
      </c>
      <c r="T118" s="131">
        <v>2592</v>
      </c>
      <c r="U118" s="108" t="s">
        <v>1688</v>
      </c>
      <c r="V118" s="108" t="s">
        <v>1722</v>
      </c>
      <c r="Y118" s="108" t="str">
        <f>VLOOKUP(Z118,'[1]&lt;참고&gt;6차'!$A$2:$C$1844,2,FALSE)</f>
        <v>판사 및 검사</v>
      </c>
      <c r="Z118" s="116">
        <v>2611</v>
      </c>
      <c r="AA118" s="110">
        <v>0.27750000000000002</v>
      </c>
      <c r="AB118" s="108" t="str">
        <f t="shared" si="3"/>
        <v>261</v>
      </c>
      <c r="AC118" s="109">
        <v>0.27750000000000002</v>
      </c>
      <c r="AE118" s="116" t="s">
        <v>925</v>
      </c>
      <c r="AF118" s="117">
        <v>0.89</v>
      </c>
      <c r="AG118" s="113">
        <v>1</v>
      </c>
      <c r="AH118" s="118">
        <v>852</v>
      </c>
      <c r="AI118" s="108" t="str">
        <f>VLOOKUP(AH118,'[1]&lt;참고&gt;6차'!$A$2:$C$1844,2,FALSE)</f>
        <v>냉난방 관련 설비 조작원</v>
      </c>
      <c r="AJ118" s="109">
        <v>0.89</v>
      </c>
      <c r="AL118" s="108">
        <v>330</v>
      </c>
      <c r="AM118" s="108" t="s">
        <v>1152</v>
      </c>
      <c r="AN118" s="109">
        <v>0.75285714285714289</v>
      </c>
      <c r="AP118" s="108" t="e">
        <f>VLOOKUP(AQ118,'[1]&lt;참고&gt;6차'!A9:C1851,2,FALSE)</f>
        <v>#N/A</v>
      </c>
      <c r="AQ118" s="118">
        <v>1</v>
      </c>
      <c r="AR118" s="118">
        <v>13</v>
      </c>
      <c r="AS118" s="118">
        <v>131</v>
      </c>
      <c r="AT118" s="108">
        <v>1313</v>
      </c>
      <c r="AU118" s="108" t="s">
        <v>1723</v>
      </c>
      <c r="AV118" s="109">
        <v>0.25</v>
      </c>
    </row>
    <row r="119" spans="1:48" x14ac:dyDescent="0.3">
      <c r="A119" s="118">
        <v>5312</v>
      </c>
      <c r="B119" s="108" t="s">
        <v>1415</v>
      </c>
      <c r="C119" s="108" t="s">
        <v>1415</v>
      </c>
      <c r="D119" s="108" t="s">
        <v>1415</v>
      </c>
      <c r="E119" s="108" t="s">
        <v>1415</v>
      </c>
      <c r="F119" s="108" t="s">
        <v>1415</v>
      </c>
      <c r="G119" s="108" t="s">
        <v>1415</v>
      </c>
      <c r="H119" s="108" t="str">
        <f>VLOOKUP(I119,'[1]&lt;참고&gt;6차'!$A$2:$C$1844,2,FALSE)</f>
        <v>보조 교사 및 기타 교사</v>
      </c>
      <c r="I119" s="123">
        <v>2599</v>
      </c>
      <c r="J119" s="124">
        <f t="shared" si="4"/>
        <v>0.56000000000000005</v>
      </c>
      <c r="K119" s="108">
        <f>VLOOKUP(A119,'[1](2)2010 SOC to ISCO-08'!$K$3:$L$440,2,FALSE)</f>
        <v>0.56000000000000005</v>
      </c>
      <c r="L119" s="108" t="e">
        <f>VLOOKUP(B119,'[1](2)2010 SOC to ISCO-08'!$K$3:$L$440,2,FALSE)</f>
        <v>#N/A</v>
      </c>
      <c r="M119" s="108" t="e">
        <f>VLOOKUP(C119,'[1](2)2010 SOC to ISCO-08'!$K$3:$L$440,2,FALSE)</f>
        <v>#N/A</v>
      </c>
      <c r="N119" s="108" t="e">
        <f>VLOOKUP(D119,'[1](2)2010 SOC to ISCO-08'!$K$3:$L$440,2,FALSE)</f>
        <v>#N/A</v>
      </c>
      <c r="O119" s="108" t="e">
        <f>VLOOKUP(E119,'[1](2)2010 SOC to ISCO-08'!$K$3:$L$440,2,FALSE)</f>
        <v>#N/A</v>
      </c>
      <c r="P119" s="108" t="e">
        <f>VLOOKUP(F119,'[1](2)2010 SOC to ISCO-08'!$K$3:$L$440,2,FALSE)</f>
        <v>#N/A</v>
      </c>
      <c r="Q119" s="108" t="e">
        <f>VLOOKUP(G119,'[1](2)2010 SOC to ISCO-08'!$K$3:$L$440,2,FALSE)</f>
        <v>#N/A</v>
      </c>
      <c r="S119" s="108" t="b">
        <f t="shared" si="5"/>
        <v>0</v>
      </c>
      <c r="T119" s="131">
        <v>2599</v>
      </c>
      <c r="U119" s="108" t="s">
        <v>1724</v>
      </c>
      <c r="V119" s="108" t="s">
        <v>1672</v>
      </c>
      <c r="W119" s="108" t="s">
        <v>1431</v>
      </c>
      <c r="X119" s="108" t="s">
        <v>1429</v>
      </c>
      <c r="Y119" s="108" t="str">
        <f>VLOOKUP(Z119,'[1]&lt;참고&gt;6차'!$A$2:$C$1844,2,FALSE)</f>
        <v>변호사</v>
      </c>
      <c r="Z119" s="116">
        <v>2612</v>
      </c>
      <c r="AA119" s="110">
        <v>3.5000000000000003E-2</v>
      </c>
      <c r="AB119" s="108" t="str">
        <f t="shared" si="3"/>
        <v>261</v>
      </c>
      <c r="AC119" s="109">
        <v>3.5000000000000003E-2</v>
      </c>
      <c r="AE119" s="116" t="s">
        <v>928</v>
      </c>
      <c r="AF119" s="117">
        <v>0.36</v>
      </c>
      <c r="AG119" s="113">
        <v>1</v>
      </c>
      <c r="AH119" s="118">
        <v>853</v>
      </c>
      <c r="AI119" s="108" t="str">
        <f>VLOOKUP(AH119,'[1]&lt;참고&gt;6차'!$A$2:$C$1844,2,FALSE)</f>
        <v>자동조립라인 및 산업용 로봇 조작원</v>
      </c>
      <c r="AJ119" s="109">
        <v>0.36</v>
      </c>
      <c r="AL119" s="108">
        <v>952</v>
      </c>
      <c r="AM119" s="108" t="s">
        <v>1335</v>
      </c>
      <c r="AN119" s="109">
        <v>0.75624999999999998</v>
      </c>
      <c r="AP119" s="108" t="e">
        <f>VLOOKUP(AQ119,'[1]&lt;참고&gt;6차'!A13:C1855,2,FALSE)</f>
        <v>#N/A</v>
      </c>
      <c r="AQ119" s="118">
        <v>1</v>
      </c>
      <c r="AR119" s="118">
        <v>13</v>
      </c>
      <c r="AS119" s="118">
        <v>134</v>
      </c>
      <c r="AT119" s="108">
        <v>1340</v>
      </c>
      <c r="AU119" s="108" t="s">
        <v>1535</v>
      </c>
      <c r="AV119" s="109">
        <v>0.25</v>
      </c>
    </row>
    <row r="120" spans="1:48" x14ac:dyDescent="0.3">
      <c r="A120" s="118">
        <v>2611</v>
      </c>
      <c r="B120" s="118">
        <v>2612</v>
      </c>
      <c r="C120" s="108" t="s">
        <v>1415</v>
      </c>
      <c r="D120" s="108" t="s">
        <v>1415</v>
      </c>
      <c r="E120" s="108" t="s">
        <v>1415</v>
      </c>
      <c r="F120" s="108" t="s">
        <v>1415</v>
      </c>
      <c r="G120" s="108" t="s">
        <v>1415</v>
      </c>
      <c r="H120" s="108" t="str">
        <f>VLOOKUP(I120,'[1]&lt;참고&gt;6차'!$A$2:$C$1844,2,FALSE)</f>
        <v>판사 및 검사</v>
      </c>
      <c r="I120" s="123">
        <v>2611</v>
      </c>
      <c r="J120" s="124">
        <f t="shared" si="4"/>
        <v>0.27750000000000002</v>
      </c>
      <c r="K120" s="108">
        <f>VLOOKUP(A120,'[1](2)2010 SOC to ISCO-08'!$K$3:$L$440,2,FALSE)</f>
        <v>3.5000000000000003E-2</v>
      </c>
      <c r="L120" s="108">
        <f>VLOOKUP(B120,'[1](2)2010 SOC to ISCO-08'!$K$3:$L$440,2,FALSE)</f>
        <v>0.52</v>
      </c>
      <c r="M120" s="108" t="e">
        <f>VLOOKUP(C120,'[1](2)2010 SOC to ISCO-08'!$K$3:$L$440,2,FALSE)</f>
        <v>#N/A</v>
      </c>
      <c r="N120" s="108" t="e">
        <f>VLOOKUP(D120,'[1](2)2010 SOC to ISCO-08'!$K$3:$L$440,2,FALSE)</f>
        <v>#N/A</v>
      </c>
      <c r="O120" s="108" t="e">
        <f>VLOOKUP(E120,'[1](2)2010 SOC to ISCO-08'!$K$3:$L$440,2,FALSE)</f>
        <v>#N/A</v>
      </c>
      <c r="P120" s="108" t="e">
        <f>VLOOKUP(F120,'[1](2)2010 SOC to ISCO-08'!$K$3:$L$440,2,FALSE)</f>
        <v>#N/A</v>
      </c>
      <c r="Q120" s="108" t="e">
        <f>VLOOKUP(G120,'[1](2)2010 SOC to ISCO-08'!$K$3:$L$440,2,FALSE)</f>
        <v>#N/A</v>
      </c>
      <c r="S120" s="108" t="b">
        <f t="shared" si="5"/>
        <v>0</v>
      </c>
      <c r="T120" s="131">
        <v>2611</v>
      </c>
      <c r="U120" s="108" t="s">
        <v>1725</v>
      </c>
      <c r="V120" s="108" t="s">
        <v>1431</v>
      </c>
      <c r="W120" s="108" t="s">
        <v>1726</v>
      </c>
      <c r="Y120" s="108" t="str">
        <f>VLOOKUP(Z120,'[1]&lt;참고&gt;6차'!$A$2:$C$1844,2,FALSE)</f>
        <v>법무사 및 집행관</v>
      </c>
      <c r="Z120" s="116">
        <v>2613</v>
      </c>
      <c r="AA120" s="110">
        <v>0.66</v>
      </c>
      <c r="AB120" s="108" t="str">
        <f t="shared" si="3"/>
        <v>261</v>
      </c>
      <c r="AC120" s="109">
        <v>0.56571428571428573</v>
      </c>
      <c r="AE120" s="116" t="s">
        <v>931</v>
      </c>
      <c r="AF120" s="117">
        <v>0.80499999999999994</v>
      </c>
      <c r="AG120" s="113">
        <v>4</v>
      </c>
      <c r="AH120" s="118">
        <v>854</v>
      </c>
      <c r="AI120" s="108" t="str">
        <f>VLOOKUP(AH120,'[1]&lt;참고&gt;6차'!$A$2:$C$1844,2,FALSE)</f>
        <v>운송차량 및 기계 관련 조립원</v>
      </c>
      <c r="AJ120" s="109">
        <v>0.80499999999999994</v>
      </c>
      <c r="AL120" s="108">
        <v>722</v>
      </c>
      <c r="AM120" s="108" t="s">
        <v>1727</v>
      </c>
      <c r="AN120" s="109">
        <v>0.75759999999999994</v>
      </c>
      <c r="AP120" s="108" t="e">
        <f>VLOOKUP(AQ120,'[1]&lt;참고&gt;6차'!A136:C1978,2,FALSE)</f>
        <v>#N/A</v>
      </c>
      <c r="AQ120" s="118">
        <v>2</v>
      </c>
      <c r="AR120" s="118">
        <v>27</v>
      </c>
      <c r="AS120" s="118">
        <v>273</v>
      </c>
      <c r="AT120" s="108">
        <v>2733</v>
      </c>
      <c r="AU120" s="108" t="s">
        <v>1728</v>
      </c>
      <c r="AV120" s="109">
        <v>0.252</v>
      </c>
    </row>
    <row r="121" spans="1:48" x14ac:dyDescent="0.3">
      <c r="A121" s="118">
        <v>2611</v>
      </c>
      <c r="B121" s="108" t="s">
        <v>1415</v>
      </c>
      <c r="C121" s="108" t="s">
        <v>1415</v>
      </c>
      <c r="D121" s="108" t="s">
        <v>1415</v>
      </c>
      <c r="E121" s="108" t="s">
        <v>1415</v>
      </c>
      <c r="F121" s="108" t="s">
        <v>1415</v>
      </c>
      <c r="G121" s="108" t="s">
        <v>1415</v>
      </c>
      <c r="H121" s="108" t="str">
        <f>VLOOKUP(I121,'[1]&lt;참고&gt;6차'!$A$2:$C$1844,2,FALSE)</f>
        <v>변호사</v>
      </c>
      <c r="I121" s="123">
        <v>2612</v>
      </c>
      <c r="J121" s="124">
        <f t="shared" si="4"/>
        <v>3.5000000000000003E-2</v>
      </c>
      <c r="K121" s="108">
        <f>VLOOKUP(A121,'[1](2)2010 SOC to ISCO-08'!$K$3:$L$440,2,FALSE)</f>
        <v>3.5000000000000003E-2</v>
      </c>
      <c r="L121" s="108" t="e">
        <f>VLOOKUP(B121,'[1](2)2010 SOC to ISCO-08'!$K$3:$L$440,2,FALSE)</f>
        <v>#N/A</v>
      </c>
      <c r="M121" s="108" t="e">
        <f>VLOOKUP(C121,'[1](2)2010 SOC to ISCO-08'!$K$3:$L$440,2,FALSE)</f>
        <v>#N/A</v>
      </c>
      <c r="N121" s="108" t="e">
        <f>VLOOKUP(D121,'[1](2)2010 SOC to ISCO-08'!$K$3:$L$440,2,FALSE)</f>
        <v>#N/A</v>
      </c>
      <c r="O121" s="108" t="e">
        <f>VLOOKUP(E121,'[1](2)2010 SOC to ISCO-08'!$K$3:$L$440,2,FALSE)</f>
        <v>#N/A</v>
      </c>
      <c r="P121" s="108" t="e">
        <f>VLOOKUP(F121,'[1](2)2010 SOC to ISCO-08'!$K$3:$L$440,2,FALSE)</f>
        <v>#N/A</v>
      </c>
      <c r="Q121" s="108" t="e">
        <f>VLOOKUP(G121,'[1](2)2010 SOC to ISCO-08'!$K$3:$L$440,2,FALSE)</f>
        <v>#N/A</v>
      </c>
      <c r="S121" s="108" t="b">
        <f t="shared" si="5"/>
        <v>0</v>
      </c>
      <c r="T121" s="131">
        <v>2612</v>
      </c>
      <c r="U121" s="108" t="s">
        <v>1536</v>
      </c>
      <c r="Y121" s="108" t="str">
        <f>VLOOKUP(Z121,'[1]&lt;참고&gt;6차'!$A$2:$C$1844,2,FALSE)</f>
        <v>변리사</v>
      </c>
      <c r="Z121" s="116">
        <v>2614</v>
      </c>
      <c r="AA121" s="110">
        <v>0.06</v>
      </c>
      <c r="AB121" s="108" t="str">
        <f t="shared" si="3"/>
        <v>261</v>
      </c>
      <c r="AC121" s="109">
        <v>0.06</v>
      </c>
      <c r="AE121" s="116" t="s">
        <v>934</v>
      </c>
      <c r="AF121" s="117">
        <v>0.80499999999999994</v>
      </c>
      <c r="AG121" s="113">
        <v>1</v>
      </c>
      <c r="AH121" s="118">
        <v>855</v>
      </c>
      <c r="AI121" s="108" t="str">
        <f>VLOOKUP(AH121,'[1]&lt;참고&gt;6차'!$A$2:$C$1844,2,FALSE)</f>
        <v>금속기계부품 조립원</v>
      </c>
      <c r="AJ121" s="109">
        <v>0.80499999999999994</v>
      </c>
      <c r="AL121" s="108">
        <v>891</v>
      </c>
      <c r="AM121" s="108" t="s">
        <v>1311</v>
      </c>
      <c r="AN121" s="109">
        <v>0.77300000000000002</v>
      </c>
      <c r="AP121" s="108" t="str">
        <f>VLOOKUP(AQ121,'[1]&lt;참고&gt;6차'!A64:C1906,2,FALSE)</f>
        <v>전문가 및 관련 종사자</v>
      </c>
      <c r="AQ121" s="118">
        <v>2</v>
      </c>
      <c r="AR121" s="118">
        <v>23</v>
      </c>
      <c r="AS121" s="118">
        <v>237</v>
      </c>
      <c r="AT121" s="108">
        <v>2371</v>
      </c>
      <c r="AU121" s="108" t="s">
        <v>1729</v>
      </c>
      <c r="AV121" s="109">
        <v>0.253</v>
      </c>
    </row>
    <row r="122" spans="1:48" x14ac:dyDescent="0.3">
      <c r="A122" s="118">
        <v>3411</v>
      </c>
      <c r="B122" s="108" t="s">
        <v>1415</v>
      </c>
      <c r="C122" s="108" t="s">
        <v>1415</v>
      </c>
      <c r="D122" s="108" t="s">
        <v>1415</v>
      </c>
      <c r="E122" s="108" t="s">
        <v>1415</v>
      </c>
      <c r="F122" s="108" t="s">
        <v>1415</v>
      </c>
      <c r="G122" s="108" t="s">
        <v>1415</v>
      </c>
      <c r="H122" s="108" t="str">
        <f>VLOOKUP(I122,'[1]&lt;참고&gt;6차'!$A$2:$C$1844,2,FALSE)</f>
        <v>법무사 및 집행관</v>
      </c>
      <c r="I122" s="123">
        <v>2613</v>
      </c>
      <c r="J122" s="124">
        <f t="shared" si="4"/>
        <v>0.66</v>
      </c>
      <c r="K122" s="108">
        <f>VLOOKUP(A122,'[1](2)2010 SOC to ISCO-08'!$K$3:$L$440,2,FALSE)</f>
        <v>0.66</v>
      </c>
      <c r="L122" s="108" t="e">
        <f>VLOOKUP(B122,'[1](2)2010 SOC to ISCO-08'!$K$3:$L$440,2,FALSE)</f>
        <v>#N/A</v>
      </c>
      <c r="M122" s="108" t="e">
        <f>VLOOKUP(C122,'[1](2)2010 SOC to ISCO-08'!$K$3:$L$440,2,FALSE)</f>
        <v>#N/A</v>
      </c>
      <c r="N122" s="108" t="e">
        <f>VLOOKUP(D122,'[1](2)2010 SOC to ISCO-08'!$K$3:$L$440,2,FALSE)</f>
        <v>#N/A</v>
      </c>
      <c r="O122" s="108" t="e">
        <f>VLOOKUP(E122,'[1](2)2010 SOC to ISCO-08'!$K$3:$L$440,2,FALSE)</f>
        <v>#N/A</v>
      </c>
      <c r="P122" s="108" t="e">
        <f>VLOOKUP(F122,'[1](2)2010 SOC to ISCO-08'!$K$3:$L$440,2,FALSE)</f>
        <v>#N/A</v>
      </c>
      <c r="Q122" s="108" t="e">
        <f>VLOOKUP(G122,'[1](2)2010 SOC to ISCO-08'!$K$3:$L$440,2,FALSE)</f>
        <v>#N/A</v>
      </c>
      <c r="S122" s="108" t="b">
        <f t="shared" si="5"/>
        <v>0</v>
      </c>
      <c r="T122" s="131">
        <v>2613</v>
      </c>
      <c r="U122" s="108" t="s">
        <v>1730</v>
      </c>
      <c r="V122" s="108" t="s">
        <v>1431</v>
      </c>
      <c r="W122" s="108" t="s">
        <v>1731</v>
      </c>
      <c r="Y122" s="108" t="str">
        <f>VLOOKUP(Z122,'[1]&lt;참고&gt;6차'!$A$2:$C$1844,2,FALSE)</f>
        <v>정부 및 공공 행정 전문가</v>
      </c>
      <c r="Z122" s="116">
        <v>2620</v>
      </c>
      <c r="AA122" s="110">
        <v>0.23</v>
      </c>
      <c r="AB122" s="108" t="str">
        <f t="shared" si="3"/>
        <v>262</v>
      </c>
      <c r="AC122" s="109">
        <v>0.23</v>
      </c>
      <c r="AE122" s="116" t="s">
        <v>948</v>
      </c>
      <c r="AF122" s="117">
        <v>0.61399999999999999</v>
      </c>
      <c r="AG122" s="113">
        <v>1</v>
      </c>
      <c r="AH122" s="118">
        <v>861</v>
      </c>
      <c r="AI122" s="108" t="str">
        <f>VLOOKUP(AH122,'[1]&lt;참고&gt;6차'!$A$2:$C$1844,2,FALSE)</f>
        <v>발전 및 배전 장치 조작원</v>
      </c>
      <c r="AJ122" s="109">
        <v>0.61399999999999999</v>
      </c>
      <c r="AL122" s="108">
        <v>743</v>
      </c>
      <c r="AM122" s="108" t="s">
        <v>1219</v>
      </c>
      <c r="AN122" s="109">
        <v>0.77499999999999991</v>
      </c>
      <c r="AP122" s="108" t="str">
        <f>VLOOKUP(AQ122,'[1]&lt;참고&gt;6차'!A201:C2043,2,FALSE)</f>
        <v>사무 종사자</v>
      </c>
      <c r="AQ122" s="118">
        <v>3</v>
      </c>
      <c r="AR122" s="118">
        <v>39</v>
      </c>
      <c r="AS122" s="118">
        <v>392</v>
      </c>
      <c r="AT122" s="108">
        <v>3921</v>
      </c>
      <c r="AU122" s="108" t="s">
        <v>1732</v>
      </c>
      <c r="AV122" s="109">
        <v>0.26133333333333336</v>
      </c>
    </row>
    <row r="123" spans="1:48" x14ac:dyDescent="0.3">
      <c r="A123" s="118">
        <v>2619</v>
      </c>
      <c r="B123" s="108" t="s">
        <v>1415</v>
      </c>
      <c r="C123" s="108" t="s">
        <v>1415</v>
      </c>
      <c r="D123" s="108" t="s">
        <v>1415</v>
      </c>
      <c r="E123" s="108" t="s">
        <v>1415</v>
      </c>
      <c r="F123" s="108" t="s">
        <v>1415</v>
      </c>
      <c r="G123" s="108" t="s">
        <v>1415</v>
      </c>
      <c r="H123" s="108" t="str">
        <f>VLOOKUP(I123,'[1]&lt;참고&gt;6차'!$A$2:$C$1844,2,FALSE)</f>
        <v>변리사</v>
      </c>
      <c r="I123" s="123">
        <v>2614</v>
      </c>
      <c r="J123" s="124">
        <f t="shared" si="4"/>
        <v>0.06</v>
      </c>
      <c r="K123" s="108">
        <f>VLOOKUP(A123,'[1](2)2010 SOC to ISCO-08'!$K$3:$L$440,2,FALSE)</f>
        <v>0.06</v>
      </c>
      <c r="L123" s="108" t="e">
        <f>VLOOKUP(B123,'[1](2)2010 SOC to ISCO-08'!$K$3:$L$440,2,FALSE)</f>
        <v>#N/A</v>
      </c>
      <c r="M123" s="108" t="e">
        <f>VLOOKUP(C123,'[1](2)2010 SOC to ISCO-08'!$K$3:$L$440,2,FALSE)</f>
        <v>#N/A</v>
      </c>
      <c r="N123" s="108" t="e">
        <f>VLOOKUP(D123,'[1](2)2010 SOC to ISCO-08'!$K$3:$L$440,2,FALSE)</f>
        <v>#N/A</v>
      </c>
      <c r="O123" s="108" t="e">
        <f>VLOOKUP(E123,'[1](2)2010 SOC to ISCO-08'!$K$3:$L$440,2,FALSE)</f>
        <v>#N/A</v>
      </c>
      <c r="P123" s="108" t="e">
        <f>VLOOKUP(F123,'[1](2)2010 SOC to ISCO-08'!$K$3:$L$440,2,FALSE)</f>
        <v>#N/A</v>
      </c>
      <c r="Q123" s="108" t="e">
        <f>VLOOKUP(G123,'[1](2)2010 SOC to ISCO-08'!$K$3:$L$440,2,FALSE)</f>
        <v>#N/A</v>
      </c>
      <c r="S123" s="108" t="b">
        <f t="shared" si="5"/>
        <v>0</v>
      </c>
      <c r="T123" s="131">
        <v>2614</v>
      </c>
      <c r="U123" s="108" t="s">
        <v>1588</v>
      </c>
      <c r="Y123" s="108" t="str">
        <f>VLOOKUP(Z123,'[1]&lt;참고&gt;6차'!$A$2:$C$1844,2,FALSE)</f>
        <v>인사 및 노사 관련 전문가</v>
      </c>
      <c r="Z123" s="116">
        <v>2711</v>
      </c>
      <c r="AA123" s="110">
        <v>0.23924999999999999</v>
      </c>
      <c r="AB123" s="108" t="str">
        <f t="shared" si="3"/>
        <v>271</v>
      </c>
      <c r="AC123" s="109">
        <v>0.119625</v>
      </c>
      <c r="AE123" s="116" t="s">
        <v>951</v>
      </c>
      <c r="AF123" s="117">
        <v>0.9225000000000001</v>
      </c>
      <c r="AG123" s="113">
        <v>1</v>
      </c>
      <c r="AH123" s="118">
        <v>862</v>
      </c>
      <c r="AI123" s="108" t="str">
        <f>VLOOKUP(AH123,'[1]&lt;참고&gt;6차'!$A$2:$C$1844,2,FALSE)</f>
        <v>전기 및 전자 설비 조작원</v>
      </c>
      <c r="AJ123" s="109">
        <v>0.9225000000000001</v>
      </c>
      <c r="AL123" s="108">
        <v>742</v>
      </c>
      <c r="AM123" s="108" t="s">
        <v>1218</v>
      </c>
      <c r="AN123" s="109">
        <v>0.77749999999999986</v>
      </c>
      <c r="AP123" s="108" t="str">
        <f>VLOOKUP(AQ123,'[1]&lt;참고&gt;6차'!A83:C1925,2,FALSE)</f>
        <v>전문가 및 관련 종사자</v>
      </c>
      <c r="AQ123" s="118">
        <v>2</v>
      </c>
      <c r="AR123" s="118">
        <v>24</v>
      </c>
      <c r="AS123" s="118">
        <v>245</v>
      </c>
      <c r="AT123" s="108">
        <v>2452</v>
      </c>
      <c r="AU123" s="108" t="s">
        <v>1643</v>
      </c>
      <c r="AV123" s="109">
        <v>0.27333333333333332</v>
      </c>
    </row>
    <row r="124" spans="1:48" x14ac:dyDescent="0.3">
      <c r="A124" s="118">
        <v>2422</v>
      </c>
      <c r="B124" s="108" t="s">
        <v>1415</v>
      </c>
      <c r="C124" s="108" t="s">
        <v>1415</v>
      </c>
      <c r="D124" s="108" t="s">
        <v>1415</v>
      </c>
      <c r="E124" s="108" t="s">
        <v>1415</v>
      </c>
      <c r="F124" s="108" t="s">
        <v>1415</v>
      </c>
      <c r="G124" s="108" t="s">
        <v>1415</v>
      </c>
      <c r="H124" s="108" t="str">
        <f>VLOOKUP(I124,'[1]&lt;참고&gt;6차'!$A$2:$C$1844,2,FALSE)</f>
        <v>정부 및 공공 행정 전문가</v>
      </c>
      <c r="I124" s="123">
        <v>2620</v>
      </c>
      <c r="J124" s="124">
        <f t="shared" si="4"/>
        <v>0.23</v>
      </c>
      <c r="K124" s="108">
        <f>VLOOKUP(A124,'[1](2)2010 SOC to ISCO-08'!$K$3:$L$440,2,FALSE)</f>
        <v>0.23</v>
      </c>
      <c r="L124" s="108" t="e">
        <f>VLOOKUP(B124,'[1](2)2010 SOC to ISCO-08'!$K$3:$L$440,2,FALSE)</f>
        <v>#N/A</v>
      </c>
      <c r="M124" s="108" t="e">
        <f>VLOOKUP(C124,'[1](2)2010 SOC to ISCO-08'!$K$3:$L$440,2,FALSE)</f>
        <v>#N/A</v>
      </c>
      <c r="N124" s="108" t="e">
        <f>VLOOKUP(D124,'[1](2)2010 SOC to ISCO-08'!$K$3:$L$440,2,FALSE)</f>
        <v>#N/A</v>
      </c>
      <c r="O124" s="108" t="e">
        <f>VLOOKUP(E124,'[1](2)2010 SOC to ISCO-08'!$K$3:$L$440,2,FALSE)</f>
        <v>#N/A</v>
      </c>
      <c r="P124" s="108" t="e">
        <f>VLOOKUP(F124,'[1](2)2010 SOC to ISCO-08'!$K$3:$L$440,2,FALSE)</f>
        <v>#N/A</v>
      </c>
      <c r="Q124" s="108" t="e">
        <f>VLOOKUP(G124,'[1](2)2010 SOC to ISCO-08'!$K$3:$L$440,2,FALSE)</f>
        <v>#N/A</v>
      </c>
      <c r="S124" s="108" t="b">
        <f t="shared" si="5"/>
        <v>0</v>
      </c>
      <c r="T124" s="131">
        <v>2620</v>
      </c>
      <c r="U124" s="108" t="s">
        <v>1733</v>
      </c>
      <c r="V124" s="108" t="s">
        <v>1431</v>
      </c>
      <c r="W124" s="108" t="s">
        <v>1734</v>
      </c>
      <c r="X124" s="108" t="s">
        <v>1430</v>
      </c>
      <c r="Y124" s="108" t="str">
        <f>VLOOKUP(Z124,'[1]&lt;참고&gt;6차'!$A$2:$C$1844,2,FALSE)</f>
        <v>회계사</v>
      </c>
      <c r="Z124" s="116">
        <v>2712</v>
      </c>
      <c r="AA124" s="110">
        <v>0.95666666666666667</v>
      </c>
      <c r="AB124" s="108" t="str">
        <f t="shared" si="3"/>
        <v>271</v>
      </c>
      <c r="AC124" s="109">
        <v>0.95666666666666667</v>
      </c>
      <c r="AE124" s="116" t="s">
        <v>954</v>
      </c>
      <c r="AF124" s="117">
        <v>0.9225000000000001</v>
      </c>
      <c r="AG124" s="113">
        <v>2</v>
      </c>
      <c r="AH124" s="118">
        <v>863</v>
      </c>
      <c r="AI124" s="108" t="str">
        <f>VLOOKUP(AH124,'[1]&lt;참고&gt;6차'!$A$2:$C$1844,2,FALSE)</f>
        <v>전기전자 부품 및 제품 제조장치 조작원</v>
      </c>
      <c r="AJ124" s="109">
        <v>0.9225000000000001</v>
      </c>
      <c r="AL124" s="108">
        <v>730</v>
      </c>
      <c r="AM124" s="108" t="s">
        <v>1735</v>
      </c>
      <c r="AN124" s="109">
        <v>0.78537499999999993</v>
      </c>
      <c r="AP124" s="108" t="str">
        <f>VLOOKUP(AQ124,'[1]&lt;참고&gt;6차'!A314:C2156,2,FALSE)</f>
        <v>기능원 및 관련 기능 종사자</v>
      </c>
      <c r="AQ124" s="118">
        <v>7</v>
      </c>
      <c r="AR124" s="118">
        <v>77</v>
      </c>
      <c r="AS124" s="118">
        <v>772</v>
      </c>
      <c r="AT124" s="108">
        <v>7729</v>
      </c>
      <c r="AU124" s="108" t="s">
        <v>1736</v>
      </c>
      <c r="AV124" s="109">
        <v>0.27533333333333337</v>
      </c>
    </row>
    <row r="125" spans="1:48" x14ac:dyDescent="0.3">
      <c r="A125" s="118">
        <v>2423</v>
      </c>
      <c r="B125" s="118">
        <v>2324</v>
      </c>
      <c r="C125" s="108" t="s">
        <v>1415</v>
      </c>
      <c r="D125" s="108" t="s">
        <v>1415</v>
      </c>
      <c r="E125" s="108" t="s">
        <v>1415</v>
      </c>
      <c r="F125" s="108" t="s">
        <v>1415</v>
      </c>
      <c r="G125" s="108" t="s">
        <v>1415</v>
      </c>
      <c r="H125" s="108" t="str">
        <f>VLOOKUP(I125,'[1]&lt;참고&gt;6차'!$A$2:$C$1844,2,FALSE)</f>
        <v>인사 및 노사 관련 전문가</v>
      </c>
      <c r="I125" s="123">
        <v>2711</v>
      </c>
      <c r="J125" s="124">
        <f t="shared" si="4"/>
        <v>0.23924999999999999</v>
      </c>
      <c r="K125" s="108">
        <f>VLOOKUP(A125,'[1](2)2010 SOC to ISCO-08'!$K$3:$L$440,2,FALSE)</f>
        <v>0.23924999999999999</v>
      </c>
      <c r="L125" s="108" t="e">
        <f>VLOOKUP(B125,'[1](2)2010 SOC to ISCO-08'!$K$3:$L$440,2,FALSE)</f>
        <v>#N/A</v>
      </c>
      <c r="M125" s="108" t="e">
        <f>VLOOKUP(C125,'[1](2)2010 SOC to ISCO-08'!$K$3:$L$440,2,FALSE)</f>
        <v>#N/A</v>
      </c>
      <c r="N125" s="108" t="e">
        <f>VLOOKUP(D125,'[1](2)2010 SOC to ISCO-08'!$K$3:$L$440,2,FALSE)</f>
        <v>#N/A</v>
      </c>
      <c r="O125" s="108" t="e">
        <f>VLOOKUP(E125,'[1](2)2010 SOC to ISCO-08'!$K$3:$L$440,2,FALSE)</f>
        <v>#N/A</v>
      </c>
      <c r="P125" s="108" t="e">
        <f>VLOOKUP(F125,'[1](2)2010 SOC to ISCO-08'!$K$3:$L$440,2,FALSE)</f>
        <v>#N/A</v>
      </c>
      <c r="Q125" s="108" t="e">
        <f>VLOOKUP(G125,'[1](2)2010 SOC to ISCO-08'!$K$3:$L$440,2,FALSE)</f>
        <v>#N/A</v>
      </c>
      <c r="S125" s="108" t="b">
        <f t="shared" si="5"/>
        <v>0</v>
      </c>
      <c r="T125" s="133">
        <v>2711</v>
      </c>
      <c r="U125" s="108" t="s">
        <v>1737</v>
      </c>
      <c r="V125" s="108" t="s">
        <v>1431</v>
      </c>
      <c r="W125" s="108" t="s">
        <v>1738</v>
      </c>
      <c r="X125" s="108" t="s">
        <v>1466</v>
      </c>
      <c r="Y125" s="108" t="str">
        <f>VLOOKUP(Z125,'[1]&lt;참고&gt;6차'!$A$2:$C$1844,2,FALSE)</f>
        <v>세무사</v>
      </c>
      <c r="Z125" s="116">
        <v>2713</v>
      </c>
      <c r="AA125" s="110">
        <v>0.95666666666666667</v>
      </c>
      <c r="AB125" s="108" t="str">
        <f t="shared" si="3"/>
        <v>271</v>
      </c>
      <c r="AC125" s="109">
        <v>0.95666666666666667</v>
      </c>
      <c r="AE125" s="116" t="s">
        <v>1289</v>
      </c>
      <c r="AF125" s="117">
        <v>0.92199999999999993</v>
      </c>
      <c r="AG125" s="113">
        <v>1</v>
      </c>
      <c r="AH125" s="118">
        <v>864</v>
      </c>
      <c r="AI125" s="108" t="str">
        <f>VLOOKUP(AH125,'[1]&lt;참고&gt;6차'!$A$2:$C$1844,2,FALSE)</f>
        <v>전기전자 부품 및 제품 조립원</v>
      </c>
      <c r="AJ125" s="109">
        <v>0.92199999999999993</v>
      </c>
      <c r="AL125" s="108">
        <v>992</v>
      </c>
      <c r="AM125" s="108" t="s">
        <v>1739</v>
      </c>
      <c r="AN125" s="109">
        <v>0.79</v>
      </c>
      <c r="AP125" s="108" t="str">
        <f>VLOOKUP(AQ125,'[1]&lt;참고&gt;6차'!A118:C1960,2,FALSE)</f>
        <v>전문가 및 관련 종사자</v>
      </c>
      <c r="AQ125" s="118">
        <v>2</v>
      </c>
      <c r="AR125" s="118">
        <v>26</v>
      </c>
      <c r="AS125" s="118">
        <v>261</v>
      </c>
      <c r="AT125" s="108">
        <v>2611</v>
      </c>
      <c r="AU125" s="108" t="s">
        <v>1740</v>
      </c>
      <c r="AV125" s="109">
        <v>0.27750000000000002</v>
      </c>
    </row>
    <row r="126" spans="1:48" x14ac:dyDescent="0.3">
      <c r="A126" s="118">
        <v>2411</v>
      </c>
      <c r="B126" s="108" t="s">
        <v>1415</v>
      </c>
      <c r="C126" s="108" t="s">
        <v>1415</v>
      </c>
      <c r="D126" s="108" t="s">
        <v>1415</v>
      </c>
      <c r="E126" s="108" t="s">
        <v>1415</v>
      </c>
      <c r="F126" s="108" t="s">
        <v>1415</v>
      </c>
      <c r="G126" s="108" t="s">
        <v>1415</v>
      </c>
      <c r="H126" s="108" t="str">
        <f>VLOOKUP(I126,'[1]&lt;참고&gt;6차'!$A$2:$C$1844,2,FALSE)</f>
        <v>회계사</v>
      </c>
      <c r="I126" s="123">
        <v>2712</v>
      </c>
      <c r="J126" s="124">
        <f t="shared" si="4"/>
        <v>0.95666666666666667</v>
      </c>
      <c r="K126" s="108">
        <f>VLOOKUP(A126,'[1](2)2010 SOC to ISCO-08'!$K$3:$L$440,2,FALSE)</f>
        <v>0.95666666666666667</v>
      </c>
      <c r="L126" s="108" t="e">
        <f>VLOOKUP(B126,'[1](2)2010 SOC to ISCO-08'!$K$3:$L$440,2,FALSE)</f>
        <v>#N/A</v>
      </c>
      <c r="M126" s="108" t="e">
        <f>VLOOKUP(C126,'[1](2)2010 SOC to ISCO-08'!$K$3:$L$440,2,FALSE)</f>
        <v>#N/A</v>
      </c>
      <c r="N126" s="108" t="e">
        <f>VLOOKUP(D126,'[1](2)2010 SOC to ISCO-08'!$K$3:$L$440,2,FALSE)</f>
        <v>#N/A</v>
      </c>
      <c r="O126" s="108" t="e">
        <f>VLOOKUP(E126,'[1](2)2010 SOC to ISCO-08'!$K$3:$L$440,2,FALSE)</f>
        <v>#N/A</v>
      </c>
      <c r="P126" s="108" t="e">
        <f>VLOOKUP(F126,'[1](2)2010 SOC to ISCO-08'!$K$3:$L$440,2,FALSE)</f>
        <v>#N/A</v>
      </c>
      <c r="Q126" s="108" t="e">
        <f>VLOOKUP(G126,'[1](2)2010 SOC to ISCO-08'!$K$3:$L$440,2,FALSE)</f>
        <v>#N/A</v>
      </c>
      <c r="S126" s="108" t="b">
        <f t="shared" si="5"/>
        <v>0</v>
      </c>
      <c r="T126" s="131">
        <v>2712</v>
      </c>
      <c r="U126" s="108" t="s">
        <v>1478</v>
      </c>
      <c r="Y126" s="108" t="str">
        <f>VLOOKUP(Z126,'[1]&lt;참고&gt;6차'!$A$2:$C$1844,2,FALSE)</f>
        <v>관세사</v>
      </c>
      <c r="Z126" s="116">
        <v>2714</v>
      </c>
      <c r="AA126" s="110">
        <v>0.98499999999999999</v>
      </c>
      <c r="AB126" s="108" t="str">
        <f t="shared" si="3"/>
        <v>271</v>
      </c>
      <c r="AC126" s="109">
        <v>0.98499999999999999</v>
      </c>
      <c r="AE126" s="116" t="s">
        <v>963</v>
      </c>
      <c r="AF126" s="117">
        <v>0.67649999999999999</v>
      </c>
      <c r="AG126" s="113">
        <v>1</v>
      </c>
      <c r="AH126" s="118">
        <v>871</v>
      </c>
      <c r="AI126" s="108" t="str">
        <f>VLOOKUP(AH126,'[1]&lt;참고&gt;6차'!$A$2:$C$1844,2,FALSE)</f>
        <v>철도 및 전동차 기관사</v>
      </c>
      <c r="AJ126" s="109">
        <v>0.67649999999999999</v>
      </c>
      <c r="AL126" s="108">
        <v>391</v>
      </c>
      <c r="AM126" s="108" t="s">
        <v>1155</v>
      </c>
      <c r="AN126" s="109">
        <v>0.79041666666666666</v>
      </c>
      <c r="AP126" s="108" t="str">
        <f>VLOOKUP(AQ126,'[1]&lt;참고&gt;6차'!A329:C2171,2,FALSE)</f>
        <v>기능원 및 관련 기능 종사자</v>
      </c>
      <c r="AQ126" s="118">
        <v>7</v>
      </c>
      <c r="AR126" s="118">
        <v>79</v>
      </c>
      <c r="AS126" s="118">
        <v>791</v>
      </c>
      <c r="AT126" s="108">
        <v>7911</v>
      </c>
      <c r="AU126" s="108" t="s">
        <v>1741</v>
      </c>
      <c r="AV126" s="109">
        <v>0.27750000000000002</v>
      </c>
    </row>
    <row r="127" spans="1:48" x14ac:dyDescent="0.3">
      <c r="A127" s="118">
        <v>2411</v>
      </c>
      <c r="B127" s="108" t="s">
        <v>1415</v>
      </c>
      <c r="C127" s="108" t="s">
        <v>1415</v>
      </c>
      <c r="D127" s="108" t="s">
        <v>1415</v>
      </c>
      <c r="E127" s="108" t="s">
        <v>1415</v>
      </c>
      <c r="F127" s="108" t="s">
        <v>1415</v>
      </c>
      <c r="G127" s="108" t="s">
        <v>1415</v>
      </c>
      <c r="H127" s="108" t="str">
        <f>VLOOKUP(I127,'[1]&lt;참고&gt;6차'!$A$2:$C$1844,2,FALSE)</f>
        <v>세무사</v>
      </c>
      <c r="I127" s="123">
        <v>2713</v>
      </c>
      <c r="J127" s="124">
        <f t="shared" si="4"/>
        <v>0.95666666666666667</v>
      </c>
      <c r="K127" s="108">
        <f>VLOOKUP(A127,'[1](2)2010 SOC to ISCO-08'!$K$3:$L$440,2,FALSE)</f>
        <v>0.95666666666666667</v>
      </c>
      <c r="L127" s="108" t="e">
        <f>VLOOKUP(B127,'[1](2)2010 SOC to ISCO-08'!$K$3:$L$440,2,FALSE)</f>
        <v>#N/A</v>
      </c>
      <c r="M127" s="108" t="e">
        <f>VLOOKUP(C127,'[1](2)2010 SOC to ISCO-08'!$K$3:$L$440,2,FALSE)</f>
        <v>#N/A</v>
      </c>
      <c r="N127" s="108" t="e">
        <f>VLOOKUP(D127,'[1](2)2010 SOC to ISCO-08'!$K$3:$L$440,2,FALSE)</f>
        <v>#N/A</v>
      </c>
      <c r="O127" s="108" t="e">
        <f>VLOOKUP(E127,'[1](2)2010 SOC to ISCO-08'!$K$3:$L$440,2,FALSE)</f>
        <v>#N/A</v>
      </c>
      <c r="P127" s="108" t="e">
        <f>VLOOKUP(F127,'[1](2)2010 SOC to ISCO-08'!$K$3:$L$440,2,FALSE)</f>
        <v>#N/A</v>
      </c>
      <c r="Q127" s="108" t="e">
        <f>VLOOKUP(G127,'[1](2)2010 SOC to ISCO-08'!$K$3:$L$440,2,FALSE)</f>
        <v>#N/A</v>
      </c>
      <c r="S127" s="108" t="b">
        <f t="shared" si="5"/>
        <v>0</v>
      </c>
      <c r="T127" s="131">
        <v>2713</v>
      </c>
      <c r="U127" s="108" t="s">
        <v>1481</v>
      </c>
      <c r="Y127" s="108" t="str">
        <f>VLOOKUP(Z127,'[1]&lt;참고&gt;6차'!$A$2:$C$1844,2,FALSE)</f>
        <v>경영 및 진단 전문가</v>
      </c>
      <c r="Z127" s="116">
        <v>2715</v>
      </c>
      <c r="AA127" s="110">
        <v>7.1000000000000008E-2</v>
      </c>
      <c r="AB127" s="108" t="str">
        <f t="shared" si="3"/>
        <v>271</v>
      </c>
      <c r="AC127" s="109">
        <v>7.1000000000000008E-2</v>
      </c>
      <c r="AE127" s="116" t="s">
        <v>966</v>
      </c>
      <c r="AF127" s="117">
        <v>0.42225000000000001</v>
      </c>
      <c r="AG127" s="113">
        <v>1</v>
      </c>
      <c r="AH127" s="118">
        <v>872</v>
      </c>
      <c r="AI127" s="108" t="str">
        <f>VLOOKUP(AH127,'[1]&lt;참고&gt;6차'!$A$2:$C$1844,2,FALSE)</f>
        <v>화물열차 차장 및 관련 종사원</v>
      </c>
      <c r="AJ127" s="109">
        <v>0.42225000000000001</v>
      </c>
      <c r="AL127" s="108">
        <v>521</v>
      </c>
      <c r="AM127" s="108" t="s">
        <v>1187</v>
      </c>
      <c r="AN127" s="109">
        <v>0.79916666666666669</v>
      </c>
      <c r="AP127" s="108" t="str">
        <f>VLOOKUP(AQ127,'[1]&lt;참고&gt;6차'!A221:C2063,2,FALSE)</f>
        <v>서비스 종사자</v>
      </c>
      <c r="AQ127" s="118">
        <v>4</v>
      </c>
      <c r="AR127" s="118">
        <v>42</v>
      </c>
      <c r="AS127" s="118">
        <v>423</v>
      </c>
      <c r="AT127" s="108">
        <v>4232</v>
      </c>
      <c r="AU127" s="108" t="s">
        <v>1742</v>
      </c>
      <c r="AV127" s="109">
        <v>0.27902500000000002</v>
      </c>
    </row>
    <row r="128" spans="1:48" x14ac:dyDescent="0.3">
      <c r="A128" s="118">
        <v>3331</v>
      </c>
      <c r="B128" s="108" t="s">
        <v>1415</v>
      </c>
      <c r="C128" s="108" t="s">
        <v>1415</v>
      </c>
      <c r="D128" s="108" t="s">
        <v>1415</v>
      </c>
      <c r="E128" s="108" t="s">
        <v>1415</v>
      </c>
      <c r="F128" s="108" t="s">
        <v>1415</v>
      </c>
      <c r="G128" s="108" t="s">
        <v>1415</v>
      </c>
      <c r="H128" s="108" t="str">
        <f>VLOOKUP(I128,'[1]&lt;참고&gt;6차'!$A$2:$C$1844,2,FALSE)</f>
        <v>관세사</v>
      </c>
      <c r="I128" s="123">
        <v>2714</v>
      </c>
      <c r="J128" s="124">
        <f t="shared" si="4"/>
        <v>0.98499999999999999</v>
      </c>
      <c r="K128" s="108">
        <f>VLOOKUP(A128,'[1](2)2010 SOC to ISCO-08'!$K$3:$L$440,2,FALSE)</f>
        <v>0.98499999999999999</v>
      </c>
      <c r="L128" s="108" t="e">
        <f>VLOOKUP(B128,'[1](2)2010 SOC to ISCO-08'!$K$3:$L$440,2,FALSE)</f>
        <v>#N/A</v>
      </c>
      <c r="M128" s="108" t="e">
        <f>VLOOKUP(C128,'[1](2)2010 SOC to ISCO-08'!$K$3:$L$440,2,FALSE)</f>
        <v>#N/A</v>
      </c>
      <c r="N128" s="108" t="e">
        <f>VLOOKUP(D128,'[1](2)2010 SOC to ISCO-08'!$K$3:$L$440,2,FALSE)</f>
        <v>#N/A</v>
      </c>
      <c r="O128" s="108" t="e">
        <f>VLOOKUP(E128,'[1](2)2010 SOC to ISCO-08'!$K$3:$L$440,2,FALSE)</f>
        <v>#N/A</v>
      </c>
      <c r="P128" s="108" t="e">
        <f>VLOOKUP(F128,'[1](2)2010 SOC to ISCO-08'!$K$3:$L$440,2,FALSE)</f>
        <v>#N/A</v>
      </c>
      <c r="Q128" s="108" t="e">
        <f>VLOOKUP(G128,'[1](2)2010 SOC to ISCO-08'!$K$3:$L$440,2,FALSE)</f>
        <v>#N/A</v>
      </c>
      <c r="S128" s="108" t="b">
        <f t="shared" si="5"/>
        <v>0</v>
      </c>
      <c r="T128" s="131">
        <v>2714</v>
      </c>
      <c r="U128" s="108" t="s">
        <v>1425</v>
      </c>
      <c r="Y128" s="108" t="str">
        <f>VLOOKUP(Z128,'[1]&lt;참고&gt;6차'!$A$2:$C$1844,2,FALSE)</f>
        <v>투자 및 신용분석가</v>
      </c>
      <c r="Z128" s="116">
        <v>2721</v>
      </c>
      <c r="AA128" s="110">
        <v>0.40499999999999997</v>
      </c>
      <c r="AB128" s="108" t="str">
        <f t="shared" si="3"/>
        <v>272</v>
      </c>
      <c r="AC128" s="109">
        <v>0.40499999999999997</v>
      </c>
      <c r="AE128" s="116" t="s">
        <v>1294</v>
      </c>
      <c r="AF128" s="117">
        <v>0.50873750000000006</v>
      </c>
      <c r="AG128" s="113">
        <v>4</v>
      </c>
      <c r="AH128" s="118">
        <v>873</v>
      </c>
      <c r="AI128" s="108" t="str">
        <f>VLOOKUP(AH128,'[1]&lt;참고&gt;6차'!$A$2:$C$1844,2,FALSE)</f>
        <v>자동차 운전원</v>
      </c>
      <c r="AJ128" s="109">
        <v>0.50873750000000006</v>
      </c>
      <c r="AL128" s="108">
        <v>854</v>
      </c>
      <c r="AM128" s="108" t="s">
        <v>1283</v>
      </c>
      <c r="AN128" s="109">
        <v>0.80499999999999994</v>
      </c>
      <c r="AP128" s="108" t="str">
        <f>VLOOKUP(AQ128,'[1]&lt;참고&gt;6차'!A228:C2070,2,FALSE)</f>
        <v>서비스 종사자</v>
      </c>
      <c r="AQ128" s="118">
        <v>4</v>
      </c>
      <c r="AR128" s="118">
        <v>43</v>
      </c>
      <c r="AS128" s="118">
        <v>432</v>
      </c>
      <c r="AT128" s="108">
        <v>4323</v>
      </c>
      <c r="AU128" s="108" t="s">
        <v>1743</v>
      </c>
      <c r="AV128" s="109">
        <v>0.27902500000000002</v>
      </c>
    </row>
    <row r="129" spans="1:48" x14ac:dyDescent="0.3">
      <c r="A129" s="118">
        <v>2421</v>
      </c>
      <c r="B129" s="108" t="s">
        <v>1415</v>
      </c>
      <c r="C129" s="108" t="s">
        <v>1415</v>
      </c>
      <c r="D129" s="108" t="s">
        <v>1415</v>
      </c>
      <c r="E129" s="108" t="s">
        <v>1415</v>
      </c>
      <c r="F129" s="108" t="s">
        <v>1415</v>
      </c>
      <c r="G129" s="108" t="s">
        <v>1415</v>
      </c>
      <c r="H129" s="108" t="str">
        <f>VLOOKUP(I129,'[1]&lt;참고&gt;6차'!$A$2:$C$1844,2,FALSE)</f>
        <v>경영 및 진단 전문가</v>
      </c>
      <c r="I129" s="123">
        <v>2715</v>
      </c>
      <c r="J129" s="124">
        <f t="shared" si="4"/>
        <v>7.1000000000000008E-2</v>
      </c>
      <c r="K129" s="108">
        <f>VLOOKUP(A129,'[1](2)2010 SOC to ISCO-08'!$K$3:$L$440,2,FALSE)</f>
        <v>7.1000000000000008E-2</v>
      </c>
      <c r="L129" s="108" t="e">
        <f>VLOOKUP(B129,'[1](2)2010 SOC to ISCO-08'!$K$3:$L$440,2,FALSE)</f>
        <v>#N/A</v>
      </c>
      <c r="M129" s="108" t="e">
        <f>VLOOKUP(C129,'[1](2)2010 SOC to ISCO-08'!$K$3:$L$440,2,FALSE)</f>
        <v>#N/A</v>
      </c>
      <c r="N129" s="108" t="e">
        <f>VLOOKUP(D129,'[1](2)2010 SOC to ISCO-08'!$K$3:$L$440,2,FALSE)</f>
        <v>#N/A</v>
      </c>
      <c r="O129" s="108" t="e">
        <f>VLOOKUP(E129,'[1](2)2010 SOC to ISCO-08'!$K$3:$L$440,2,FALSE)</f>
        <v>#N/A</v>
      </c>
      <c r="P129" s="108" t="e">
        <f>VLOOKUP(F129,'[1](2)2010 SOC to ISCO-08'!$K$3:$L$440,2,FALSE)</f>
        <v>#N/A</v>
      </c>
      <c r="Q129" s="108" t="e">
        <f>VLOOKUP(G129,'[1](2)2010 SOC to ISCO-08'!$K$3:$L$440,2,FALSE)</f>
        <v>#N/A</v>
      </c>
      <c r="S129" s="108" t="b">
        <f t="shared" si="5"/>
        <v>0</v>
      </c>
      <c r="T129" s="131">
        <v>2715</v>
      </c>
      <c r="U129" s="108" t="s">
        <v>1744</v>
      </c>
      <c r="V129" s="108" t="s">
        <v>1431</v>
      </c>
      <c r="W129" s="108" t="s">
        <v>1745</v>
      </c>
      <c r="X129" s="108" t="s">
        <v>1538</v>
      </c>
      <c r="Y129" s="108" t="str">
        <f>VLOOKUP(Z129,'[1]&lt;참고&gt;6차'!$A$2:$C$1844,2,FALSE)</f>
        <v>자산 운용가</v>
      </c>
      <c r="Z129" s="116">
        <v>2722</v>
      </c>
      <c r="AA129" s="110">
        <v>0.541875</v>
      </c>
      <c r="AB129" s="108" t="str">
        <f t="shared" si="3"/>
        <v>272</v>
      </c>
      <c r="AC129" s="109">
        <v>0.541875</v>
      </c>
      <c r="AE129" s="116" t="s">
        <v>1296</v>
      </c>
      <c r="AF129" s="117">
        <v>0.56664999999999999</v>
      </c>
      <c r="AG129" s="113">
        <v>1</v>
      </c>
      <c r="AH129" s="118">
        <v>874</v>
      </c>
      <c r="AI129" s="108" t="str">
        <f>VLOOKUP(AH129,'[1]&lt;참고&gt;6차'!$A$2:$C$1844,2,FALSE)</f>
        <v>물품이동 장비 조작원</v>
      </c>
      <c r="AJ129" s="109">
        <v>0.56664999999999999</v>
      </c>
      <c r="AL129" s="108">
        <v>855</v>
      </c>
      <c r="AM129" s="108" t="s">
        <v>1284</v>
      </c>
      <c r="AN129" s="109">
        <v>0.80499999999999994</v>
      </c>
      <c r="AP129" s="108" t="e">
        <f>VLOOKUP(AQ129,'[1]&lt;참고&gt;6차'!A173:C2015,2,FALSE)</f>
        <v>#N/A</v>
      </c>
      <c r="AQ129" s="118">
        <v>2</v>
      </c>
      <c r="AR129" s="118">
        <v>28</v>
      </c>
      <c r="AS129" s="118">
        <v>286</v>
      </c>
      <c r="AT129" s="108">
        <v>2862</v>
      </c>
      <c r="AU129" s="108" t="s">
        <v>1746</v>
      </c>
      <c r="AV129" s="109">
        <v>0.28000000000000003</v>
      </c>
    </row>
    <row r="130" spans="1:48" x14ac:dyDescent="0.3">
      <c r="A130" s="118">
        <v>2412</v>
      </c>
      <c r="B130" s="108" t="s">
        <v>1415</v>
      </c>
      <c r="C130" s="108" t="s">
        <v>1415</v>
      </c>
      <c r="D130" s="108" t="s">
        <v>1415</v>
      </c>
      <c r="E130" s="108" t="s">
        <v>1415</v>
      </c>
      <c r="F130" s="108" t="s">
        <v>1415</v>
      </c>
      <c r="G130" s="108" t="s">
        <v>1415</v>
      </c>
      <c r="H130" s="108" t="str">
        <f>VLOOKUP(I130,'[1]&lt;참고&gt;6차'!$A$2:$C$1844,2,FALSE)</f>
        <v>투자 및 신용분석가</v>
      </c>
      <c r="I130" s="123">
        <v>2721</v>
      </c>
      <c r="J130" s="124">
        <f t="shared" si="4"/>
        <v>0.40499999999999997</v>
      </c>
      <c r="K130" s="108">
        <f>VLOOKUP(A130,'[1](2)2010 SOC to ISCO-08'!$K$3:$L$440,2,FALSE)</f>
        <v>0.40499999999999997</v>
      </c>
      <c r="L130" s="108" t="e">
        <f>VLOOKUP(B130,'[1](2)2010 SOC to ISCO-08'!$K$3:$L$440,2,FALSE)</f>
        <v>#N/A</v>
      </c>
      <c r="M130" s="108" t="e">
        <f>VLOOKUP(C130,'[1](2)2010 SOC to ISCO-08'!$K$3:$L$440,2,FALSE)</f>
        <v>#N/A</v>
      </c>
      <c r="N130" s="108" t="e">
        <f>VLOOKUP(D130,'[1](2)2010 SOC to ISCO-08'!$K$3:$L$440,2,FALSE)</f>
        <v>#N/A</v>
      </c>
      <c r="O130" s="108" t="e">
        <f>VLOOKUP(E130,'[1](2)2010 SOC to ISCO-08'!$K$3:$L$440,2,FALSE)</f>
        <v>#N/A</v>
      </c>
      <c r="P130" s="108" t="e">
        <f>VLOOKUP(F130,'[1](2)2010 SOC to ISCO-08'!$K$3:$L$440,2,FALSE)</f>
        <v>#N/A</v>
      </c>
      <c r="Q130" s="108" t="e">
        <f>VLOOKUP(G130,'[1](2)2010 SOC to ISCO-08'!$K$3:$L$440,2,FALSE)</f>
        <v>#N/A</v>
      </c>
      <c r="S130" s="108" t="b">
        <f t="shared" si="5"/>
        <v>0</v>
      </c>
      <c r="T130" s="131">
        <v>2721</v>
      </c>
      <c r="U130" s="108" t="s">
        <v>1747</v>
      </c>
      <c r="V130" s="108" t="s">
        <v>1431</v>
      </c>
      <c r="W130" s="108" t="s">
        <v>1748</v>
      </c>
      <c r="X130" s="108" t="s">
        <v>1749</v>
      </c>
      <c r="Y130" s="108" t="str">
        <f>VLOOKUP(Z130,'[1]&lt;참고&gt;6차'!$A$2:$C$1844,2,FALSE)</f>
        <v>보험 및 금융 상품 개발자</v>
      </c>
      <c r="Z130" s="116">
        <v>2723</v>
      </c>
      <c r="AA130" s="110">
        <v>0.45999999999999996</v>
      </c>
      <c r="AB130" s="108" t="str">
        <f t="shared" si="3"/>
        <v>272</v>
      </c>
      <c r="AC130" s="109">
        <v>0.45999999999999996</v>
      </c>
      <c r="AE130" s="116" t="s">
        <v>1298</v>
      </c>
      <c r="AF130" s="117">
        <v>0.68622222222222229</v>
      </c>
      <c r="AG130" s="113">
        <v>1</v>
      </c>
      <c r="AH130" s="118">
        <v>875</v>
      </c>
      <c r="AI130" s="108" t="str">
        <f>VLOOKUP(AH130,'[1]&lt;참고&gt;6차'!$A$2:$C$1844,2,FALSE)</f>
        <v>건설 및 채굴 기계운전원</v>
      </c>
      <c r="AJ130" s="109">
        <v>0.68622222222222229</v>
      </c>
      <c r="AL130" s="108">
        <v>312</v>
      </c>
      <c r="AM130" s="108" t="s">
        <v>1144</v>
      </c>
      <c r="AN130" s="109">
        <v>0.81895238095238099</v>
      </c>
      <c r="AP130" s="108" t="e">
        <f>VLOOKUP(AQ130,'[1]&lt;참고&gt;6차'!A176:C2018,2,FALSE)</f>
        <v>#N/A</v>
      </c>
      <c r="AQ130" s="118">
        <v>2</v>
      </c>
      <c r="AR130" s="118">
        <v>28</v>
      </c>
      <c r="AS130" s="118">
        <v>286</v>
      </c>
      <c r="AT130" s="108">
        <v>2869</v>
      </c>
      <c r="AU130" s="108" t="s">
        <v>1750</v>
      </c>
      <c r="AV130" s="109">
        <v>0.28000000000000003</v>
      </c>
    </row>
    <row r="131" spans="1:48" x14ac:dyDescent="0.3">
      <c r="A131" s="118">
        <v>2412</v>
      </c>
      <c r="B131" s="118">
        <v>3334</v>
      </c>
      <c r="C131" s="108" t="s">
        <v>1415</v>
      </c>
      <c r="D131" s="108" t="s">
        <v>1415</v>
      </c>
      <c r="E131" s="108" t="s">
        <v>1415</v>
      </c>
      <c r="F131" s="108" t="s">
        <v>1415</v>
      </c>
      <c r="G131" s="108" t="s">
        <v>1415</v>
      </c>
      <c r="H131" s="108" t="str">
        <f>VLOOKUP(I131,'[1]&lt;참고&gt;6차'!$A$2:$C$1844,2,FALSE)</f>
        <v>자산 운용가</v>
      </c>
      <c r="I131" s="123">
        <v>2722</v>
      </c>
      <c r="J131" s="124">
        <f t="shared" si="4"/>
        <v>0.541875</v>
      </c>
      <c r="K131" s="108">
        <f>VLOOKUP(A131,'[1](2)2010 SOC to ISCO-08'!$K$3:$L$440,2,FALSE)</f>
        <v>0.40499999999999997</v>
      </c>
      <c r="L131" s="108">
        <f>VLOOKUP(B131,'[1](2)2010 SOC to ISCO-08'!$K$3:$L$440,2,FALSE)</f>
        <v>0.67874999999999996</v>
      </c>
      <c r="M131" s="108" t="e">
        <f>VLOOKUP(C131,'[1](2)2010 SOC to ISCO-08'!$K$3:$L$440,2,FALSE)</f>
        <v>#N/A</v>
      </c>
      <c r="N131" s="108" t="e">
        <f>VLOOKUP(D131,'[1](2)2010 SOC to ISCO-08'!$K$3:$L$440,2,FALSE)</f>
        <v>#N/A</v>
      </c>
      <c r="O131" s="108" t="e">
        <f>VLOOKUP(E131,'[1](2)2010 SOC to ISCO-08'!$K$3:$L$440,2,FALSE)</f>
        <v>#N/A</v>
      </c>
      <c r="P131" s="108" t="e">
        <f>VLOOKUP(F131,'[1](2)2010 SOC to ISCO-08'!$K$3:$L$440,2,FALSE)</f>
        <v>#N/A</v>
      </c>
      <c r="Q131" s="108" t="e">
        <f>VLOOKUP(G131,'[1](2)2010 SOC to ISCO-08'!$K$3:$L$440,2,FALSE)</f>
        <v>#N/A</v>
      </c>
      <c r="S131" s="108" t="b">
        <f t="shared" si="5"/>
        <v>0</v>
      </c>
      <c r="T131" s="131">
        <v>2722</v>
      </c>
      <c r="U131" s="108" t="s">
        <v>1751</v>
      </c>
      <c r="V131" s="108" t="s">
        <v>1752</v>
      </c>
      <c r="Y131" s="108" t="str">
        <f>VLOOKUP(Z131,'[1]&lt;참고&gt;6차'!$A$2:$C$1844,2,FALSE)</f>
        <v>증권 및 외환 딜러</v>
      </c>
      <c r="Z131" s="116">
        <v>2724</v>
      </c>
      <c r="AA131" s="110">
        <v>4.5499999999999999E-2</v>
      </c>
      <c r="AB131" s="108" t="str">
        <f t="shared" ref="AB131:AB194" si="6">LEFT(Z131,3)</f>
        <v>272</v>
      </c>
      <c r="AC131" s="109">
        <v>4.5499999999999999E-2</v>
      </c>
      <c r="AE131" s="116" t="s">
        <v>1300</v>
      </c>
      <c r="AF131" s="117">
        <v>0.72499999999999998</v>
      </c>
      <c r="AG131" s="113">
        <v>1</v>
      </c>
      <c r="AH131" s="118">
        <v>876</v>
      </c>
      <c r="AI131" s="108" t="str">
        <f>VLOOKUP(AH131,'[1]&lt;참고&gt;6차'!$A$2:$C$1844,2,FALSE)</f>
        <v>선박 갑판승무원 및 관련 종사원</v>
      </c>
      <c r="AJ131" s="109">
        <v>0.72499999999999998</v>
      </c>
      <c r="AL131" s="108">
        <v>843</v>
      </c>
      <c r="AM131" s="108" t="s">
        <v>1278</v>
      </c>
      <c r="AN131" s="109">
        <v>0.84200000000000019</v>
      </c>
      <c r="AP131" s="108" t="e">
        <f>VLOOKUP(AQ131,'[1]&lt;참고&gt;6차'!A154:C1996,2,FALSE)</f>
        <v>#N/A</v>
      </c>
      <c r="AQ131" s="118">
        <v>2</v>
      </c>
      <c r="AR131" s="118">
        <v>28</v>
      </c>
      <c r="AS131" s="118">
        <v>283</v>
      </c>
      <c r="AT131" s="108">
        <v>2833</v>
      </c>
      <c r="AU131" s="108" t="s">
        <v>1753</v>
      </c>
      <c r="AV131" s="109">
        <v>0.29566666666666669</v>
      </c>
    </row>
    <row r="132" spans="1:48" x14ac:dyDescent="0.3">
      <c r="A132" s="118">
        <v>2413</v>
      </c>
      <c r="B132" s="108" t="s">
        <v>1415</v>
      </c>
      <c r="C132" s="108" t="s">
        <v>1415</v>
      </c>
      <c r="D132" s="108" t="s">
        <v>1415</v>
      </c>
      <c r="E132" s="108" t="s">
        <v>1415</v>
      </c>
      <c r="F132" s="108" t="s">
        <v>1415</v>
      </c>
      <c r="G132" s="108" t="s">
        <v>1415</v>
      </c>
      <c r="H132" s="108" t="str">
        <f>VLOOKUP(I132,'[1]&lt;참고&gt;6차'!$A$2:$C$1844,2,FALSE)</f>
        <v>보험 및 금융 상품 개발자</v>
      </c>
      <c r="I132" s="123">
        <v>2723</v>
      </c>
      <c r="J132" s="124">
        <f t="shared" si="4"/>
        <v>0.45999999999999996</v>
      </c>
      <c r="K132" s="108">
        <f>VLOOKUP(A132,'[1](2)2010 SOC to ISCO-08'!$K$3:$L$440,2,FALSE)</f>
        <v>0.45999999999999996</v>
      </c>
      <c r="L132" s="108" t="e">
        <f>VLOOKUP(B132,'[1](2)2010 SOC to ISCO-08'!$K$3:$L$440,2,FALSE)</f>
        <v>#N/A</v>
      </c>
      <c r="M132" s="108" t="e">
        <f>VLOOKUP(C132,'[1](2)2010 SOC to ISCO-08'!$K$3:$L$440,2,FALSE)</f>
        <v>#N/A</v>
      </c>
      <c r="N132" s="108" t="e">
        <f>VLOOKUP(D132,'[1](2)2010 SOC to ISCO-08'!$K$3:$L$440,2,FALSE)</f>
        <v>#N/A</v>
      </c>
      <c r="O132" s="108" t="e">
        <f>VLOOKUP(E132,'[1](2)2010 SOC to ISCO-08'!$K$3:$L$440,2,FALSE)</f>
        <v>#N/A</v>
      </c>
      <c r="P132" s="108" t="e">
        <f>VLOOKUP(F132,'[1](2)2010 SOC to ISCO-08'!$K$3:$L$440,2,FALSE)</f>
        <v>#N/A</v>
      </c>
      <c r="Q132" s="108" t="e">
        <f>VLOOKUP(G132,'[1](2)2010 SOC to ISCO-08'!$K$3:$L$440,2,FALSE)</f>
        <v>#N/A</v>
      </c>
      <c r="S132" s="108" t="b">
        <f t="shared" si="5"/>
        <v>0</v>
      </c>
      <c r="T132" s="131">
        <v>2723</v>
      </c>
      <c r="U132" s="108" t="s">
        <v>1444</v>
      </c>
      <c r="V132" s="108" t="s">
        <v>1431</v>
      </c>
      <c r="W132" s="108" t="s">
        <v>1445</v>
      </c>
      <c r="X132" s="108" t="s">
        <v>1754</v>
      </c>
      <c r="Y132" s="108" t="str">
        <f>VLOOKUP(Z132,'[1]&lt;참고&gt;6차'!$A$2:$C$1844,2,FALSE)</f>
        <v>손해사정인</v>
      </c>
      <c r="Z132" s="116">
        <v>2725</v>
      </c>
      <c r="AA132" s="110">
        <v>0.95333333333333325</v>
      </c>
      <c r="AB132" s="108" t="str">
        <f t="shared" si="6"/>
        <v>272</v>
      </c>
      <c r="AC132" s="109">
        <v>0.95333333333333325</v>
      </c>
      <c r="AE132" s="116" t="s">
        <v>1304</v>
      </c>
      <c r="AF132" s="117">
        <v>0.59650000000000003</v>
      </c>
      <c r="AG132" s="113">
        <v>1</v>
      </c>
      <c r="AH132" s="118">
        <v>881</v>
      </c>
      <c r="AI132" s="108" t="str">
        <f>VLOOKUP(AH132,'[1]&lt;참고&gt;6차'!$A$2:$C$1844,2,FALSE)</f>
        <v>상하수도 처리장치 조작원</v>
      </c>
      <c r="AJ132" s="109">
        <v>0.59650000000000003</v>
      </c>
      <c r="AL132" s="108">
        <v>831</v>
      </c>
      <c r="AM132" s="108" t="s">
        <v>1272</v>
      </c>
      <c r="AN132" s="109">
        <v>0.84361111111111109</v>
      </c>
      <c r="AP132" s="108" t="str">
        <f>VLOOKUP(AQ132,'[1]&lt;참고&gt;6차'!A54:C1896,2,FALSE)</f>
        <v>전문가 및 관련 종사자</v>
      </c>
      <c r="AQ132" s="118">
        <v>2</v>
      </c>
      <c r="AR132" s="118">
        <v>23</v>
      </c>
      <c r="AS132" s="118">
        <v>233</v>
      </c>
      <c r="AT132" s="108">
        <v>2332</v>
      </c>
      <c r="AU132" s="108" t="s">
        <v>1755</v>
      </c>
      <c r="AV132" s="109">
        <v>0.30449999999999999</v>
      </c>
    </row>
    <row r="133" spans="1:48" x14ac:dyDescent="0.3">
      <c r="A133" s="118">
        <v>3311</v>
      </c>
      <c r="B133" s="108" t="s">
        <v>1415</v>
      </c>
      <c r="C133" s="108" t="s">
        <v>1415</v>
      </c>
      <c r="D133" s="108" t="s">
        <v>1415</v>
      </c>
      <c r="E133" s="108" t="s">
        <v>1415</v>
      </c>
      <c r="F133" s="108" t="s">
        <v>1415</v>
      </c>
      <c r="G133" s="108" t="s">
        <v>1415</v>
      </c>
      <c r="H133" s="108" t="str">
        <f>VLOOKUP(I133,'[1]&lt;참고&gt;6차'!$A$2:$C$1844,2,FALSE)</f>
        <v>증권 및 외환 딜러</v>
      </c>
      <c r="I133" s="123">
        <v>2724</v>
      </c>
      <c r="J133" s="124">
        <f t="shared" ref="J133:J196" si="7">AVERAGEIF(K133:R133,"&gt;0")</f>
        <v>4.5499999999999999E-2</v>
      </c>
      <c r="K133" s="108">
        <f>VLOOKUP(A133,'[1](2)2010 SOC to ISCO-08'!$K$3:$L$440,2,FALSE)</f>
        <v>4.5499999999999999E-2</v>
      </c>
      <c r="L133" s="108" t="e">
        <f>VLOOKUP(B133,'[1](2)2010 SOC to ISCO-08'!$K$3:$L$440,2,FALSE)</f>
        <v>#N/A</v>
      </c>
      <c r="M133" s="108" t="e">
        <f>VLOOKUP(C133,'[1](2)2010 SOC to ISCO-08'!$K$3:$L$440,2,FALSE)</f>
        <v>#N/A</v>
      </c>
      <c r="N133" s="108" t="e">
        <f>VLOOKUP(D133,'[1](2)2010 SOC to ISCO-08'!$K$3:$L$440,2,FALSE)</f>
        <v>#N/A</v>
      </c>
      <c r="O133" s="108" t="e">
        <f>VLOOKUP(E133,'[1](2)2010 SOC to ISCO-08'!$K$3:$L$440,2,FALSE)</f>
        <v>#N/A</v>
      </c>
      <c r="P133" s="108" t="e">
        <f>VLOOKUP(F133,'[1](2)2010 SOC to ISCO-08'!$K$3:$L$440,2,FALSE)</f>
        <v>#N/A</v>
      </c>
      <c r="Q133" s="108" t="e">
        <f>VLOOKUP(G133,'[1](2)2010 SOC to ISCO-08'!$K$3:$L$440,2,FALSE)</f>
        <v>#N/A</v>
      </c>
      <c r="S133" s="108" t="b">
        <f t="shared" ref="S133:S196" si="8">ISERROR(J133)</f>
        <v>0</v>
      </c>
      <c r="T133" s="131">
        <v>2724</v>
      </c>
      <c r="U133" s="108" t="s">
        <v>1756</v>
      </c>
      <c r="V133" s="108" t="s">
        <v>1431</v>
      </c>
      <c r="W133" s="108" t="s">
        <v>1757</v>
      </c>
      <c r="X133" s="108" t="s">
        <v>1758</v>
      </c>
      <c r="Y133" s="108" t="str">
        <f>VLOOKUP(Z133,'[1]&lt;참고&gt;6차'!$A$2:$C$1844,2,FALSE)</f>
        <v>기타 금융 및 보험 관련 전문가</v>
      </c>
      <c r="Z133" s="116">
        <v>2729</v>
      </c>
      <c r="AA133" s="110">
        <v>0.40499999999999997</v>
      </c>
      <c r="AB133" s="108" t="str">
        <f t="shared" si="6"/>
        <v>272</v>
      </c>
      <c r="AC133" s="109">
        <v>0.40499999999999997</v>
      </c>
      <c r="AE133" s="116" t="s">
        <v>1306</v>
      </c>
      <c r="AF133" s="117">
        <v>0.59650000000000003</v>
      </c>
      <c r="AG133" s="113">
        <v>1</v>
      </c>
      <c r="AH133" s="118">
        <v>882</v>
      </c>
      <c r="AI133" s="108" t="str">
        <f>VLOOKUP(AH133,'[1]&lt;참고&gt;6차'!$A$2:$C$1844,2,FALSE)</f>
        <v>재활용 처리 및 소각로 조작원</v>
      </c>
      <c r="AJ133" s="109">
        <v>0.59650000000000003</v>
      </c>
      <c r="AL133" s="108">
        <v>313</v>
      </c>
      <c r="AM133" s="108" t="s">
        <v>1145</v>
      </c>
      <c r="AN133" s="109">
        <v>0.85499999999999998</v>
      </c>
      <c r="AP133" s="108" t="str">
        <f>VLOOKUP(AQ133,'[1]&lt;참고&gt;6차'!A207:C2049,2,FALSE)</f>
        <v>서비스 종사자</v>
      </c>
      <c r="AQ133" s="118">
        <v>4</v>
      </c>
      <c r="AR133" s="118">
        <v>41</v>
      </c>
      <c r="AS133" s="118">
        <v>411</v>
      </c>
      <c r="AT133" s="108">
        <v>4113</v>
      </c>
      <c r="AU133" s="108" t="s">
        <v>1759</v>
      </c>
      <c r="AV133" s="109">
        <v>0.3125</v>
      </c>
    </row>
    <row r="134" spans="1:48" x14ac:dyDescent="0.3">
      <c r="A134" s="118">
        <v>3315</v>
      </c>
      <c r="B134" s="108" t="s">
        <v>1415</v>
      </c>
      <c r="C134" s="108" t="s">
        <v>1415</v>
      </c>
      <c r="D134" s="108" t="s">
        <v>1415</v>
      </c>
      <c r="E134" s="108" t="s">
        <v>1415</v>
      </c>
      <c r="F134" s="108" t="s">
        <v>1415</v>
      </c>
      <c r="G134" s="108" t="s">
        <v>1415</v>
      </c>
      <c r="H134" s="108" t="str">
        <f>VLOOKUP(I134,'[1]&lt;참고&gt;6차'!$A$2:$C$1844,2,FALSE)</f>
        <v>손해사정인</v>
      </c>
      <c r="I134" s="123">
        <v>2725</v>
      </c>
      <c r="J134" s="124">
        <f t="shared" si="7"/>
        <v>0.95333333333333325</v>
      </c>
      <c r="K134" s="108">
        <f>VLOOKUP(A134,'[1](2)2010 SOC to ISCO-08'!$K$3:$L$440,2,FALSE)</f>
        <v>0.95333333333333325</v>
      </c>
      <c r="L134" s="108" t="e">
        <f>VLOOKUP(B134,'[1](2)2010 SOC to ISCO-08'!$K$3:$L$440,2,FALSE)</f>
        <v>#N/A</v>
      </c>
      <c r="M134" s="108" t="e">
        <f>VLOOKUP(C134,'[1](2)2010 SOC to ISCO-08'!$K$3:$L$440,2,FALSE)</f>
        <v>#N/A</v>
      </c>
      <c r="N134" s="108" t="e">
        <f>VLOOKUP(D134,'[1](2)2010 SOC to ISCO-08'!$K$3:$L$440,2,FALSE)</f>
        <v>#N/A</v>
      </c>
      <c r="O134" s="108" t="e">
        <f>VLOOKUP(E134,'[1](2)2010 SOC to ISCO-08'!$K$3:$L$440,2,FALSE)</f>
        <v>#N/A</v>
      </c>
      <c r="P134" s="108" t="e">
        <f>VLOOKUP(F134,'[1](2)2010 SOC to ISCO-08'!$K$3:$L$440,2,FALSE)</f>
        <v>#N/A</v>
      </c>
      <c r="Q134" s="108" t="e">
        <f>VLOOKUP(G134,'[1](2)2010 SOC to ISCO-08'!$K$3:$L$440,2,FALSE)</f>
        <v>#N/A</v>
      </c>
      <c r="S134" s="108" t="b">
        <f t="shared" si="8"/>
        <v>0</v>
      </c>
      <c r="T134" s="131">
        <v>2725</v>
      </c>
      <c r="U134" s="108" t="s">
        <v>1760</v>
      </c>
      <c r="Y134" s="108" t="str">
        <f>VLOOKUP(Z134,'[1]&lt;참고&gt;6차'!$A$2:$C$1844,2,FALSE)</f>
        <v>상품기획 전문가</v>
      </c>
      <c r="Z134" s="116">
        <v>2731</v>
      </c>
      <c r="AA134" s="110">
        <v>0.32400000000000001</v>
      </c>
      <c r="AB134" s="108" t="str">
        <f t="shared" si="6"/>
        <v>273</v>
      </c>
      <c r="AC134" s="109">
        <v>0.32400000000000001</v>
      </c>
      <c r="AE134" s="116" t="s">
        <v>1310</v>
      </c>
      <c r="AF134" s="117">
        <v>0.77300000000000002</v>
      </c>
      <c r="AG134" s="113">
        <v>5</v>
      </c>
      <c r="AH134" s="118">
        <v>891</v>
      </c>
      <c r="AI134" s="108" t="str">
        <f>VLOOKUP(AH134,'[1]&lt;참고&gt;6차'!$A$2:$C$1844,2,FALSE)</f>
        <v>목재 및 종이 관련 기계조작원</v>
      </c>
      <c r="AJ134" s="109">
        <v>0.77300000000000002</v>
      </c>
      <c r="AL134" s="108">
        <v>442</v>
      </c>
      <c r="AM134" s="108" t="s">
        <v>1181</v>
      </c>
      <c r="AN134" s="109">
        <v>0.85666666666666658</v>
      </c>
      <c r="AP134" s="108" t="e">
        <f>VLOOKUP(AQ134,'[1]&lt;참고&gt;6차'!A134:C1976,2,FALSE)</f>
        <v>#N/A</v>
      </c>
      <c r="AQ134" s="118">
        <v>2</v>
      </c>
      <c r="AR134" s="118">
        <v>27</v>
      </c>
      <c r="AS134" s="118">
        <v>273</v>
      </c>
      <c r="AT134" s="108">
        <v>2731</v>
      </c>
      <c r="AU134" s="108" t="s">
        <v>1761</v>
      </c>
      <c r="AV134" s="109">
        <v>0.32400000000000001</v>
      </c>
    </row>
    <row r="135" spans="1:48" x14ac:dyDescent="0.3">
      <c r="A135" s="118">
        <v>2412</v>
      </c>
      <c r="B135" s="108" t="s">
        <v>1415</v>
      </c>
      <c r="C135" s="108" t="s">
        <v>1415</v>
      </c>
      <c r="D135" s="108" t="s">
        <v>1415</v>
      </c>
      <c r="E135" s="108" t="s">
        <v>1415</v>
      </c>
      <c r="F135" s="108" t="s">
        <v>1415</v>
      </c>
      <c r="G135" s="108" t="s">
        <v>1415</v>
      </c>
      <c r="H135" s="108" t="str">
        <f>VLOOKUP(I135,'[1]&lt;참고&gt;6차'!$A$2:$C$1844,2,FALSE)</f>
        <v>기타 금융 및 보험 관련 전문가</v>
      </c>
      <c r="I135" s="123">
        <v>2729</v>
      </c>
      <c r="J135" s="124">
        <f t="shared" si="7"/>
        <v>0.40499999999999997</v>
      </c>
      <c r="K135" s="108">
        <f>VLOOKUP(A135,'[1](2)2010 SOC to ISCO-08'!$K$3:$L$440,2,FALSE)</f>
        <v>0.40499999999999997</v>
      </c>
      <c r="L135" s="108" t="e">
        <f>VLOOKUP(B135,'[1](2)2010 SOC to ISCO-08'!$K$3:$L$440,2,FALSE)</f>
        <v>#N/A</v>
      </c>
      <c r="M135" s="108" t="e">
        <f>VLOOKUP(C135,'[1](2)2010 SOC to ISCO-08'!$K$3:$L$440,2,FALSE)</f>
        <v>#N/A</v>
      </c>
      <c r="N135" s="108" t="e">
        <f>VLOOKUP(D135,'[1](2)2010 SOC to ISCO-08'!$K$3:$L$440,2,FALSE)</f>
        <v>#N/A</v>
      </c>
      <c r="O135" s="108" t="e">
        <f>VLOOKUP(E135,'[1](2)2010 SOC to ISCO-08'!$K$3:$L$440,2,FALSE)</f>
        <v>#N/A</v>
      </c>
      <c r="P135" s="108" t="e">
        <f>VLOOKUP(F135,'[1](2)2010 SOC to ISCO-08'!$K$3:$L$440,2,FALSE)</f>
        <v>#N/A</v>
      </c>
      <c r="Q135" s="108" t="e">
        <f>VLOOKUP(G135,'[1](2)2010 SOC to ISCO-08'!$K$3:$L$440,2,FALSE)</f>
        <v>#N/A</v>
      </c>
      <c r="S135" s="108" t="b">
        <f t="shared" si="8"/>
        <v>0</v>
      </c>
      <c r="T135" s="131">
        <v>2729</v>
      </c>
      <c r="U135" s="108" t="s">
        <v>1429</v>
      </c>
      <c r="V135" s="108" t="s">
        <v>1445</v>
      </c>
      <c r="W135" s="108" t="s">
        <v>1431</v>
      </c>
      <c r="X135" s="108" t="s">
        <v>1444</v>
      </c>
      <c r="Y135" s="108" t="str">
        <f>VLOOKUP(Z135,'[1]&lt;참고&gt;6차'!$A$2:$C$1844,2,FALSE)</f>
        <v>여행상품 개발자</v>
      </c>
      <c r="Z135" s="116">
        <v>2732</v>
      </c>
      <c r="AA135" s="110">
        <v>0.32400000000000001</v>
      </c>
      <c r="AB135" s="108" t="str">
        <f t="shared" si="6"/>
        <v>273</v>
      </c>
      <c r="AC135" s="109">
        <v>0.32400000000000001</v>
      </c>
      <c r="AE135" s="116" t="s">
        <v>1312</v>
      </c>
      <c r="AF135" s="117">
        <v>0.90999999999999992</v>
      </c>
      <c r="AG135" s="113">
        <v>2</v>
      </c>
      <c r="AH135" s="118">
        <v>892</v>
      </c>
      <c r="AI135" s="108" t="str">
        <f>VLOOKUP(AH135,'[1]&lt;참고&gt;6차'!$A$2:$C$1844,2,FALSE)</f>
        <v>인쇄 및 사진현상 관련 기계조작원</v>
      </c>
      <c r="AJ135" s="109">
        <v>0.90999999999999992</v>
      </c>
      <c r="AL135" s="108">
        <v>851</v>
      </c>
      <c r="AM135" s="108" t="s">
        <v>1280</v>
      </c>
      <c r="AN135" s="109">
        <v>0.86166666666666669</v>
      </c>
      <c r="AP135" s="108" t="e">
        <f>VLOOKUP(AQ135,'[1]&lt;참고&gt;6차'!A135:C1977,2,FALSE)</f>
        <v>#N/A</v>
      </c>
      <c r="AQ135" s="118">
        <v>2</v>
      </c>
      <c r="AR135" s="118">
        <v>27</v>
      </c>
      <c r="AS135" s="118">
        <v>273</v>
      </c>
      <c r="AT135" s="108">
        <v>2732</v>
      </c>
      <c r="AU135" s="108" t="s">
        <v>1762</v>
      </c>
      <c r="AV135" s="109">
        <v>0.32400000000000001</v>
      </c>
    </row>
    <row r="136" spans="1:48" x14ac:dyDescent="0.3">
      <c r="A136" s="118">
        <v>2431</v>
      </c>
      <c r="B136" s="108" t="s">
        <v>1415</v>
      </c>
      <c r="C136" s="108" t="s">
        <v>1415</v>
      </c>
      <c r="D136" s="108" t="s">
        <v>1415</v>
      </c>
      <c r="E136" s="108" t="s">
        <v>1415</v>
      </c>
      <c r="F136" s="108" t="s">
        <v>1415</v>
      </c>
      <c r="G136" s="108" t="s">
        <v>1415</v>
      </c>
      <c r="H136" s="108" t="str">
        <f>VLOOKUP(I136,'[1]&lt;참고&gt;6차'!$A$2:$C$1844,2,FALSE)</f>
        <v>상품기획 전문가</v>
      </c>
      <c r="I136" s="123">
        <v>2731</v>
      </c>
      <c r="J136" s="124">
        <f t="shared" si="7"/>
        <v>0.32400000000000001</v>
      </c>
      <c r="K136" s="108">
        <f>VLOOKUP(A136,'[1](2)2010 SOC to ISCO-08'!$K$3:$L$440,2,FALSE)</f>
        <v>0.32400000000000001</v>
      </c>
      <c r="L136" s="108" t="e">
        <f>VLOOKUP(B136,'[1](2)2010 SOC to ISCO-08'!$K$3:$L$440,2,FALSE)</f>
        <v>#N/A</v>
      </c>
      <c r="M136" s="108" t="e">
        <f>VLOOKUP(C136,'[1](2)2010 SOC to ISCO-08'!$K$3:$L$440,2,FALSE)</f>
        <v>#N/A</v>
      </c>
      <c r="N136" s="108" t="e">
        <f>VLOOKUP(D136,'[1](2)2010 SOC to ISCO-08'!$K$3:$L$440,2,FALSE)</f>
        <v>#N/A</v>
      </c>
      <c r="O136" s="108" t="e">
        <f>VLOOKUP(E136,'[1](2)2010 SOC to ISCO-08'!$K$3:$L$440,2,FALSE)</f>
        <v>#N/A</v>
      </c>
      <c r="P136" s="108" t="e">
        <f>VLOOKUP(F136,'[1](2)2010 SOC to ISCO-08'!$K$3:$L$440,2,FALSE)</f>
        <v>#N/A</v>
      </c>
      <c r="Q136" s="108" t="e">
        <f>VLOOKUP(G136,'[1](2)2010 SOC to ISCO-08'!$K$3:$L$440,2,FALSE)</f>
        <v>#N/A</v>
      </c>
      <c r="S136" s="108" t="b">
        <f t="shared" si="8"/>
        <v>0</v>
      </c>
      <c r="T136" s="131">
        <v>2731</v>
      </c>
      <c r="U136" s="108" t="s">
        <v>1763</v>
      </c>
      <c r="V136" s="108" t="s">
        <v>1538</v>
      </c>
      <c r="Y136" s="108" t="str">
        <f>VLOOKUP(Z136,'[1]&lt;참고&gt;6차'!$A$2:$C$1844,2,FALSE)</f>
        <v>광고 및 홍보 전문가</v>
      </c>
      <c r="Z136" s="116">
        <v>2733</v>
      </c>
      <c r="AA136" s="110">
        <v>0.252</v>
      </c>
      <c r="AB136" s="108" t="str">
        <f t="shared" si="6"/>
        <v>273</v>
      </c>
      <c r="AC136" s="109">
        <v>0.252</v>
      </c>
      <c r="AE136" s="116" t="s">
        <v>1314</v>
      </c>
      <c r="AF136" s="117">
        <v>0.95125000000000004</v>
      </c>
      <c r="AG136" s="113">
        <v>1</v>
      </c>
      <c r="AH136" s="118">
        <v>899</v>
      </c>
      <c r="AI136" s="108" t="str">
        <f>VLOOKUP(AH136,'[1]&lt;참고&gt;6차'!$A$2:$C$1844,2,FALSE)</f>
        <v>기타 제조관련 기계조작원</v>
      </c>
      <c r="AJ136" s="109">
        <v>0.95125000000000004</v>
      </c>
      <c r="AL136" s="108">
        <v>822</v>
      </c>
      <c r="AM136" s="108" t="s">
        <v>1266</v>
      </c>
      <c r="AN136" s="109">
        <v>0.86333333333333329</v>
      </c>
      <c r="AP136" s="108" t="str">
        <f>VLOOKUP(AQ136,'[1]&lt;참고&gt;6차'!A297:C2139,2,FALSE)</f>
        <v>기능원 및 관련 기능 종사자</v>
      </c>
      <c r="AQ136" s="118">
        <v>7</v>
      </c>
      <c r="AR136" s="118">
        <v>75</v>
      </c>
      <c r="AS136" s="118">
        <v>753</v>
      </c>
      <c r="AT136" s="108">
        <v>7534</v>
      </c>
      <c r="AU136" s="108" t="s">
        <v>1764</v>
      </c>
      <c r="AV136" s="109">
        <v>0.32650000000000001</v>
      </c>
    </row>
    <row r="137" spans="1:48" x14ac:dyDescent="0.3">
      <c r="A137" s="118">
        <v>2431</v>
      </c>
      <c r="B137" s="108" t="s">
        <v>1415</v>
      </c>
      <c r="C137" s="108" t="s">
        <v>1415</v>
      </c>
      <c r="D137" s="108" t="s">
        <v>1415</v>
      </c>
      <c r="E137" s="108" t="s">
        <v>1415</v>
      </c>
      <c r="F137" s="108" t="s">
        <v>1415</v>
      </c>
      <c r="G137" s="108" t="s">
        <v>1415</v>
      </c>
      <c r="H137" s="108" t="str">
        <f>VLOOKUP(I137,'[1]&lt;참고&gt;6차'!$A$2:$C$1844,2,FALSE)</f>
        <v>여행상품 개발자</v>
      </c>
      <c r="I137" s="123">
        <v>2732</v>
      </c>
      <c r="J137" s="124">
        <f t="shared" si="7"/>
        <v>0.32400000000000001</v>
      </c>
      <c r="K137" s="108">
        <f>VLOOKUP(A137,'[1](2)2010 SOC to ISCO-08'!$K$3:$L$440,2,FALSE)</f>
        <v>0.32400000000000001</v>
      </c>
      <c r="L137" s="108" t="e">
        <f>VLOOKUP(B137,'[1](2)2010 SOC to ISCO-08'!$K$3:$L$440,2,FALSE)</f>
        <v>#N/A</v>
      </c>
      <c r="M137" s="108" t="e">
        <f>VLOOKUP(C137,'[1](2)2010 SOC to ISCO-08'!$K$3:$L$440,2,FALSE)</f>
        <v>#N/A</v>
      </c>
      <c r="N137" s="108" t="e">
        <f>VLOOKUP(D137,'[1](2)2010 SOC to ISCO-08'!$K$3:$L$440,2,FALSE)</f>
        <v>#N/A</v>
      </c>
      <c r="O137" s="108" t="e">
        <f>VLOOKUP(E137,'[1](2)2010 SOC to ISCO-08'!$K$3:$L$440,2,FALSE)</f>
        <v>#N/A</v>
      </c>
      <c r="P137" s="108" t="e">
        <f>VLOOKUP(F137,'[1](2)2010 SOC to ISCO-08'!$K$3:$L$440,2,FALSE)</f>
        <v>#N/A</v>
      </c>
      <c r="Q137" s="108" t="e">
        <f>VLOOKUP(G137,'[1](2)2010 SOC to ISCO-08'!$K$3:$L$440,2,FALSE)</f>
        <v>#N/A</v>
      </c>
      <c r="S137" s="108" t="b">
        <f t="shared" si="8"/>
        <v>0</v>
      </c>
      <c r="T137" s="131">
        <v>2732</v>
      </c>
      <c r="U137" s="108" t="s">
        <v>1765</v>
      </c>
      <c r="V137" s="108" t="s">
        <v>1530</v>
      </c>
      <c r="Y137" s="108" t="str">
        <f>VLOOKUP(Z137,'[1]&lt;참고&gt;6차'!$A$2:$C$1844,2,FALSE)</f>
        <v>조사 전문가</v>
      </c>
      <c r="Z137" s="116">
        <v>2734</v>
      </c>
      <c r="AA137" s="110">
        <v>0.1484</v>
      </c>
      <c r="AB137" s="108" t="str">
        <f t="shared" si="6"/>
        <v>273</v>
      </c>
      <c r="AC137" s="109">
        <v>0.1484</v>
      </c>
      <c r="AE137" s="116" t="s">
        <v>1318</v>
      </c>
      <c r="AF137" s="117">
        <v>0.48854166666666665</v>
      </c>
      <c r="AG137" s="113">
        <v>1</v>
      </c>
      <c r="AH137" s="118">
        <v>910</v>
      </c>
      <c r="AI137" s="108" t="str">
        <f>VLOOKUP(AH137,'[1]&lt;참고&gt;6차'!$A$2:$C$1844,2,FALSE)</f>
        <v>건설 및 광업 단순 종사원</v>
      </c>
      <c r="AJ137" s="109">
        <v>0.48854166666666665</v>
      </c>
      <c r="AL137" s="108">
        <v>922</v>
      </c>
      <c r="AM137" s="108" t="s">
        <v>1325</v>
      </c>
      <c r="AN137" s="109">
        <v>0.87874999999999992</v>
      </c>
      <c r="AP137" s="108" t="e">
        <f>VLOOKUP(AQ137,'[1]&lt;참고&gt;6차'!A145:C1987,2,FALSE)</f>
        <v>#N/A</v>
      </c>
      <c r="AQ137" s="118">
        <v>2</v>
      </c>
      <c r="AR137" s="118">
        <v>28</v>
      </c>
      <c r="AS137" s="118">
        <v>281</v>
      </c>
      <c r="AT137" s="108">
        <v>2811</v>
      </c>
      <c r="AU137" s="108" t="s">
        <v>1766</v>
      </c>
      <c r="AV137" s="109">
        <v>0.32766666666666672</v>
      </c>
    </row>
    <row r="138" spans="1:48" x14ac:dyDescent="0.3">
      <c r="A138" s="118">
        <v>2431</v>
      </c>
      <c r="B138" s="118">
        <v>2432</v>
      </c>
      <c r="C138" s="108" t="s">
        <v>1415</v>
      </c>
      <c r="D138" s="108" t="s">
        <v>1415</v>
      </c>
      <c r="E138" s="108" t="s">
        <v>1415</v>
      </c>
      <c r="F138" s="108" t="s">
        <v>1415</v>
      </c>
      <c r="G138" s="108" t="s">
        <v>1415</v>
      </c>
      <c r="H138" s="108" t="str">
        <f>VLOOKUP(I138,'[1]&lt;참고&gt;6차'!$A$2:$C$1844,2,FALSE)</f>
        <v>광고 및 홍보 전문가</v>
      </c>
      <c r="I138" s="123">
        <v>2733</v>
      </c>
      <c r="J138" s="124">
        <f t="shared" si="7"/>
        <v>0.252</v>
      </c>
      <c r="K138" s="108">
        <f>VLOOKUP(A138,'[1](2)2010 SOC to ISCO-08'!$K$3:$L$440,2,FALSE)</f>
        <v>0.32400000000000001</v>
      </c>
      <c r="L138" s="108">
        <f>VLOOKUP(B138,'[1](2)2010 SOC to ISCO-08'!$K$3:$L$440,2,FALSE)</f>
        <v>0.18</v>
      </c>
      <c r="M138" s="108" t="e">
        <f>VLOOKUP(C138,'[1](2)2010 SOC to ISCO-08'!$K$3:$L$440,2,FALSE)</f>
        <v>#N/A</v>
      </c>
      <c r="N138" s="108" t="e">
        <f>VLOOKUP(D138,'[1](2)2010 SOC to ISCO-08'!$K$3:$L$440,2,FALSE)</f>
        <v>#N/A</v>
      </c>
      <c r="O138" s="108" t="e">
        <f>VLOOKUP(E138,'[1](2)2010 SOC to ISCO-08'!$K$3:$L$440,2,FALSE)</f>
        <v>#N/A</v>
      </c>
      <c r="P138" s="108" t="e">
        <f>VLOOKUP(F138,'[1](2)2010 SOC to ISCO-08'!$K$3:$L$440,2,FALSE)</f>
        <v>#N/A</v>
      </c>
      <c r="Q138" s="108" t="e">
        <f>VLOOKUP(G138,'[1](2)2010 SOC to ISCO-08'!$K$3:$L$440,2,FALSE)</f>
        <v>#N/A</v>
      </c>
      <c r="S138" s="108" t="b">
        <f t="shared" si="8"/>
        <v>0</v>
      </c>
      <c r="T138" s="131">
        <v>2733</v>
      </c>
      <c r="U138" s="108" t="s">
        <v>1767</v>
      </c>
      <c r="V138" s="108" t="s">
        <v>1431</v>
      </c>
      <c r="W138" s="108" t="s">
        <v>1768</v>
      </c>
      <c r="X138" s="108" t="s">
        <v>1538</v>
      </c>
      <c r="Y138" s="108" t="str">
        <f>VLOOKUP(Z138,'[1]&lt;참고&gt;6차'!$A$2:$C$1844,2,FALSE)</f>
        <v>행사 기획자</v>
      </c>
      <c r="Z138" s="116">
        <v>2735</v>
      </c>
      <c r="AA138" s="110">
        <v>0.16735714285714284</v>
      </c>
      <c r="AB138" s="108" t="str">
        <f t="shared" si="6"/>
        <v>273</v>
      </c>
      <c r="AC138" s="109">
        <v>0.14874999999999999</v>
      </c>
      <c r="AE138" s="116" t="s">
        <v>1322</v>
      </c>
      <c r="AF138" s="117">
        <v>0.51400000000000001</v>
      </c>
      <c r="AG138" s="113">
        <v>1</v>
      </c>
      <c r="AH138" s="118">
        <v>921</v>
      </c>
      <c r="AI138" s="108" t="str">
        <f>VLOOKUP(AH138,'[1]&lt;참고&gt;6차'!$A$2:$C$1844,2,FALSE)</f>
        <v>하역 및 적재 단순 종사원</v>
      </c>
      <c r="AJ138" s="109">
        <v>0.51400000000000001</v>
      </c>
      <c r="AL138" s="108">
        <v>841</v>
      </c>
      <c r="AM138" s="108" t="s">
        <v>1276</v>
      </c>
      <c r="AN138" s="109">
        <v>0.88</v>
      </c>
      <c r="AP138" s="108" t="e">
        <f>VLOOKUP(AQ138,'[1]&lt;참고&gt;6차'!A149:C1991,2,FALSE)</f>
        <v>#N/A</v>
      </c>
      <c r="AQ138" s="118">
        <v>2</v>
      </c>
      <c r="AR138" s="118">
        <v>28</v>
      </c>
      <c r="AS138" s="118">
        <v>281</v>
      </c>
      <c r="AT138" s="108">
        <v>2815</v>
      </c>
      <c r="AU138" s="108" t="s">
        <v>1769</v>
      </c>
      <c r="AV138" s="109">
        <v>0.32766666666666672</v>
      </c>
    </row>
    <row r="139" spans="1:48" x14ac:dyDescent="0.3">
      <c r="A139" s="118">
        <v>2120</v>
      </c>
      <c r="B139" s="108" t="s">
        <v>1415</v>
      </c>
      <c r="C139" s="108" t="s">
        <v>1415</v>
      </c>
      <c r="D139" s="108" t="s">
        <v>1415</v>
      </c>
      <c r="E139" s="108" t="s">
        <v>1415</v>
      </c>
      <c r="F139" s="108" t="s">
        <v>1415</v>
      </c>
      <c r="G139" s="108" t="s">
        <v>1415</v>
      </c>
      <c r="H139" s="108" t="str">
        <f>VLOOKUP(I139,'[1]&lt;참고&gt;6차'!$A$2:$C$1844,2,FALSE)</f>
        <v>조사 전문가</v>
      </c>
      <c r="I139" s="123">
        <v>2734</v>
      </c>
      <c r="J139" s="124">
        <f t="shared" si="7"/>
        <v>0.1484</v>
      </c>
      <c r="K139" s="108">
        <f>VLOOKUP(A139,'[1](2)2010 SOC to ISCO-08'!$K$3:$L$440,2,FALSE)</f>
        <v>0.1484</v>
      </c>
      <c r="L139" s="108" t="e">
        <f>VLOOKUP(B139,'[1](2)2010 SOC to ISCO-08'!$K$3:$L$440,2,FALSE)</f>
        <v>#N/A</v>
      </c>
      <c r="M139" s="108" t="e">
        <f>VLOOKUP(C139,'[1](2)2010 SOC to ISCO-08'!$K$3:$L$440,2,FALSE)</f>
        <v>#N/A</v>
      </c>
      <c r="N139" s="108" t="e">
        <f>VLOOKUP(D139,'[1](2)2010 SOC to ISCO-08'!$K$3:$L$440,2,FALSE)</f>
        <v>#N/A</v>
      </c>
      <c r="O139" s="108" t="e">
        <f>VLOOKUP(E139,'[1](2)2010 SOC to ISCO-08'!$K$3:$L$440,2,FALSE)</f>
        <v>#N/A</v>
      </c>
      <c r="P139" s="108" t="e">
        <f>VLOOKUP(F139,'[1](2)2010 SOC to ISCO-08'!$K$3:$L$440,2,FALSE)</f>
        <v>#N/A</v>
      </c>
      <c r="Q139" s="108" t="e">
        <f>VLOOKUP(G139,'[1](2)2010 SOC to ISCO-08'!$K$3:$L$440,2,FALSE)</f>
        <v>#N/A</v>
      </c>
      <c r="S139" s="108" t="b">
        <f t="shared" si="8"/>
        <v>0</v>
      </c>
      <c r="T139" s="131">
        <v>2734</v>
      </c>
      <c r="U139" s="108" t="s">
        <v>1770</v>
      </c>
      <c r="V139" s="108" t="s">
        <v>1538</v>
      </c>
      <c r="Y139" s="108" t="str">
        <f>VLOOKUP(Z139,'[1]&lt;참고&gt;6차'!$A$2:$C$1844,2,FALSE)</f>
        <v>감정평가 전문가</v>
      </c>
      <c r="Z139" s="116">
        <v>2741</v>
      </c>
      <c r="AA139" s="110">
        <v>0.95333333333333325</v>
      </c>
      <c r="AB139" s="108" t="str">
        <f t="shared" si="6"/>
        <v>274</v>
      </c>
      <c r="AC139" s="109">
        <v>0.95333333333333325</v>
      </c>
      <c r="AE139" s="116" t="s">
        <v>1324</v>
      </c>
      <c r="AF139" s="117">
        <v>0.87874999999999992</v>
      </c>
      <c r="AG139" s="113">
        <v>4</v>
      </c>
      <c r="AH139" s="118">
        <v>922</v>
      </c>
      <c r="AI139" s="108" t="str">
        <f>VLOOKUP(AH139,'[1]&lt;참고&gt;6차'!$A$2:$C$1844,2,FALSE)</f>
        <v>배달원</v>
      </c>
      <c r="AJ139" s="109">
        <v>0.87874999999999992</v>
      </c>
      <c r="AL139" s="108">
        <v>842</v>
      </c>
      <c r="AM139" s="108" t="s">
        <v>1771</v>
      </c>
      <c r="AN139" s="109">
        <v>0.88</v>
      </c>
      <c r="AP139" s="108" t="str">
        <f>VLOOKUP(AQ139,'[1]&lt;참고&gt;6차'!A214:C2056,2,FALSE)</f>
        <v>서비스 종사자</v>
      </c>
      <c r="AQ139" s="118">
        <v>4</v>
      </c>
      <c r="AR139" s="118">
        <v>42</v>
      </c>
      <c r="AS139" s="118">
        <v>422</v>
      </c>
      <c r="AT139" s="108">
        <v>4221</v>
      </c>
      <c r="AU139" s="108" t="s">
        <v>1772</v>
      </c>
      <c r="AV139" s="109">
        <v>0.32866666666666666</v>
      </c>
    </row>
    <row r="140" spans="1:48" x14ac:dyDescent="0.3">
      <c r="A140" s="118">
        <v>3332</v>
      </c>
      <c r="B140" s="118">
        <v>3339</v>
      </c>
      <c r="C140" s="108" t="s">
        <v>1415</v>
      </c>
      <c r="D140" s="108" t="s">
        <v>1415</v>
      </c>
      <c r="E140" s="108" t="s">
        <v>1415</v>
      </c>
      <c r="F140" s="108" t="s">
        <v>1415</v>
      </c>
      <c r="G140" s="108" t="s">
        <v>1415</v>
      </c>
      <c r="H140" s="108" t="str">
        <f>VLOOKUP(I140,'[1]&lt;참고&gt;6차'!$A$2:$C$1844,2,FALSE)</f>
        <v>행사 기획자</v>
      </c>
      <c r="I140" s="123">
        <v>2735</v>
      </c>
      <c r="J140" s="124">
        <f t="shared" si="7"/>
        <v>0.16735714285714284</v>
      </c>
      <c r="K140" s="108">
        <f>VLOOKUP(A140,'[1](2)2010 SOC to ISCO-08'!$K$3:$L$440,2,FALSE)</f>
        <v>3.6999999999999998E-2</v>
      </c>
      <c r="L140" s="108">
        <f>VLOOKUP(B140,'[1](2)2010 SOC to ISCO-08'!$K$3:$L$440,2,FALSE)</f>
        <v>0.29771428571428571</v>
      </c>
      <c r="M140" s="108" t="e">
        <f>VLOOKUP(C140,'[1](2)2010 SOC to ISCO-08'!$K$3:$L$440,2,FALSE)</f>
        <v>#N/A</v>
      </c>
      <c r="N140" s="108" t="e">
        <f>VLOOKUP(D140,'[1](2)2010 SOC to ISCO-08'!$K$3:$L$440,2,FALSE)</f>
        <v>#N/A</v>
      </c>
      <c r="O140" s="108" t="e">
        <f>VLOOKUP(E140,'[1](2)2010 SOC to ISCO-08'!$K$3:$L$440,2,FALSE)</f>
        <v>#N/A</v>
      </c>
      <c r="P140" s="108" t="e">
        <f>VLOOKUP(F140,'[1](2)2010 SOC to ISCO-08'!$K$3:$L$440,2,FALSE)</f>
        <v>#N/A</v>
      </c>
      <c r="Q140" s="108" t="e">
        <f>VLOOKUP(G140,'[1](2)2010 SOC to ISCO-08'!$K$3:$L$440,2,FALSE)</f>
        <v>#N/A</v>
      </c>
      <c r="S140" s="108" t="b">
        <f t="shared" si="8"/>
        <v>0</v>
      </c>
      <c r="T140" s="131">
        <v>2735</v>
      </c>
      <c r="U140" s="108" t="s">
        <v>1773</v>
      </c>
      <c r="Y140" s="108" t="str">
        <f>VLOOKUP(Z140,'[1]&lt;참고&gt;6차'!$A$2:$C$1844,2,FALSE)</f>
        <v>해외 영업원</v>
      </c>
      <c r="Z140" s="116">
        <v>2742</v>
      </c>
      <c r="AA140" s="110">
        <v>0.64333333333333331</v>
      </c>
      <c r="AB140" s="108" t="str">
        <f t="shared" si="6"/>
        <v>274</v>
      </c>
      <c r="AC140" s="109">
        <v>0.64333333333333331</v>
      </c>
      <c r="AE140" s="116" t="s">
        <v>1328</v>
      </c>
      <c r="AF140" s="117">
        <v>0.6100000000000001</v>
      </c>
      <c r="AG140" s="113">
        <v>1</v>
      </c>
      <c r="AH140" s="118">
        <v>930</v>
      </c>
      <c r="AI140" s="108" t="str">
        <f>VLOOKUP(AH140,'[1]&lt;참고&gt;6차'!$A$2:$C$1844,2,FALSE)</f>
        <v>제조관련 단순 종사원</v>
      </c>
      <c r="AJ140" s="109">
        <v>0.6100000000000001</v>
      </c>
      <c r="AL140" s="108">
        <v>530</v>
      </c>
      <c r="AM140" s="108" t="s">
        <v>1774</v>
      </c>
      <c r="AN140" s="109">
        <v>0.89</v>
      </c>
      <c r="AP140" s="108" t="str">
        <f>VLOOKUP(AQ140,'[1]&lt;참고&gt;6차'!A325:C2167,2,FALSE)</f>
        <v>기능원 및 관련 기능 종사자</v>
      </c>
      <c r="AQ140" s="118">
        <v>7</v>
      </c>
      <c r="AR140" s="118">
        <v>77</v>
      </c>
      <c r="AS140" s="118">
        <v>774</v>
      </c>
      <c r="AT140" s="108">
        <v>7749</v>
      </c>
      <c r="AU140" s="108" t="s">
        <v>1775</v>
      </c>
      <c r="AV140" s="109">
        <v>0.32999999999999996</v>
      </c>
    </row>
    <row r="141" spans="1:48" x14ac:dyDescent="0.3">
      <c r="A141" s="118">
        <v>3315</v>
      </c>
      <c r="B141" s="108" t="s">
        <v>1415</v>
      </c>
      <c r="C141" s="108" t="s">
        <v>1415</v>
      </c>
      <c r="D141" s="108" t="s">
        <v>1415</v>
      </c>
      <c r="E141" s="108" t="s">
        <v>1415</v>
      </c>
      <c r="F141" s="108" t="s">
        <v>1415</v>
      </c>
      <c r="G141" s="108" t="s">
        <v>1415</v>
      </c>
      <c r="H141" s="108" t="str">
        <f>VLOOKUP(I141,'[1]&lt;참고&gt;6차'!$A$2:$C$1844,2,FALSE)</f>
        <v>감정평가 전문가</v>
      </c>
      <c r="I141" s="123">
        <v>2741</v>
      </c>
      <c r="J141" s="124">
        <f t="shared" si="7"/>
        <v>0.95333333333333325</v>
      </c>
      <c r="K141" s="108">
        <f>VLOOKUP(A141,'[1](2)2010 SOC to ISCO-08'!$K$3:$L$440,2,FALSE)</f>
        <v>0.95333333333333325</v>
      </c>
      <c r="L141" s="108" t="e">
        <f>VLOOKUP(B141,'[1](2)2010 SOC to ISCO-08'!$K$3:$L$440,2,FALSE)</f>
        <v>#N/A</v>
      </c>
      <c r="M141" s="108" t="e">
        <f>VLOOKUP(C141,'[1](2)2010 SOC to ISCO-08'!$K$3:$L$440,2,FALSE)</f>
        <v>#N/A</v>
      </c>
      <c r="N141" s="108" t="e">
        <f>VLOOKUP(D141,'[1](2)2010 SOC to ISCO-08'!$K$3:$L$440,2,FALSE)</f>
        <v>#N/A</v>
      </c>
      <c r="O141" s="108" t="e">
        <f>VLOOKUP(E141,'[1](2)2010 SOC to ISCO-08'!$K$3:$L$440,2,FALSE)</f>
        <v>#N/A</v>
      </c>
      <c r="P141" s="108" t="e">
        <f>VLOOKUP(F141,'[1](2)2010 SOC to ISCO-08'!$K$3:$L$440,2,FALSE)</f>
        <v>#N/A</v>
      </c>
      <c r="Q141" s="108" t="e">
        <f>VLOOKUP(G141,'[1](2)2010 SOC to ISCO-08'!$K$3:$L$440,2,FALSE)</f>
        <v>#N/A</v>
      </c>
      <c r="S141" s="108" t="b">
        <f t="shared" si="8"/>
        <v>0</v>
      </c>
      <c r="T141" s="131">
        <v>2741</v>
      </c>
      <c r="U141" s="108" t="s">
        <v>1776</v>
      </c>
      <c r="V141" s="108" t="s">
        <v>1538</v>
      </c>
      <c r="Y141" s="108" t="str">
        <f>VLOOKUP(Z141,'[1]&lt;참고&gt;6차'!$A$2:$C$1844,2,FALSE)</f>
        <v>기술 영업원</v>
      </c>
      <c r="Z141" s="116">
        <v>2743</v>
      </c>
      <c r="AA141" s="110">
        <v>0.1361</v>
      </c>
      <c r="AB141" s="108" t="str">
        <f t="shared" si="6"/>
        <v>274</v>
      </c>
      <c r="AC141" s="109">
        <v>0.1361</v>
      </c>
      <c r="AE141" s="116" t="s">
        <v>994</v>
      </c>
      <c r="AF141" s="117">
        <v>0.64820833333333328</v>
      </c>
      <c r="AG141" s="113">
        <v>2</v>
      </c>
      <c r="AH141" s="118">
        <v>941</v>
      </c>
      <c r="AI141" s="108" t="str">
        <f>VLOOKUP(AH141,'[1]&lt;참고&gt;6차'!$A$2:$C$1844,2,FALSE)</f>
        <v>청소원 및 환경 미화원</v>
      </c>
      <c r="AJ141" s="109">
        <v>0.64820833333333328</v>
      </c>
      <c r="AL141" s="108">
        <v>852</v>
      </c>
      <c r="AM141" s="108" t="s">
        <v>1777</v>
      </c>
      <c r="AN141" s="109">
        <v>0.89</v>
      </c>
      <c r="AP141" s="108" t="str">
        <f>VLOOKUP(AQ141,'[1]&lt;참고&gt;6차'!A273:C2115,2,FALSE)</f>
        <v>기능원 및 관련 기능 종사자</v>
      </c>
      <c r="AQ141" s="118">
        <v>7</v>
      </c>
      <c r="AR141" s="118">
        <v>72</v>
      </c>
      <c r="AS141" s="118">
        <v>721</v>
      </c>
      <c r="AT141" s="108">
        <v>7219</v>
      </c>
      <c r="AU141" s="108" t="s">
        <v>1778</v>
      </c>
      <c r="AV141" s="109">
        <v>0.33400000000000002</v>
      </c>
    </row>
    <row r="142" spans="1:48" x14ac:dyDescent="0.3">
      <c r="A142" s="118">
        <v>3323</v>
      </c>
      <c r="B142" s="108" t="s">
        <v>1415</v>
      </c>
      <c r="C142" s="108" t="s">
        <v>1415</v>
      </c>
      <c r="D142" s="108" t="s">
        <v>1415</v>
      </c>
      <c r="E142" s="108" t="s">
        <v>1415</v>
      </c>
      <c r="F142" s="108" t="s">
        <v>1415</v>
      </c>
      <c r="G142" s="108" t="s">
        <v>1415</v>
      </c>
      <c r="H142" s="108" t="str">
        <f>VLOOKUP(I142,'[1]&lt;참고&gt;6차'!$A$2:$C$1844,2,FALSE)</f>
        <v>해외 영업원</v>
      </c>
      <c r="I142" s="123">
        <v>2742</v>
      </c>
      <c r="J142" s="124">
        <f t="shared" si="7"/>
        <v>0.64333333333333331</v>
      </c>
      <c r="K142" s="108">
        <f>VLOOKUP(A142,'[1](2)2010 SOC to ISCO-08'!$K$3:$L$440,2,FALSE)</f>
        <v>0.64333333333333331</v>
      </c>
      <c r="L142" s="108" t="e">
        <f>VLOOKUP(B142,'[1](2)2010 SOC to ISCO-08'!$K$3:$L$440,2,FALSE)</f>
        <v>#N/A</v>
      </c>
      <c r="M142" s="108" t="e">
        <f>VLOOKUP(C142,'[1](2)2010 SOC to ISCO-08'!$K$3:$L$440,2,FALSE)</f>
        <v>#N/A</v>
      </c>
      <c r="N142" s="108" t="e">
        <f>VLOOKUP(D142,'[1](2)2010 SOC to ISCO-08'!$K$3:$L$440,2,FALSE)</f>
        <v>#N/A</v>
      </c>
      <c r="O142" s="108" t="e">
        <f>VLOOKUP(E142,'[1](2)2010 SOC to ISCO-08'!$K$3:$L$440,2,FALSE)</f>
        <v>#N/A</v>
      </c>
      <c r="P142" s="108" t="e">
        <f>VLOOKUP(F142,'[1](2)2010 SOC to ISCO-08'!$K$3:$L$440,2,FALSE)</f>
        <v>#N/A</v>
      </c>
      <c r="Q142" s="108" t="e">
        <f>VLOOKUP(G142,'[1](2)2010 SOC to ISCO-08'!$K$3:$L$440,2,FALSE)</f>
        <v>#N/A</v>
      </c>
      <c r="S142" s="108" t="b">
        <f t="shared" si="8"/>
        <v>0</v>
      </c>
      <c r="T142" s="131">
        <v>2742</v>
      </c>
      <c r="U142" s="108" t="s">
        <v>1779</v>
      </c>
      <c r="V142" s="108" t="s">
        <v>1780</v>
      </c>
      <c r="Y142" s="108" t="str">
        <f>VLOOKUP(Z142,'[1]&lt;참고&gt;6차'!$A$2:$C$1844,2,FALSE)</f>
        <v>상품 중개인 및 경매사</v>
      </c>
      <c r="Z142" s="116">
        <v>2744</v>
      </c>
      <c r="AA142" s="110">
        <v>0.36033333333333334</v>
      </c>
      <c r="AB142" s="108" t="str">
        <f t="shared" si="6"/>
        <v>274</v>
      </c>
      <c r="AC142" s="109">
        <v>0.36033333333333334</v>
      </c>
      <c r="AE142" s="116" t="s">
        <v>997</v>
      </c>
      <c r="AF142" s="117">
        <v>0.671875</v>
      </c>
      <c r="AG142" s="113">
        <v>2</v>
      </c>
      <c r="AH142" s="118">
        <v>942</v>
      </c>
      <c r="AI142" s="108" t="str">
        <f>VLOOKUP(AH142,'[1]&lt;참고&gt;6차'!$A$2:$C$1844,2,FALSE)</f>
        <v>경비원 및 검표원</v>
      </c>
      <c r="AJ142" s="109">
        <v>0.671875</v>
      </c>
      <c r="AL142" s="108">
        <v>892</v>
      </c>
      <c r="AM142" s="108" t="s">
        <v>1313</v>
      </c>
      <c r="AN142" s="109">
        <v>0.90999999999999992</v>
      </c>
      <c r="AP142" s="108" t="str">
        <f>VLOOKUP(AQ142,'[1]&lt;참고&gt;6차'!A63:C1905,2,FALSE)</f>
        <v>전문가 및 관련 종사자</v>
      </c>
      <c r="AQ142" s="118">
        <v>2</v>
      </c>
      <c r="AR142" s="118">
        <v>23</v>
      </c>
      <c r="AS142" s="118">
        <v>236</v>
      </c>
      <c r="AT142" s="108">
        <v>2363</v>
      </c>
      <c r="AU142" s="108" t="s">
        <v>1781</v>
      </c>
      <c r="AV142" s="109">
        <v>0.34211000000000003</v>
      </c>
    </row>
    <row r="143" spans="1:48" x14ac:dyDescent="0.3">
      <c r="A143" s="118">
        <v>2433</v>
      </c>
      <c r="B143" s="118">
        <v>2434</v>
      </c>
      <c r="C143" s="108" t="s">
        <v>1415</v>
      </c>
      <c r="D143" s="108" t="s">
        <v>1415</v>
      </c>
      <c r="E143" s="108" t="s">
        <v>1415</v>
      </c>
      <c r="F143" s="108" t="s">
        <v>1415</v>
      </c>
      <c r="G143" s="108" t="s">
        <v>1415</v>
      </c>
      <c r="H143" s="108" t="str">
        <f>VLOOKUP(I143,'[1]&lt;참고&gt;6차'!$A$2:$C$1844,2,FALSE)</f>
        <v>기술 영업원</v>
      </c>
      <c r="I143" s="123">
        <v>2743</v>
      </c>
      <c r="J143" s="124">
        <f t="shared" si="7"/>
        <v>0.1361</v>
      </c>
      <c r="K143" s="108">
        <f>VLOOKUP(A143,'[1](2)2010 SOC to ISCO-08'!$K$3:$L$440,2,FALSE)</f>
        <v>0.16250000000000001</v>
      </c>
      <c r="L143" s="108">
        <f>VLOOKUP(B143,'[1](2)2010 SOC to ISCO-08'!$K$3:$L$440,2,FALSE)</f>
        <v>0.10970000000000001</v>
      </c>
      <c r="M143" s="108" t="e">
        <f>VLOOKUP(C143,'[1](2)2010 SOC to ISCO-08'!$K$3:$L$440,2,FALSE)</f>
        <v>#N/A</v>
      </c>
      <c r="N143" s="108" t="e">
        <f>VLOOKUP(D143,'[1](2)2010 SOC to ISCO-08'!$K$3:$L$440,2,FALSE)</f>
        <v>#N/A</v>
      </c>
      <c r="O143" s="108" t="e">
        <f>VLOOKUP(E143,'[1](2)2010 SOC to ISCO-08'!$K$3:$L$440,2,FALSE)</f>
        <v>#N/A</v>
      </c>
      <c r="P143" s="108" t="e">
        <f>VLOOKUP(F143,'[1](2)2010 SOC to ISCO-08'!$K$3:$L$440,2,FALSE)</f>
        <v>#N/A</v>
      </c>
      <c r="Q143" s="108" t="e">
        <f>VLOOKUP(G143,'[1](2)2010 SOC to ISCO-08'!$K$3:$L$440,2,FALSE)</f>
        <v>#N/A</v>
      </c>
      <c r="S143" s="108" t="b">
        <f t="shared" si="8"/>
        <v>0</v>
      </c>
      <c r="T143" s="131">
        <v>2743</v>
      </c>
      <c r="U143" s="108" t="s">
        <v>1708</v>
      </c>
      <c r="V143" s="108" t="s">
        <v>1780</v>
      </c>
      <c r="Y143" s="108" t="str">
        <f>VLOOKUP(Z143,'[1]&lt;참고&gt;6차'!$A$2:$C$1844,2,FALSE)</f>
        <v>부동산 컨설턴트 및 중개인</v>
      </c>
      <c r="Z143" s="116">
        <v>2745</v>
      </c>
      <c r="AA143" s="110">
        <v>0.67874999999999996</v>
      </c>
      <c r="AB143" s="108" t="str">
        <f t="shared" si="6"/>
        <v>274</v>
      </c>
      <c r="AC143" s="109">
        <v>0.67874999999999996</v>
      </c>
      <c r="AE143" s="116" t="s">
        <v>1006</v>
      </c>
      <c r="AF143" s="117">
        <v>0.32999999999999996</v>
      </c>
      <c r="AG143" s="113">
        <v>2</v>
      </c>
      <c r="AH143" s="118">
        <v>951</v>
      </c>
      <c r="AI143" s="108" t="str">
        <f>VLOOKUP(AH143,'[1]&lt;참고&gt;6차'!$A$2:$C$1844,2,FALSE)</f>
        <v>가사 및 육아 도우미</v>
      </c>
      <c r="AJ143" s="109">
        <v>0.32999999999999996</v>
      </c>
      <c r="AL143" s="108">
        <v>864</v>
      </c>
      <c r="AM143" s="108" t="s">
        <v>1782</v>
      </c>
      <c r="AN143" s="109">
        <v>0.92199999999999993</v>
      </c>
      <c r="AP143" s="108" t="str">
        <f>VLOOKUP(AQ143,'[1]&lt;참고&gt;6차'!A71:C1913,2,FALSE)</f>
        <v>전문가 및 관련 종사자</v>
      </c>
      <c r="AQ143" s="118">
        <v>2</v>
      </c>
      <c r="AR143" s="118">
        <v>23</v>
      </c>
      <c r="AS143" s="118">
        <v>239</v>
      </c>
      <c r="AT143" s="108">
        <v>2395</v>
      </c>
      <c r="AU143" s="108" t="s">
        <v>1783</v>
      </c>
      <c r="AV143" s="109">
        <v>0.34211000000000003</v>
      </c>
    </row>
    <row r="144" spans="1:48" x14ac:dyDescent="0.3">
      <c r="A144" s="118">
        <v>3324</v>
      </c>
      <c r="B144" s="108" t="s">
        <v>1415</v>
      </c>
      <c r="C144" s="108" t="s">
        <v>1415</v>
      </c>
      <c r="D144" s="108" t="s">
        <v>1415</v>
      </c>
      <c r="E144" s="108" t="s">
        <v>1415</v>
      </c>
      <c r="F144" s="108" t="s">
        <v>1415</v>
      </c>
      <c r="G144" s="108" t="s">
        <v>1415</v>
      </c>
      <c r="H144" s="108" t="str">
        <f>VLOOKUP(I144,'[1]&lt;참고&gt;6차'!$A$2:$C$1844,2,FALSE)</f>
        <v>상품 중개인 및 경매사</v>
      </c>
      <c r="I144" s="123">
        <v>2744</v>
      </c>
      <c r="J144" s="124">
        <f t="shared" si="7"/>
        <v>0.36033333333333334</v>
      </c>
      <c r="K144" s="108">
        <f>VLOOKUP(A144,'[1](2)2010 SOC to ISCO-08'!$K$3:$L$440,2,FALSE)</f>
        <v>0.36033333333333334</v>
      </c>
      <c r="L144" s="108" t="e">
        <f>VLOOKUP(B144,'[1](2)2010 SOC to ISCO-08'!$K$3:$L$440,2,FALSE)</f>
        <v>#N/A</v>
      </c>
      <c r="M144" s="108" t="e">
        <f>VLOOKUP(C144,'[1](2)2010 SOC to ISCO-08'!$K$3:$L$440,2,FALSE)</f>
        <v>#N/A</v>
      </c>
      <c r="N144" s="108" t="e">
        <f>VLOOKUP(D144,'[1](2)2010 SOC to ISCO-08'!$K$3:$L$440,2,FALSE)</f>
        <v>#N/A</v>
      </c>
      <c r="O144" s="108" t="e">
        <f>VLOOKUP(E144,'[1](2)2010 SOC to ISCO-08'!$K$3:$L$440,2,FALSE)</f>
        <v>#N/A</v>
      </c>
      <c r="P144" s="108" t="e">
        <f>VLOOKUP(F144,'[1](2)2010 SOC to ISCO-08'!$K$3:$L$440,2,FALSE)</f>
        <v>#N/A</v>
      </c>
      <c r="Q144" s="108" t="e">
        <f>VLOOKUP(G144,'[1](2)2010 SOC to ISCO-08'!$K$3:$L$440,2,FALSE)</f>
        <v>#N/A</v>
      </c>
      <c r="S144" s="108" t="b">
        <f t="shared" si="8"/>
        <v>0</v>
      </c>
      <c r="T144" s="131">
        <v>2744</v>
      </c>
      <c r="U144" s="108" t="s">
        <v>1784</v>
      </c>
      <c r="V144" s="108" t="s">
        <v>1431</v>
      </c>
      <c r="W144" s="108" t="s">
        <v>1785</v>
      </c>
      <c r="Y144" s="108" t="str">
        <f>VLOOKUP(Z144,'[1]&lt;참고&gt;6차'!$A$2:$C$1844,2,FALSE)</f>
        <v>기타 기술영업 및 중개 관련 종사자</v>
      </c>
      <c r="Z144" s="116">
        <v>2749</v>
      </c>
      <c r="AA144" s="110">
        <v>0.39166666666666666</v>
      </c>
      <c r="AB144" s="108" t="str">
        <f t="shared" si="6"/>
        <v>274</v>
      </c>
      <c r="AC144" s="109">
        <v>0.29375000000000001</v>
      </c>
      <c r="AE144" s="116" t="s">
        <v>1009</v>
      </c>
      <c r="AF144" s="117">
        <v>0.75624999999999998</v>
      </c>
      <c r="AG144" s="113">
        <v>2</v>
      </c>
      <c r="AH144" s="118">
        <v>952</v>
      </c>
      <c r="AI144" s="108" t="str">
        <f>VLOOKUP(AH144,'[1]&lt;참고&gt;6차'!$A$2:$C$1844,2,FALSE)</f>
        <v>음식관련 단순 종사원</v>
      </c>
      <c r="AJ144" s="109">
        <v>0.75624999999999998</v>
      </c>
      <c r="AL144" s="108">
        <v>862</v>
      </c>
      <c r="AM144" s="108" t="s">
        <v>1287</v>
      </c>
      <c r="AN144" s="109">
        <v>0.9225000000000001</v>
      </c>
      <c r="AP144" s="108" t="str">
        <f>VLOOKUP(AQ144,'[1]&lt;참고&gt;6차'!A306:C2148,2,FALSE)</f>
        <v>기능원 및 관련 기능 종사자</v>
      </c>
      <c r="AQ144" s="118">
        <v>7</v>
      </c>
      <c r="AR144" s="118">
        <v>76</v>
      </c>
      <c r="AS144" s="118">
        <v>762</v>
      </c>
      <c r="AT144" s="108">
        <v>7623</v>
      </c>
      <c r="AU144" s="108" t="s">
        <v>1786</v>
      </c>
      <c r="AV144" s="109">
        <v>0.34703846153846152</v>
      </c>
    </row>
    <row r="145" spans="1:48" x14ac:dyDescent="0.3">
      <c r="A145" s="118">
        <v>3334</v>
      </c>
      <c r="B145" s="108" t="s">
        <v>1415</v>
      </c>
      <c r="C145" s="108" t="s">
        <v>1415</v>
      </c>
      <c r="D145" s="108" t="s">
        <v>1415</v>
      </c>
      <c r="E145" s="108" t="s">
        <v>1415</v>
      </c>
      <c r="F145" s="108" t="s">
        <v>1415</v>
      </c>
      <c r="G145" s="108" t="s">
        <v>1415</v>
      </c>
      <c r="H145" s="108" t="str">
        <f>VLOOKUP(I145,'[1]&lt;참고&gt;6차'!$A$2:$C$1844,2,FALSE)</f>
        <v>부동산 컨설턴트 및 중개인</v>
      </c>
      <c r="I145" s="123">
        <v>2745</v>
      </c>
      <c r="J145" s="124">
        <f t="shared" si="7"/>
        <v>0.67874999999999996</v>
      </c>
      <c r="K145" s="108">
        <f>VLOOKUP(A145,'[1](2)2010 SOC to ISCO-08'!$K$3:$L$440,2,FALSE)</f>
        <v>0.67874999999999996</v>
      </c>
      <c r="L145" s="108" t="e">
        <f>VLOOKUP(B145,'[1](2)2010 SOC to ISCO-08'!$K$3:$L$440,2,FALSE)</f>
        <v>#N/A</v>
      </c>
      <c r="M145" s="108" t="e">
        <f>VLOOKUP(C145,'[1](2)2010 SOC to ISCO-08'!$K$3:$L$440,2,FALSE)</f>
        <v>#N/A</v>
      </c>
      <c r="N145" s="108" t="e">
        <f>VLOOKUP(D145,'[1](2)2010 SOC to ISCO-08'!$K$3:$L$440,2,FALSE)</f>
        <v>#N/A</v>
      </c>
      <c r="O145" s="108" t="e">
        <f>VLOOKUP(E145,'[1](2)2010 SOC to ISCO-08'!$K$3:$L$440,2,FALSE)</f>
        <v>#N/A</v>
      </c>
      <c r="P145" s="108" t="e">
        <f>VLOOKUP(F145,'[1](2)2010 SOC to ISCO-08'!$K$3:$L$440,2,FALSE)</f>
        <v>#N/A</v>
      </c>
      <c r="Q145" s="108" t="e">
        <f>VLOOKUP(G145,'[1](2)2010 SOC to ISCO-08'!$K$3:$L$440,2,FALSE)</f>
        <v>#N/A</v>
      </c>
      <c r="S145" s="108" t="b">
        <f t="shared" si="8"/>
        <v>0</v>
      </c>
      <c r="T145" s="131">
        <v>2745</v>
      </c>
      <c r="U145" s="108" t="s">
        <v>1787</v>
      </c>
      <c r="V145" s="108" t="s">
        <v>1788</v>
      </c>
      <c r="W145" s="108" t="s">
        <v>1431</v>
      </c>
      <c r="Y145" s="108" t="str">
        <f>VLOOKUP(Z145,'[1]&lt;참고&gt;6차'!$A$2:$C$1844,2,FALSE)</f>
        <v>작가 및 관련 전문가</v>
      </c>
      <c r="Z145" s="116">
        <v>2811</v>
      </c>
      <c r="AA145" s="110">
        <v>0.32766666666666672</v>
      </c>
      <c r="AB145" s="108" t="str">
        <f t="shared" si="6"/>
        <v>281</v>
      </c>
      <c r="AC145" s="109">
        <v>0.32766666666666672</v>
      </c>
      <c r="AE145" s="116" t="s">
        <v>1012</v>
      </c>
      <c r="AF145" s="117">
        <v>0.53475000000000006</v>
      </c>
      <c r="AG145" s="113">
        <v>2</v>
      </c>
      <c r="AH145" s="118">
        <v>953</v>
      </c>
      <c r="AI145" s="108" t="str">
        <f>VLOOKUP(AH145,'[1]&lt;참고&gt;6차'!$A$2:$C$1844,2,FALSE)</f>
        <v>판매관련 단순 종사원</v>
      </c>
      <c r="AJ145" s="109">
        <v>0.53475000000000006</v>
      </c>
      <c r="AL145" s="108">
        <v>863</v>
      </c>
      <c r="AM145" s="108" t="s">
        <v>1789</v>
      </c>
      <c r="AN145" s="109">
        <v>0.9225000000000001</v>
      </c>
      <c r="AP145" s="108" t="str">
        <f>VLOOKUP(AQ145,'[1]&lt;참고&gt;6차'!A226:C2068,2,FALSE)</f>
        <v>서비스 종사자</v>
      </c>
      <c r="AQ145" s="118">
        <v>4</v>
      </c>
      <c r="AR145" s="118">
        <v>43</v>
      </c>
      <c r="AS145" s="118">
        <v>432</v>
      </c>
      <c r="AT145" s="108">
        <v>4321</v>
      </c>
      <c r="AU145" s="108" t="s">
        <v>1790</v>
      </c>
      <c r="AV145" s="109">
        <v>0.34766666666666662</v>
      </c>
    </row>
    <row r="146" spans="1:48" x14ac:dyDescent="0.3">
      <c r="A146" s="118">
        <v>3322</v>
      </c>
      <c r="B146" s="108" t="s">
        <v>1415</v>
      </c>
      <c r="C146" s="108" t="s">
        <v>1415</v>
      </c>
      <c r="D146" s="108" t="s">
        <v>1415</v>
      </c>
      <c r="E146" s="108" t="s">
        <v>1415</v>
      </c>
      <c r="F146" s="108" t="s">
        <v>1415</v>
      </c>
      <c r="G146" s="108" t="s">
        <v>1415</v>
      </c>
      <c r="H146" s="108" t="str">
        <f>VLOOKUP(I146,'[1]&lt;참고&gt;6차'!$A$2:$C$1844,2,FALSE)</f>
        <v>기타 기술영업 및 중개 관련 종사자</v>
      </c>
      <c r="I146" s="123">
        <v>2749</v>
      </c>
      <c r="J146" s="124">
        <f t="shared" si="7"/>
        <v>0.39166666666666666</v>
      </c>
      <c r="K146" s="108">
        <f>VLOOKUP(A146,'[1](2)2010 SOC to ISCO-08'!$K$3:$L$440,2,FALSE)</f>
        <v>0.39166666666666666</v>
      </c>
      <c r="L146" s="108" t="e">
        <f>VLOOKUP(B146,'[1](2)2010 SOC to ISCO-08'!$K$3:$L$440,2,FALSE)</f>
        <v>#N/A</v>
      </c>
      <c r="M146" s="108" t="e">
        <f>VLOOKUP(C146,'[1](2)2010 SOC to ISCO-08'!$K$3:$L$440,2,FALSE)</f>
        <v>#N/A</v>
      </c>
      <c r="N146" s="108" t="e">
        <f>VLOOKUP(D146,'[1](2)2010 SOC to ISCO-08'!$K$3:$L$440,2,FALSE)</f>
        <v>#N/A</v>
      </c>
      <c r="O146" s="108" t="e">
        <f>VLOOKUP(E146,'[1](2)2010 SOC to ISCO-08'!$K$3:$L$440,2,FALSE)</f>
        <v>#N/A</v>
      </c>
      <c r="P146" s="108" t="e">
        <f>VLOOKUP(F146,'[1](2)2010 SOC to ISCO-08'!$K$3:$L$440,2,FALSE)</f>
        <v>#N/A</v>
      </c>
      <c r="Q146" s="108" t="e">
        <f>VLOOKUP(G146,'[1](2)2010 SOC to ISCO-08'!$K$3:$L$440,2,FALSE)</f>
        <v>#N/A</v>
      </c>
      <c r="S146" s="108" t="b">
        <f t="shared" si="8"/>
        <v>0</v>
      </c>
      <c r="T146" s="131">
        <v>2749</v>
      </c>
      <c r="U146" s="108" t="s">
        <v>1429</v>
      </c>
      <c r="V146" s="108" t="s">
        <v>1791</v>
      </c>
      <c r="W146" s="108" t="s">
        <v>1431</v>
      </c>
      <c r="Y146" s="108" t="str">
        <f>VLOOKUP(Z146,'[1]&lt;참고&gt;6차'!$A$2:$C$1844,2,FALSE)</f>
        <v>번역가</v>
      </c>
      <c r="Z146" s="116">
        <v>2812</v>
      </c>
      <c r="AA146" s="110">
        <v>0.21</v>
      </c>
      <c r="AB146" s="108" t="str">
        <f t="shared" si="6"/>
        <v>281</v>
      </c>
      <c r="AC146" s="109">
        <v>0.21</v>
      </c>
      <c r="AE146" s="116" t="s">
        <v>1338</v>
      </c>
      <c r="AF146" s="117">
        <v>0.54333333333333333</v>
      </c>
      <c r="AG146" s="113">
        <v>1</v>
      </c>
      <c r="AH146" s="118">
        <v>991</v>
      </c>
      <c r="AI146" s="108" t="str">
        <f>VLOOKUP(AH146,'[1]&lt;참고&gt;6차'!$A$2:$C$1844,2,FALSE)</f>
        <v>농림어업관련 단순 종사원</v>
      </c>
      <c r="AJ146" s="109">
        <v>0.54333333333333333</v>
      </c>
      <c r="AL146" s="108">
        <v>314</v>
      </c>
      <c r="AM146" s="108" t="s">
        <v>1147</v>
      </c>
      <c r="AN146" s="109">
        <v>0.92374999999999996</v>
      </c>
      <c r="AP146" s="108" t="str">
        <f>VLOOKUP(AQ146,'[1]&lt;참고&gt;6차'!A37:C1879,2,FALSE)</f>
        <v>전문가 및 관련 종사자</v>
      </c>
      <c r="AQ146" s="118">
        <v>2</v>
      </c>
      <c r="AR146" s="118">
        <v>22</v>
      </c>
      <c r="AS146" s="118">
        <v>222</v>
      </c>
      <c r="AT146" s="108">
        <v>2223</v>
      </c>
      <c r="AU146" s="108" t="s">
        <v>1792</v>
      </c>
      <c r="AV146" s="109">
        <v>0.35</v>
      </c>
    </row>
    <row r="147" spans="1:48" x14ac:dyDescent="0.3">
      <c r="A147" s="118">
        <v>2641</v>
      </c>
      <c r="B147" s="108" t="s">
        <v>1415</v>
      </c>
      <c r="C147" s="108" t="s">
        <v>1415</v>
      </c>
      <c r="D147" s="108" t="s">
        <v>1415</v>
      </c>
      <c r="E147" s="108" t="s">
        <v>1415</v>
      </c>
      <c r="F147" s="108" t="s">
        <v>1415</v>
      </c>
      <c r="G147" s="108" t="s">
        <v>1415</v>
      </c>
      <c r="H147" s="108" t="str">
        <f>VLOOKUP(I147,'[1]&lt;참고&gt;6차'!$A$2:$C$1844,2,FALSE)</f>
        <v>작가 및 관련 전문가</v>
      </c>
      <c r="I147" s="123">
        <v>2811</v>
      </c>
      <c r="J147" s="124">
        <f t="shared" si="7"/>
        <v>0.32766666666666672</v>
      </c>
      <c r="K147" s="108">
        <f>VLOOKUP(A147,'[1](2)2010 SOC to ISCO-08'!$K$3:$L$440,2,FALSE)</f>
        <v>0.32766666666666672</v>
      </c>
      <c r="L147" s="108" t="e">
        <f>VLOOKUP(B147,'[1](2)2010 SOC to ISCO-08'!$K$3:$L$440,2,FALSE)</f>
        <v>#N/A</v>
      </c>
      <c r="M147" s="108" t="e">
        <f>VLOOKUP(C147,'[1](2)2010 SOC to ISCO-08'!$K$3:$L$440,2,FALSE)</f>
        <v>#N/A</v>
      </c>
      <c r="N147" s="108" t="e">
        <f>VLOOKUP(D147,'[1](2)2010 SOC to ISCO-08'!$K$3:$L$440,2,FALSE)</f>
        <v>#N/A</v>
      </c>
      <c r="O147" s="108" t="e">
        <f>VLOOKUP(E147,'[1](2)2010 SOC to ISCO-08'!$K$3:$L$440,2,FALSE)</f>
        <v>#N/A</v>
      </c>
      <c r="P147" s="108" t="e">
        <f>VLOOKUP(F147,'[1](2)2010 SOC to ISCO-08'!$K$3:$L$440,2,FALSE)</f>
        <v>#N/A</v>
      </c>
      <c r="Q147" s="108" t="e">
        <f>VLOOKUP(G147,'[1](2)2010 SOC to ISCO-08'!$K$3:$L$440,2,FALSE)</f>
        <v>#N/A</v>
      </c>
      <c r="S147" s="108" t="b">
        <f t="shared" si="8"/>
        <v>0</v>
      </c>
      <c r="T147" s="131">
        <v>2811</v>
      </c>
      <c r="U147" s="108" t="s">
        <v>1793</v>
      </c>
      <c r="V147" s="108" t="s">
        <v>1431</v>
      </c>
      <c r="W147" s="108" t="s">
        <v>1466</v>
      </c>
      <c r="X147" s="108" t="s">
        <v>1538</v>
      </c>
      <c r="Y147" s="108" t="str">
        <f>VLOOKUP(Z147,'[1]&lt;참고&gt;6차'!$A$2:$C$1844,2,FALSE)</f>
        <v>통역가</v>
      </c>
      <c r="Z147" s="116">
        <v>2813</v>
      </c>
      <c r="AA147" s="110">
        <v>0.21</v>
      </c>
      <c r="AB147" s="108" t="str">
        <f t="shared" si="6"/>
        <v>281</v>
      </c>
      <c r="AC147" s="109">
        <v>0.21</v>
      </c>
      <c r="AE147" s="116" t="s">
        <v>1340</v>
      </c>
      <c r="AF147" s="117">
        <v>0.79</v>
      </c>
      <c r="AG147" s="113">
        <v>3</v>
      </c>
      <c r="AH147" s="118">
        <v>992</v>
      </c>
      <c r="AI147" s="108" t="str">
        <f>VLOOKUP(AH147,'[1]&lt;참고&gt;6차'!$A$2:$C$1844,2,FALSE)</f>
        <v>계기검침수금 및 주차관련 종사원</v>
      </c>
      <c r="AJ147" s="109">
        <v>0.79</v>
      </c>
      <c r="AL147" s="108">
        <v>899</v>
      </c>
      <c r="AM147" s="108" t="s">
        <v>1315</v>
      </c>
      <c r="AN147" s="109">
        <v>0.95125000000000004</v>
      </c>
      <c r="AP147" s="108" t="e">
        <f>VLOOKUP(AQ147,'[1]&lt;참고&gt;6차'!A6:C1848,2,FALSE)</f>
        <v>#N/A</v>
      </c>
      <c r="AQ147" s="118">
        <v>1</v>
      </c>
      <c r="AR147" s="118">
        <v>12</v>
      </c>
      <c r="AS147" s="118">
        <v>120</v>
      </c>
      <c r="AT147" s="108">
        <v>1209</v>
      </c>
      <c r="AU147" s="108" t="s">
        <v>1794</v>
      </c>
      <c r="AV147" s="109">
        <v>0.35499999999999998</v>
      </c>
    </row>
    <row r="148" spans="1:48" x14ac:dyDescent="0.3">
      <c r="A148" s="118">
        <v>2643</v>
      </c>
      <c r="B148" s="108" t="s">
        <v>1415</v>
      </c>
      <c r="C148" s="108" t="s">
        <v>1415</v>
      </c>
      <c r="D148" s="108" t="s">
        <v>1415</v>
      </c>
      <c r="E148" s="108" t="s">
        <v>1415</v>
      </c>
      <c r="F148" s="108" t="s">
        <v>1415</v>
      </c>
      <c r="G148" s="108" t="s">
        <v>1415</v>
      </c>
      <c r="H148" s="108" t="str">
        <f>VLOOKUP(I148,'[1]&lt;참고&gt;6차'!$A$2:$C$1844,2,FALSE)</f>
        <v>번역가</v>
      </c>
      <c r="I148" s="123">
        <v>2812</v>
      </c>
      <c r="J148" s="124">
        <f t="shared" si="7"/>
        <v>0.21</v>
      </c>
      <c r="K148" s="108">
        <f>VLOOKUP(A148,'[1](2)2010 SOC to ISCO-08'!$K$3:$L$440,2,FALSE)</f>
        <v>0.21</v>
      </c>
      <c r="L148" s="108" t="e">
        <f>VLOOKUP(B148,'[1](2)2010 SOC to ISCO-08'!$K$3:$L$440,2,FALSE)</f>
        <v>#N/A</v>
      </c>
      <c r="M148" s="108" t="e">
        <f>VLOOKUP(C148,'[1](2)2010 SOC to ISCO-08'!$K$3:$L$440,2,FALSE)</f>
        <v>#N/A</v>
      </c>
      <c r="N148" s="108" t="e">
        <f>VLOOKUP(D148,'[1](2)2010 SOC to ISCO-08'!$K$3:$L$440,2,FALSE)</f>
        <v>#N/A</v>
      </c>
      <c r="O148" s="108" t="e">
        <f>VLOOKUP(E148,'[1](2)2010 SOC to ISCO-08'!$K$3:$L$440,2,FALSE)</f>
        <v>#N/A</v>
      </c>
      <c r="P148" s="108" t="e">
        <f>VLOOKUP(F148,'[1](2)2010 SOC to ISCO-08'!$K$3:$L$440,2,FALSE)</f>
        <v>#N/A</v>
      </c>
      <c r="Q148" s="108" t="e">
        <f>VLOOKUP(G148,'[1](2)2010 SOC to ISCO-08'!$K$3:$L$440,2,FALSE)</f>
        <v>#N/A</v>
      </c>
      <c r="S148" s="108" t="b">
        <f t="shared" si="8"/>
        <v>0</v>
      </c>
      <c r="T148" s="131">
        <v>2812</v>
      </c>
      <c r="U148" s="108" t="s">
        <v>1699</v>
      </c>
      <c r="Y148" s="108" t="str">
        <f>VLOOKUP(Z148,'[1]&lt;참고&gt;6차'!$A$2:$C$1844,2,FALSE)</f>
        <v>기자 및 논설위원</v>
      </c>
      <c r="Z148" s="116">
        <v>2814</v>
      </c>
      <c r="AA148" s="110">
        <v>8.2500000000000004E-2</v>
      </c>
      <c r="AB148" s="108" t="str">
        <f t="shared" si="6"/>
        <v>281</v>
      </c>
      <c r="AC148" s="109">
        <v>8.2500000000000004E-2</v>
      </c>
      <c r="AE148" s="116" t="s">
        <v>1342</v>
      </c>
      <c r="AF148" s="117">
        <v>0.69777777777777772</v>
      </c>
      <c r="AG148" s="113">
        <v>3</v>
      </c>
      <c r="AH148" s="118">
        <v>999</v>
      </c>
      <c r="AI148" s="108" t="str">
        <f>VLOOKUP(AH148,'[1]&lt;참고&gt;6차'!$A$2:$C$1844,2,FALSE)</f>
        <v>기타 서비스관련 단순 종사원</v>
      </c>
      <c r="AJ148" s="109">
        <v>0.69777777777777772</v>
      </c>
      <c r="AL148" s="108">
        <v>821</v>
      </c>
      <c r="AM148" s="108" t="s">
        <v>1264</v>
      </c>
      <c r="AN148" s="109">
        <v>0.96499999999999997</v>
      </c>
      <c r="AP148" s="108" t="e">
        <f>VLOOKUP(AQ148,'[1]&lt;참고&gt;6차'!A24:C1866,2,FALSE)</f>
        <v>#N/A</v>
      </c>
      <c r="AQ148" s="118">
        <v>1</v>
      </c>
      <c r="AR148" s="118">
        <v>15</v>
      </c>
      <c r="AS148" s="118">
        <v>153</v>
      </c>
      <c r="AT148" s="108">
        <v>1530</v>
      </c>
      <c r="AU148" s="108" t="s">
        <v>1557</v>
      </c>
      <c r="AV148" s="109">
        <v>0.35499999999999998</v>
      </c>
    </row>
    <row r="149" spans="1:48" x14ac:dyDescent="0.3">
      <c r="A149" s="118">
        <v>2643</v>
      </c>
      <c r="B149" s="108" t="s">
        <v>1415</v>
      </c>
      <c r="C149" s="108" t="s">
        <v>1415</v>
      </c>
      <c r="D149" s="108" t="s">
        <v>1415</v>
      </c>
      <c r="E149" s="108" t="s">
        <v>1415</v>
      </c>
      <c r="F149" s="108" t="s">
        <v>1415</v>
      </c>
      <c r="G149" s="108" t="s">
        <v>1415</v>
      </c>
      <c r="H149" s="108" t="str">
        <f>VLOOKUP(I149,'[1]&lt;참고&gt;6차'!$A$2:$C$1844,2,FALSE)</f>
        <v>통역가</v>
      </c>
      <c r="I149" s="123">
        <v>2813</v>
      </c>
      <c r="J149" s="124">
        <f t="shared" si="7"/>
        <v>0.21</v>
      </c>
      <c r="K149" s="108">
        <f>VLOOKUP(A149,'[1](2)2010 SOC to ISCO-08'!$K$3:$L$440,2,FALSE)</f>
        <v>0.21</v>
      </c>
      <c r="L149" s="108" t="e">
        <f>VLOOKUP(B149,'[1](2)2010 SOC to ISCO-08'!$K$3:$L$440,2,FALSE)</f>
        <v>#N/A</v>
      </c>
      <c r="M149" s="108" t="e">
        <f>VLOOKUP(C149,'[1](2)2010 SOC to ISCO-08'!$K$3:$L$440,2,FALSE)</f>
        <v>#N/A</v>
      </c>
      <c r="N149" s="108" t="e">
        <f>VLOOKUP(D149,'[1](2)2010 SOC to ISCO-08'!$K$3:$L$440,2,FALSE)</f>
        <v>#N/A</v>
      </c>
      <c r="O149" s="108" t="e">
        <f>VLOOKUP(E149,'[1](2)2010 SOC to ISCO-08'!$K$3:$L$440,2,FALSE)</f>
        <v>#N/A</v>
      </c>
      <c r="P149" s="108" t="e">
        <f>VLOOKUP(F149,'[1](2)2010 SOC to ISCO-08'!$K$3:$L$440,2,FALSE)</f>
        <v>#N/A</v>
      </c>
      <c r="Q149" s="108" t="e">
        <f>VLOOKUP(G149,'[1](2)2010 SOC to ISCO-08'!$K$3:$L$440,2,FALSE)</f>
        <v>#N/A</v>
      </c>
      <c r="S149" s="108" t="b">
        <f t="shared" si="8"/>
        <v>0</v>
      </c>
      <c r="T149" s="131">
        <v>2813</v>
      </c>
      <c r="U149" s="108" t="s">
        <v>1701</v>
      </c>
      <c r="Y149" s="108" t="str">
        <f>VLOOKUP(Z149,'[1]&lt;참고&gt;6차'!$A$2:$C$1844,2,FALSE)</f>
        <v>출판물 전문가</v>
      </c>
      <c r="Z149" s="116">
        <v>2815</v>
      </c>
      <c r="AA149" s="110">
        <v>0.32766666666666672</v>
      </c>
      <c r="AB149" s="108" t="str">
        <f t="shared" si="6"/>
        <v>281</v>
      </c>
      <c r="AC149" s="109">
        <v>0.32766666666666672</v>
      </c>
      <c r="AE149" s="116" t="s">
        <v>6</v>
      </c>
      <c r="AF149" s="117">
        <v>0.47770813781831578</v>
      </c>
      <c r="AG149" s="113">
        <v>423</v>
      </c>
      <c r="AJ149" s="109">
        <v>0.47770813781831578</v>
      </c>
      <c r="AP149" s="108" t="str">
        <f>VLOOKUP(AQ149,'[1]&lt;참고&gt;6차'!A290:C2132,2,FALSE)</f>
        <v>기능원 및 관련 기능 종사자</v>
      </c>
      <c r="AQ149" s="118">
        <v>7</v>
      </c>
      <c r="AR149" s="118">
        <v>75</v>
      </c>
      <c r="AS149" s="118">
        <v>752</v>
      </c>
      <c r="AT149" s="108">
        <v>7521</v>
      </c>
      <c r="AU149" s="108" t="s">
        <v>1795</v>
      </c>
      <c r="AV149" s="109">
        <v>0.35649999999999998</v>
      </c>
    </row>
    <row r="150" spans="1:48" x14ac:dyDescent="0.3">
      <c r="A150" s="118">
        <v>2642</v>
      </c>
      <c r="B150" s="108" t="s">
        <v>1415</v>
      </c>
      <c r="C150" s="108" t="s">
        <v>1415</v>
      </c>
      <c r="D150" s="108" t="s">
        <v>1415</v>
      </c>
      <c r="E150" s="108" t="s">
        <v>1415</v>
      </c>
      <c r="F150" s="108" t="s">
        <v>1415</v>
      </c>
      <c r="G150" s="108" t="s">
        <v>1415</v>
      </c>
      <c r="H150" s="108" t="str">
        <f>VLOOKUP(I150,'[1]&lt;참고&gt;6차'!$A$2:$C$1844,2,FALSE)</f>
        <v>기자 및 논설위원</v>
      </c>
      <c r="I150" s="123">
        <v>2814</v>
      </c>
      <c r="J150" s="124">
        <f t="shared" si="7"/>
        <v>8.2500000000000004E-2</v>
      </c>
      <c r="K150" s="108">
        <f>VLOOKUP(A150,'[1](2)2010 SOC to ISCO-08'!$K$3:$L$440,2,FALSE)</f>
        <v>8.2500000000000004E-2</v>
      </c>
      <c r="L150" s="108" t="e">
        <f>VLOOKUP(B150,'[1](2)2010 SOC to ISCO-08'!$K$3:$L$440,2,FALSE)</f>
        <v>#N/A</v>
      </c>
      <c r="M150" s="108" t="e">
        <f>VLOOKUP(C150,'[1](2)2010 SOC to ISCO-08'!$K$3:$L$440,2,FALSE)</f>
        <v>#N/A</v>
      </c>
      <c r="N150" s="108" t="e">
        <f>VLOOKUP(D150,'[1](2)2010 SOC to ISCO-08'!$K$3:$L$440,2,FALSE)</f>
        <v>#N/A</v>
      </c>
      <c r="O150" s="108" t="e">
        <f>VLOOKUP(E150,'[1](2)2010 SOC to ISCO-08'!$K$3:$L$440,2,FALSE)</f>
        <v>#N/A</v>
      </c>
      <c r="P150" s="108" t="e">
        <f>VLOOKUP(F150,'[1](2)2010 SOC to ISCO-08'!$K$3:$L$440,2,FALSE)</f>
        <v>#N/A</v>
      </c>
      <c r="Q150" s="108" t="e">
        <f>VLOOKUP(G150,'[1](2)2010 SOC to ISCO-08'!$K$3:$L$440,2,FALSE)</f>
        <v>#N/A</v>
      </c>
      <c r="S150" s="108" t="b">
        <f t="shared" si="8"/>
        <v>0</v>
      </c>
      <c r="T150" s="131">
        <v>2814</v>
      </c>
      <c r="U150" s="108" t="s">
        <v>1796</v>
      </c>
      <c r="V150" s="108" t="s">
        <v>1431</v>
      </c>
      <c r="W150" s="108" t="s">
        <v>1797</v>
      </c>
      <c r="Y150" s="108" t="str">
        <f>VLOOKUP(Z150,'[1]&lt;참고&gt;6차'!$A$2:$C$1844,2,FALSE)</f>
        <v>큐레이터 및 문화재 보존원</v>
      </c>
      <c r="Z150" s="116">
        <v>2821</v>
      </c>
      <c r="AA150" s="110">
        <v>0.38340000000000002</v>
      </c>
      <c r="AB150" s="108" t="str">
        <f t="shared" si="6"/>
        <v>282</v>
      </c>
      <c r="AC150" s="109">
        <v>0.38340000000000002</v>
      </c>
      <c r="AP150" s="108" t="str">
        <f>VLOOKUP(AQ150,'[1]&lt;참고&gt;6차'!A371:C2213,2,FALSE)</f>
        <v>장치,기계조작 및 조립종사자</v>
      </c>
      <c r="AQ150" s="118">
        <v>8</v>
      </c>
      <c r="AR150" s="118">
        <v>85</v>
      </c>
      <c r="AS150" s="118">
        <v>853</v>
      </c>
      <c r="AT150" s="108">
        <v>8530</v>
      </c>
      <c r="AU150" s="108" t="s">
        <v>1282</v>
      </c>
      <c r="AV150" s="109">
        <v>0.36</v>
      </c>
    </row>
    <row r="151" spans="1:48" x14ac:dyDescent="0.3">
      <c r="A151" s="118">
        <v>2641</v>
      </c>
      <c r="B151" s="108" t="s">
        <v>1415</v>
      </c>
      <c r="C151" s="108" t="s">
        <v>1415</v>
      </c>
      <c r="D151" s="108" t="s">
        <v>1415</v>
      </c>
      <c r="E151" s="108" t="s">
        <v>1415</v>
      </c>
      <c r="F151" s="108" t="s">
        <v>1415</v>
      </c>
      <c r="G151" s="108" t="s">
        <v>1415</v>
      </c>
      <c r="H151" s="108" t="str">
        <f>VLOOKUP(I151,'[1]&lt;참고&gt;6차'!$A$2:$C$1844,2,FALSE)</f>
        <v>출판물 전문가</v>
      </c>
      <c r="I151" s="123">
        <v>2815</v>
      </c>
      <c r="J151" s="124">
        <f t="shared" si="7"/>
        <v>0.32766666666666672</v>
      </c>
      <c r="K151" s="108">
        <f>VLOOKUP(A151,'[1](2)2010 SOC to ISCO-08'!$K$3:$L$440,2,FALSE)</f>
        <v>0.32766666666666672</v>
      </c>
      <c r="L151" s="108" t="e">
        <f>VLOOKUP(B151,'[1](2)2010 SOC to ISCO-08'!$K$3:$L$440,2,FALSE)</f>
        <v>#N/A</v>
      </c>
      <c r="M151" s="108" t="e">
        <f>VLOOKUP(C151,'[1](2)2010 SOC to ISCO-08'!$K$3:$L$440,2,FALSE)</f>
        <v>#N/A</v>
      </c>
      <c r="N151" s="108" t="e">
        <f>VLOOKUP(D151,'[1](2)2010 SOC to ISCO-08'!$K$3:$L$440,2,FALSE)</f>
        <v>#N/A</v>
      </c>
      <c r="O151" s="108" t="e">
        <f>VLOOKUP(E151,'[1](2)2010 SOC to ISCO-08'!$K$3:$L$440,2,FALSE)</f>
        <v>#N/A</v>
      </c>
      <c r="P151" s="108" t="e">
        <f>VLOOKUP(F151,'[1](2)2010 SOC to ISCO-08'!$K$3:$L$440,2,FALSE)</f>
        <v>#N/A</v>
      </c>
      <c r="Q151" s="108" t="e">
        <f>VLOOKUP(G151,'[1](2)2010 SOC to ISCO-08'!$K$3:$L$440,2,FALSE)</f>
        <v>#N/A</v>
      </c>
      <c r="S151" s="108" t="b">
        <f t="shared" si="8"/>
        <v>0</v>
      </c>
      <c r="T151" s="131">
        <v>2815</v>
      </c>
      <c r="U151" s="108" t="s">
        <v>1798</v>
      </c>
      <c r="V151" s="108" t="s">
        <v>1538</v>
      </c>
      <c r="Y151" s="108" t="str">
        <f>VLOOKUP(Z151,'[1]&lt;참고&gt;6차'!$A$2:$C$1844,2,FALSE)</f>
        <v>사서 및 기록물관리사</v>
      </c>
      <c r="Z151" s="116">
        <v>2822</v>
      </c>
      <c r="AA151" s="110">
        <v>0.52</v>
      </c>
      <c r="AB151" s="108" t="str">
        <f t="shared" si="6"/>
        <v>282</v>
      </c>
      <c r="AC151" s="109">
        <v>0.52</v>
      </c>
      <c r="AP151" s="108" t="e">
        <f>VLOOKUP(AQ151,'[1]&lt;참고&gt;6차'!A142:C1984,2,FALSE)</f>
        <v>#N/A</v>
      </c>
      <c r="AQ151" s="118">
        <v>2</v>
      </c>
      <c r="AR151" s="118">
        <v>27</v>
      </c>
      <c r="AS151" s="118">
        <v>274</v>
      </c>
      <c r="AT151" s="108">
        <v>2744</v>
      </c>
      <c r="AU151" s="108" t="s">
        <v>1799</v>
      </c>
      <c r="AV151" s="109">
        <v>0.36033333333333334</v>
      </c>
    </row>
    <row r="152" spans="1:48" x14ac:dyDescent="0.3">
      <c r="A152" s="118">
        <v>2621</v>
      </c>
      <c r="B152" s="108" t="s">
        <v>1415</v>
      </c>
      <c r="C152" s="108" t="s">
        <v>1415</v>
      </c>
      <c r="D152" s="108" t="s">
        <v>1415</v>
      </c>
      <c r="E152" s="108" t="s">
        <v>1415</v>
      </c>
      <c r="F152" s="108" t="s">
        <v>1415</v>
      </c>
      <c r="G152" s="108" t="s">
        <v>1415</v>
      </c>
      <c r="H152" s="108" t="str">
        <f>VLOOKUP(I152,'[1]&lt;참고&gt;6차'!$A$2:$C$1844,2,FALSE)</f>
        <v>큐레이터 및 문화재 보존원</v>
      </c>
      <c r="I152" s="123">
        <v>2821</v>
      </c>
      <c r="J152" s="124">
        <f t="shared" si="7"/>
        <v>0.38340000000000002</v>
      </c>
      <c r="K152" s="108">
        <f>VLOOKUP(A152,'[1](2)2010 SOC to ISCO-08'!$K$3:$L$440,2,FALSE)</f>
        <v>0.38340000000000002</v>
      </c>
      <c r="L152" s="108" t="e">
        <f>VLOOKUP(B152,'[1](2)2010 SOC to ISCO-08'!$K$3:$L$440,2,FALSE)</f>
        <v>#N/A</v>
      </c>
      <c r="M152" s="108" t="e">
        <f>VLOOKUP(C152,'[1](2)2010 SOC to ISCO-08'!$K$3:$L$440,2,FALSE)</f>
        <v>#N/A</v>
      </c>
      <c r="N152" s="108" t="e">
        <f>VLOOKUP(D152,'[1](2)2010 SOC to ISCO-08'!$K$3:$L$440,2,FALSE)</f>
        <v>#N/A</v>
      </c>
      <c r="O152" s="108" t="e">
        <f>VLOOKUP(E152,'[1](2)2010 SOC to ISCO-08'!$K$3:$L$440,2,FALSE)</f>
        <v>#N/A</v>
      </c>
      <c r="P152" s="108" t="e">
        <f>VLOOKUP(F152,'[1](2)2010 SOC to ISCO-08'!$K$3:$L$440,2,FALSE)</f>
        <v>#N/A</v>
      </c>
      <c r="Q152" s="108" t="e">
        <f>VLOOKUP(G152,'[1](2)2010 SOC to ISCO-08'!$K$3:$L$440,2,FALSE)</f>
        <v>#N/A</v>
      </c>
      <c r="S152" s="108" t="b">
        <f t="shared" si="8"/>
        <v>0</v>
      </c>
      <c r="T152" s="131">
        <v>2821</v>
      </c>
      <c r="U152" s="108" t="s">
        <v>1800</v>
      </c>
      <c r="V152" s="108" t="s">
        <v>1431</v>
      </c>
      <c r="W152" s="108" t="s">
        <v>1801</v>
      </c>
      <c r="Y152" s="108" t="str">
        <f>VLOOKUP(Z152,'[1]&lt;참고&gt;6차'!$A$2:$C$1844,2,FALSE)</f>
        <v>감독 및 기술감독</v>
      </c>
      <c r="Z152" s="116">
        <v>2831</v>
      </c>
      <c r="AA152" s="110">
        <v>0.11833333333333333</v>
      </c>
      <c r="AB152" s="108" t="str">
        <f t="shared" si="6"/>
        <v>283</v>
      </c>
      <c r="AC152" s="109">
        <v>0.11833333333333333</v>
      </c>
      <c r="AP152" s="108" t="str">
        <f>VLOOKUP(AQ152,'[1]&lt;참고&gt;6차'!A215:C2057,2,FALSE)</f>
        <v>서비스 종사자</v>
      </c>
      <c r="AQ152" s="118">
        <v>4</v>
      </c>
      <c r="AR152" s="118">
        <v>42</v>
      </c>
      <c r="AS152" s="118">
        <v>422</v>
      </c>
      <c r="AT152" s="108">
        <v>4222</v>
      </c>
      <c r="AU152" s="108" t="s">
        <v>1802</v>
      </c>
      <c r="AV152" s="109">
        <v>0.371</v>
      </c>
    </row>
    <row r="153" spans="1:48" x14ac:dyDescent="0.3">
      <c r="A153" s="118">
        <v>2622</v>
      </c>
      <c r="B153" s="108" t="s">
        <v>1415</v>
      </c>
      <c r="C153" s="108" t="s">
        <v>1415</v>
      </c>
      <c r="D153" s="108" t="s">
        <v>1415</v>
      </c>
      <c r="E153" s="108" t="s">
        <v>1415</v>
      </c>
      <c r="F153" s="108" t="s">
        <v>1415</v>
      </c>
      <c r="G153" s="108" t="s">
        <v>1415</v>
      </c>
      <c r="H153" s="108" t="str">
        <f>VLOOKUP(I153,'[1]&lt;참고&gt;6차'!$A$2:$C$1844,2,FALSE)</f>
        <v>사서 및 기록물관리사</v>
      </c>
      <c r="I153" s="123">
        <v>2822</v>
      </c>
      <c r="J153" s="124">
        <f t="shared" si="7"/>
        <v>0.52</v>
      </c>
      <c r="K153" s="108">
        <f>VLOOKUP(A153,'[1](2)2010 SOC to ISCO-08'!$K$3:$L$440,2,FALSE)</f>
        <v>0.52</v>
      </c>
      <c r="L153" s="108" t="e">
        <f>VLOOKUP(B153,'[1](2)2010 SOC to ISCO-08'!$K$3:$L$440,2,FALSE)</f>
        <v>#N/A</v>
      </c>
      <c r="M153" s="108" t="e">
        <f>VLOOKUP(C153,'[1](2)2010 SOC to ISCO-08'!$K$3:$L$440,2,FALSE)</f>
        <v>#N/A</v>
      </c>
      <c r="N153" s="108" t="e">
        <f>VLOOKUP(D153,'[1](2)2010 SOC to ISCO-08'!$K$3:$L$440,2,FALSE)</f>
        <v>#N/A</v>
      </c>
      <c r="O153" s="108" t="e">
        <f>VLOOKUP(E153,'[1](2)2010 SOC to ISCO-08'!$K$3:$L$440,2,FALSE)</f>
        <v>#N/A</v>
      </c>
      <c r="P153" s="108" t="e">
        <f>VLOOKUP(F153,'[1](2)2010 SOC to ISCO-08'!$K$3:$L$440,2,FALSE)</f>
        <v>#N/A</v>
      </c>
      <c r="Q153" s="108" t="e">
        <f>VLOOKUP(G153,'[1](2)2010 SOC to ISCO-08'!$K$3:$L$440,2,FALSE)</f>
        <v>#N/A</v>
      </c>
      <c r="S153" s="108" t="b">
        <f t="shared" si="8"/>
        <v>0</v>
      </c>
      <c r="T153" s="131">
        <v>2822</v>
      </c>
      <c r="U153" s="108" t="s">
        <v>1803</v>
      </c>
      <c r="V153" s="108" t="s">
        <v>1431</v>
      </c>
      <c r="W153" s="108" t="s">
        <v>1804</v>
      </c>
      <c r="Y153" s="108" t="str">
        <f>VLOOKUP(Z153,'[1]&lt;참고&gt;6차'!$A$2:$C$1844,2,FALSE)</f>
        <v>배우 및 모델</v>
      </c>
      <c r="Z153" s="116">
        <v>2832</v>
      </c>
      <c r="AA153" s="110">
        <v>0.67500000000000004</v>
      </c>
      <c r="AB153" s="108" t="str">
        <f t="shared" si="6"/>
        <v>283</v>
      </c>
      <c r="AC153" s="109">
        <v>0.67500000000000004</v>
      </c>
      <c r="AP153" s="108" t="str">
        <f>VLOOKUP(AQ153,'[1]&lt;참고&gt;6차'!A216:C2058,2,FALSE)</f>
        <v>서비스 종사자</v>
      </c>
      <c r="AQ153" s="118">
        <v>4</v>
      </c>
      <c r="AR153" s="118">
        <v>42</v>
      </c>
      <c r="AS153" s="118">
        <v>422</v>
      </c>
      <c r="AT153" s="108">
        <v>4223</v>
      </c>
      <c r="AU153" s="108" t="s">
        <v>1805</v>
      </c>
      <c r="AV153" s="109">
        <v>0.371</v>
      </c>
    </row>
    <row r="154" spans="1:48" x14ac:dyDescent="0.3">
      <c r="A154" s="118">
        <v>2654</v>
      </c>
      <c r="B154" s="108" t="s">
        <v>1415</v>
      </c>
      <c r="C154" s="108" t="s">
        <v>1415</v>
      </c>
      <c r="D154" s="108" t="s">
        <v>1415</v>
      </c>
      <c r="E154" s="108" t="s">
        <v>1415</v>
      </c>
      <c r="F154" s="108" t="s">
        <v>1415</v>
      </c>
      <c r="G154" s="108" t="s">
        <v>1415</v>
      </c>
      <c r="H154" s="108" t="str">
        <f>VLOOKUP(I154,'[1]&lt;참고&gt;6차'!$A$2:$C$1844,2,FALSE)</f>
        <v>감독 및 기술감독</v>
      </c>
      <c r="I154" s="123">
        <v>2831</v>
      </c>
      <c r="J154" s="124">
        <f t="shared" si="7"/>
        <v>0.11833333333333333</v>
      </c>
      <c r="K154" s="108">
        <f>VLOOKUP(A154,'[1](2)2010 SOC to ISCO-08'!$K$3:$L$440,2,FALSE)</f>
        <v>0.11833333333333333</v>
      </c>
      <c r="L154" s="108" t="e">
        <f>VLOOKUP(B154,'[1](2)2010 SOC to ISCO-08'!$K$3:$L$440,2,FALSE)</f>
        <v>#N/A</v>
      </c>
      <c r="M154" s="108" t="e">
        <f>VLOOKUP(C154,'[1](2)2010 SOC to ISCO-08'!$K$3:$L$440,2,FALSE)</f>
        <v>#N/A</v>
      </c>
      <c r="N154" s="108" t="e">
        <f>VLOOKUP(D154,'[1](2)2010 SOC to ISCO-08'!$K$3:$L$440,2,FALSE)</f>
        <v>#N/A</v>
      </c>
      <c r="O154" s="108" t="e">
        <f>VLOOKUP(E154,'[1](2)2010 SOC to ISCO-08'!$K$3:$L$440,2,FALSE)</f>
        <v>#N/A</v>
      </c>
      <c r="P154" s="108" t="e">
        <f>VLOOKUP(F154,'[1](2)2010 SOC to ISCO-08'!$K$3:$L$440,2,FALSE)</f>
        <v>#N/A</v>
      </c>
      <c r="Q154" s="108" t="e">
        <f>VLOOKUP(G154,'[1](2)2010 SOC to ISCO-08'!$K$3:$L$440,2,FALSE)</f>
        <v>#N/A</v>
      </c>
      <c r="S154" s="108" t="b">
        <f t="shared" si="8"/>
        <v>0</v>
      </c>
      <c r="T154" s="131">
        <v>2831</v>
      </c>
      <c r="U154" s="108" t="s">
        <v>1806</v>
      </c>
      <c r="V154" s="108" t="s">
        <v>1431</v>
      </c>
      <c r="W154" s="108" t="s">
        <v>1807</v>
      </c>
      <c r="Y154" s="108" t="str">
        <f>VLOOKUP(Z154,'[1]&lt;참고&gt;6차'!$A$2:$C$1844,2,FALSE)</f>
        <v>아나운서 및 리포터</v>
      </c>
      <c r="Z154" s="116">
        <v>2833</v>
      </c>
      <c r="AA154" s="110">
        <v>0.29566666666666669</v>
      </c>
      <c r="AB154" s="108" t="str">
        <f t="shared" si="6"/>
        <v>283</v>
      </c>
      <c r="AC154" s="109">
        <v>0.29566666666666669</v>
      </c>
      <c r="AP154" s="108" t="str">
        <f>VLOOKUP(AQ154,'[1]&lt;참고&gt;6차'!A217:C2059,2,FALSE)</f>
        <v>서비스 종사자</v>
      </c>
      <c r="AQ154" s="118">
        <v>4</v>
      </c>
      <c r="AR154" s="118">
        <v>42</v>
      </c>
      <c r="AS154" s="118">
        <v>422</v>
      </c>
      <c r="AT154" s="108">
        <v>4224</v>
      </c>
      <c r="AU154" s="108" t="s">
        <v>1808</v>
      </c>
      <c r="AV154" s="109">
        <v>0.371</v>
      </c>
    </row>
    <row r="155" spans="1:48" x14ac:dyDescent="0.3">
      <c r="A155" s="118">
        <v>2655</v>
      </c>
      <c r="B155" s="118">
        <v>5241</v>
      </c>
      <c r="C155" s="108" t="s">
        <v>1415</v>
      </c>
      <c r="D155" s="108" t="s">
        <v>1415</v>
      </c>
      <c r="E155" s="108" t="s">
        <v>1415</v>
      </c>
      <c r="F155" s="108" t="s">
        <v>1415</v>
      </c>
      <c r="G155" s="108" t="s">
        <v>1415</v>
      </c>
      <c r="H155" s="108" t="str">
        <f>VLOOKUP(I155,'[1]&lt;참고&gt;6차'!$A$2:$C$1844,2,FALSE)</f>
        <v>배우 및 모델</v>
      </c>
      <c r="I155" s="123">
        <v>2832</v>
      </c>
      <c r="J155" s="124">
        <f t="shared" si="7"/>
        <v>0.67500000000000004</v>
      </c>
      <c r="K155" s="108">
        <f>VLOOKUP(A155,'[1](2)2010 SOC to ISCO-08'!$K$3:$L$440,2,FALSE)</f>
        <v>0.37</v>
      </c>
      <c r="L155" s="108">
        <f>VLOOKUP(B155,'[1](2)2010 SOC to ISCO-08'!$K$3:$L$440,2,FALSE)</f>
        <v>0.98</v>
      </c>
      <c r="M155" s="108" t="e">
        <f>VLOOKUP(C155,'[1](2)2010 SOC to ISCO-08'!$K$3:$L$440,2,FALSE)</f>
        <v>#N/A</v>
      </c>
      <c r="N155" s="108" t="e">
        <f>VLOOKUP(D155,'[1](2)2010 SOC to ISCO-08'!$K$3:$L$440,2,FALSE)</f>
        <v>#N/A</v>
      </c>
      <c r="O155" s="108" t="e">
        <f>VLOOKUP(E155,'[1](2)2010 SOC to ISCO-08'!$K$3:$L$440,2,FALSE)</f>
        <v>#N/A</v>
      </c>
      <c r="P155" s="108" t="e">
        <f>VLOOKUP(F155,'[1](2)2010 SOC to ISCO-08'!$K$3:$L$440,2,FALSE)</f>
        <v>#N/A</v>
      </c>
      <c r="Q155" s="108" t="e">
        <f>VLOOKUP(G155,'[1](2)2010 SOC to ISCO-08'!$K$3:$L$440,2,FALSE)</f>
        <v>#N/A</v>
      </c>
      <c r="S155" s="108" t="b">
        <f t="shared" si="8"/>
        <v>0</v>
      </c>
      <c r="T155" s="131">
        <v>2832</v>
      </c>
      <c r="U155" s="108" t="s">
        <v>1809</v>
      </c>
      <c r="V155" s="108" t="s">
        <v>1431</v>
      </c>
      <c r="W155" s="108" t="s">
        <v>1810</v>
      </c>
      <c r="Y155" s="108" t="str">
        <f>VLOOKUP(Z155,'[1]&lt;참고&gt;6차'!$A$2:$C$1844,2,FALSE)</f>
        <v>촬영기사</v>
      </c>
      <c r="Z155" s="116">
        <v>2834</v>
      </c>
      <c r="AA155" s="110">
        <v>0.6</v>
      </c>
      <c r="AB155" s="108" t="str">
        <f t="shared" si="6"/>
        <v>283</v>
      </c>
      <c r="AC155" s="109">
        <v>0.5</v>
      </c>
      <c r="AP155" s="108" t="str">
        <f>VLOOKUP(AQ155,'[1]&lt;참고&gt;6차'!A219:C2061,2,FALSE)</f>
        <v>서비스 종사자</v>
      </c>
      <c r="AQ155" s="118">
        <v>4</v>
      </c>
      <c r="AR155" s="118">
        <v>42</v>
      </c>
      <c r="AS155" s="118">
        <v>422</v>
      </c>
      <c r="AT155" s="108">
        <v>4229</v>
      </c>
      <c r="AU155" s="108" t="s">
        <v>1811</v>
      </c>
      <c r="AV155" s="109">
        <v>0.371</v>
      </c>
    </row>
    <row r="156" spans="1:48" x14ac:dyDescent="0.3">
      <c r="A156" s="118">
        <v>2656</v>
      </c>
      <c r="B156" s="108" t="s">
        <v>1415</v>
      </c>
      <c r="C156" s="108" t="s">
        <v>1415</v>
      </c>
      <c r="D156" s="108" t="s">
        <v>1415</v>
      </c>
      <c r="E156" s="108" t="s">
        <v>1415</v>
      </c>
      <c r="F156" s="108" t="s">
        <v>1415</v>
      </c>
      <c r="G156" s="108" t="s">
        <v>1415</v>
      </c>
      <c r="H156" s="108" t="str">
        <f>VLOOKUP(I156,'[1]&lt;참고&gt;6차'!$A$2:$C$1844,2,FALSE)</f>
        <v>아나운서 및 리포터</v>
      </c>
      <c r="I156" s="123">
        <v>2833</v>
      </c>
      <c r="J156" s="124">
        <f t="shared" si="7"/>
        <v>0.29566666666666669</v>
      </c>
      <c r="K156" s="108">
        <f>VLOOKUP(A156,'[1](2)2010 SOC to ISCO-08'!$K$3:$L$440,2,FALSE)</f>
        <v>0.29566666666666669</v>
      </c>
      <c r="L156" s="108" t="e">
        <f>VLOOKUP(B156,'[1](2)2010 SOC to ISCO-08'!$K$3:$L$440,2,FALSE)</f>
        <v>#N/A</v>
      </c>
      <c r="M156" s="108" t="e">
        <f>VLOOKUP(C156,'[1](2)2010 SOC to ISCO-08'!$K$3:$L$440,2,FALSE)</f>
        <v>#N/A</v>
      </c>
      <c r="N156" s="108" t="e">
        <f>VLOOKUP(D156,'[1](2)2010 SOC to ISCO-08'!$K$3:$L$440,2,FALSE)</f>
        <v>#N/A</v>
      </c>
      <c r="O156" s="108" t="e">
        <f>VLOOKUP(E156,'[1](2)2010 SOC to ISCO-08'!$K$3:$L$440,2,FALSE)</f>
        <v>#N/A</v>
      </c>
      <c r="P156" s="108" t="e">
        <f>VLOOKUP(F156,'[1](2)2010 SOC to ISCO-08'!$K$3:$L$440,2,FALSE)</f>
        <v>#N/A</v>
      </c>
      <c r="Q156" s="108" t="e">
        <f>VLOOKUP(G156,'[1](2)2010 SOC to ISCO-08'!$K$3:$L$440,2,FALSE)</f>
        <v>#N/A</v>
      </c>
      <c r="S156" s="108" t="b">
        <f t="shared" si="8"/>
        <v>0</v>
      </c>
      <c r="T156" s="131">
        <v>2833</v>
      </c>
      <c r="U156" s="108" t="s">
        <v>1812</v>
      </c>
      <c r="V156" s="108" t="s">
        <v>1431</v>
      </c>
      <c r="W156" s="108" t="s">
        <v>1813</v>
      </c>
      <c r="Y156" s="108" t="str">
        <f>VLOOKUP(Z156,'[1]&lt;참고&gt;6차'!$A$2:$C$1844,2,FALSE)</f>
        <v>음향 및 녹음 기사</v>
      </c>
      <c r="Z156" s="116">
        <v>2835</v>
      </c>
      <c r="AA156" s="110">
        <v>0.6</v>
      </c>
      <c r="AB156" s="108" t="str">
        <f t="shared" si="6"/>
        <v>283</v>
      </c>
      <c r="AC156" s="109">
        <v>0.5</v>
      </c>
      <c r="AP156" s="108" t="e">
        <f>VLOOKUP(AQ156,'[1]&lt;참고&gt;6차'!A172:C2014,2,FALSE)</f>
        <v>#N/A</v>
      </c>
      <c r="AQ156" s="118">
        <v>2</v>
      </c>
      <c r="AR156" s="118">
        <v>28</v>
      </c>
      <c r="AS156" s="118">
        <v>286</v>
      </c>
      <c r="AT156" s="108">
        <v>2861</v>
      </c>
      <c r="AU156" s="108" t="s">
        <v>1814</v>
      </c>
      <c r="AV156" s="109">
        <v>0.37433333333333335</v>
      </c>
    </row>
    <row r="157" spans="1:48" x14ac:dyDescent="0.3">
      <c r="A157" s="118">
        <v>3521</v>
      </c>
      <c r="B157" s="108" t="s">
        <v>1415</v>
      </c>
      <c r="C157" s="108" t="s">
        <v>1415</v>
      </c>
      <c r="D157" s="108" t="s">
        <v>1415</v>
      </c>
      <c r="E157" s="108" t="s">
        <v>1415</v>
      </c>
      <c r="F157" s="108" t="s">
        <v>1415</v>
      </c>
      <c r="G157" s="108" t="s">
        <v>1415</v>
      </c>
      <c r="H157" s="108" t="str">
        <f>VLOOKUP(I157,'[1]&lt;참고&gt;6차'!$A$2:$C$1844,2,FALSE)</f>
        <v>촬영기사</v>
      </c>
      <c r="I157" s="123">
        <v>2834</v>
      </c>
      <c r="J157" s="124">
        <f t="shared" si="7"/>
        <v>0.6</v>
      </c>
      <c r="K157" s="108">
        <f>VLOOKUP(A157,'[1](2)2010 SOC to ISCO-08'!$K$3:$L$440,2,FALSE)</f>
        <v>0.6</v>
      </c>
      <c r="L157" s="108" t="e">
        <f>VLOOKUP(B157,'[1](2)2010 SOC to ISCO-08'!$K$3:$L$440,2,FALSE)</f>
        <v>#N/A</v>
      </c>
      <c r="M157" s="108" t="e">
        <f>VLOOKUP(C157,'[1](2)2010 SOC to ISCO-08'!$K$3:$L$440,2,FALSE)</f>
        <v>#N/A</v>
      </c>
      <c r="N157" s="108" t="e">
        <f>VLOOKUP(D157,'[1](2)2010 SOC to ISCO-08'!$K$3:$L$440,2,FALSE)</f>
        <v>#N/A</v>
      </c>
      <c r="O157" s="108" t="e">
        <f>VLOOKUP(E157,'[1](2)2010 SOC to ISCO-08'!$K$3:$L$440,2,FALSE)</f>
        <v>#N/A</v>
      </c>
      <c r="P157" s="108" t="e">
        <f>VLOOKUP(F157,'[1](2)2010 SOC to ISCO-08'!$K$3:$L$440,2,FALSE)</f>
        <v>#N/A</v>
      </c>
      <c r="Q157" s="108" t="e">
        <f>VLOOKUP(G157,'[1](2)2010 SOC to ISCO-08'!$K$3:$L$440,2,FALSE)</f>
        <v>#N/A</v>
      </c>
      <c r="S157" s="108" t="b">
        <f t="shared" si="8"/>
        <v>0</v>
      </c>
      <c r="T157" s="131">
        <v>2834</v>
      </c>
      <c r="U157" s="108" t="s">
        <v>1815</v>
      </c>
      <c r="Y157" s="108" t="str">
        <f>VLOOKUP(Z157,'[1]&lt;참고&gt;6차'!$A$2:$C$1844,2,FALSE)</f>
        <v>영상녹화 및 편집 기사</v>
      </c>
      <c r="Z157" s="116">
        <v>2836</v>
      </c>
      <c r="AA157" s="110">
        <v>0.6</v>
      </c>
      <c r="AB157" s="108" t="str">
        <f t="shared" si="6"/>
        <v>283</v>
      </c>
      <c r="AC157" s="109">
        <v>0.5</v>
      </c>
      <c r="AP157" s="108" t="e">
        <f>VLOOKUP(AQ157,'[1]&lt;참고&gt;6차'!A174:C2016,2,FALSE)</f>
        <v>#N/A</v>
      </c>
      <c r="AQ157" s="118">
        <v>2</v>
      </c>
      <c r="AR157" s="118">
        <v>28</v>
      </c>
      <c r="AS157" s="118">
        <v>286</v>
      </c>
      <c r="AT157" s="108">
        <v>2863</v>
      </c>
      <c r="AU157" s="108" t="s">
        <v>1816</v>
      </c>
      <c r="AV157" s="109">
        <v>0.37433333333333335</v>
      </c>
    </row>
    <row r="158" spans="1:48" x14ac:dyDescent="0.3">
      <c r="A158" s="118">
        <v>3521</v>
      </c>
      <c r="B158" s="108" t="s">
        <v>1415</v>
      </c>
      <c r="C158" s="108" t="s">
        <v>1415</v>
      </c>
      <c r="D158" s="108" t="s">
        <v>1415</v>
      </c>
      <c r="E158" s="108" t="s">
        <v>1415</v>
      </c>
      <c r="F158" s="108" t="s">
        <v>1415</v>
      </c>
      <c r="G158" s="108" t="s">
        <v>1415</v>
      </c>
      <c r="H158" s="108" t="str">
        <f>VLOOKUP(I158,'[1]&lt;참고&gt;6차'!$A$2:$C$1844,2,FALSE)</f>
        <v>음향 및 녹음 기사</v>
      </c>
      <c r="I158" s="123">
        <v>2835</v>
      </c>
      <c r="J158" s="124">
        <f t="shared" si="7"/>
        <v>0.6</v>
      </c>
      <c r="K158" s="108">
        <f>VLOOKUP(A158,'[1](2)2010 SOC to ISCO-08'!$K$3:$L$440,2,FALSE)</f>
        <v>0.6</v>
      </c>
      <c r="L158" s="108" t="e">
        <f>VLOOKUP(B158,'[1](2)2010 SOC to ISCO-08'!$K$3:$L$440,2,FALSE)</f>
        <v>#N/A</v>
      </c>
      <c r="M158" s="108" t="e">
        <f>VLOOKUP(C158,'[1](2)2010 SOC to ISCO-08'!$K$3:$L$440,2,FALSE)</f>
        <v>#N/A</v>
      </c>
      <c r="N158" s="108" t="e">
        <f>VLOOKUP(D158,'[1](2)2010 SOC to ISCO-08'!$K$3:$L$440,2,FALSE)</f>
        <v>#N/A</v>
      </c>
      <c r="O158" s="108" t="e">
        <f>VLOOKUP(E158,'[1](2)2010 SOC to ISCO-08'!$K$3:$L$440,2,FALSE)</f>
        <v>#N/A</v>
      </c>
      <c r="P158" s="108" t="e">
        <f>VLOOKUP(F158,'[1](2)2010 SOC to ISCO-08'!$K$3:$L$440,2,FALSE)</f>
        <v>#N/A</v>
      </c>
      <c r="Q158" s="108" t="e">
        <f>VLOOKUP(G158,'[1](2)2010 SOC to ISCO-08'!$K$3:$L$440,2,FALSE)</f>
        <v>#N/A</v>
      </c>
      <c r="S158" s="108" t="b">
        <f t="shared" si="8"/>
        <v>0</v>
      </c>
      <c r="T158" s="131">
        <v>2835</v>
      </c>
      <c r="U158" s="108" t="s">
        <v>1817</v>
      </c>
      <c r="V158" s="108" t="s">
        <v>1431</v>
      </c>
      <c r="W158" s="108" t="s">
        <v>1818</v>
      </c>
      <c r="X158" s="108" t="s">
        <v>1819</v>
      </c>
      <c r="Y158" s="108" t="str">
        <f>VLOOKUP(Z158,'[1]&lt;참고&gt;6차'!$A$2:$C$1844,2,FALSE)</f>
        <v>조명기사 및 영사기사</v>
      </c>
      <c r="Z158" s="116">
        <v>2837</v>
      </c>
      <c r="AA158" s="110">
        <v>0.61</v>
      </c>
      <c r="AB158" s="108" t="str">
        <f t="shared" si="6"/>
        <v>283</v>
      </c>
      <c r="AC158" s="109">
        <v>0.10166666666666667</v>
      </c>
      <c r="AP158" s="108" t="str">
        <f>VLOOKUP(AQ158,'[1]&lt;참고&gt;6차'!A224:C2066,2,FALSE)</f>
        <v>서비스 종사자</v>
      </c>
      <c r="AQ158" s="118">
        <v>4</v>
      </c>
      <c r="AR158" s="118">
        <v>43</v>
      </c>
      <c r="AS158" s="118">
        <v>431</v>
      </c>
      <c r="AT158" s="108">
        <v>4311</v>
      </c>
      <c r="AU158" s="108" t="s">
        <v>1820</v>
      </c>
      <c r="AV158" s="109">
        <v>0.37633333333333335</v>
      </c>
    </row>
    <row r="159" spans="1:48" x14ac:dyDescent="0.3">
      <c r="A159" s="118">
        <v>3521</v>
      </c>
      <c r="B159" s="108" t="s">
        <v>1415</v>
      </c>
      <c r="C159" s="108" t="s">
        <v>1415</v>
      </c>
      <c r="D159" s="108" t="s">
        <v>1415</v>
      </c>
      <c r="E159" s="108" t="s">
        <v>1415</v>
      </c>
      <c r="F159" s="108" t="s">
        <v>1415</v>
      </c>
      <c r="G159" s="108" t="s">
        <v>1415</v>
      </c>
      <c r="H159" s="108" t="str">
        <f>VLOOKUP(I159,'[1]&lt;참고&gt;6차'!$A$2:$C$1844,2,FALSE)</f>
        <v>영상녹화 및 편집 기사</v>
      </c>
      <c r="I159" s="123">
        <v>2836</v>
      </c>
      <c r="J159" s="124">
        <f t="shared" si="7"/>
        <v>0.6</v>
      </c>
      <c r="K159" s="108">
        <f>VLOOKUP(A159,'[1](2)2010 SOC to ISCO-08'!$K$3:$L$440,2,FALSE)</f>
        <v>0.6</v>
      </c>
      <c r="L159" s="108" t="e">
        <f>VLOOKUP(B159,'[1](2)2010 SOC to ISCO-08'!$K$3:$L$440,2,FALSE)</f>
        <v>#N/A</v>
      </c>
      <c r="M159" s="108" t="e">
        <f>VLOOKUP(C159,'[1](2)2010 SOC to ISCO-08'!$K$3:$L$440,2,FALSE)</f>
        <v>#N/A</v>
      </c>
      <c r="N159" s="108" t="e">
        <f>VLOOKUP(D159,'[1](2)2010 SOC to ISCO-08'!$K$3:$L$440,2,FALSE)</f>
        <v>#N/A</v>
      </c>
      <c r="O159" s="108" t="e">
        <f>VLOOKUP(E159,'[1](2)2010 SOC to ISCO-08'!$K$3:$L$440,2,FALSE)</f>
        <v>#N/A</v>
      </c>
      <c r="P159" s="108" t="e">
        <f>VLOOKUP(F159,'[1](2)2010 SOC to ISCO-08'!$K$3:$L$440,2,FALSE)</f>
        <v>#N/A</v>
      </c>
      <c r="Q159" s="108" t="e">
        <f>VLOOKUP(G159,'[1](2)2010 SOC to ISCO-08'!$K$3:$L$440,2,FALSE)</f>
        <v>#N/A</v>
      </c>
      <c r="S159" s="108" t="b">
        <f t="shared" si="8"/>
        <v>0</v>
      </c>
      <c r="T159" s="131">
        <v>2836</v>
      </c>
      <c r="U159" s="108" t="s">
        <v>1821</v>
      </c>
      <c r="V159" s="108" t="s">
        <v>1431</v>
      </c>
      <c r="W159" s="108" t="s">
        <v>1822</v>
      </c>
      <c r="X159" s="108" t="s">
        <v>1819</v>
      </c>
      <c r="Y159" s="108" t="str">
        <f>VLOOKUP(Z159,'[1]&lt;참고&gt;6차'!$A$2:$C$1844,2,FALSE)</f>
        <v>기타 연극영화 및 영상 관련 종사자</v>
      </c>
      <c r="Z159" s="116">
        <v>2839</v>
      </c>
      <c r="AA159" s="110">
        <v>0.61</v>
      </c>
      <c r="AB159" s="108" t="str">
        <f t="shared" si="6"/>
        <v>283</v>
      </c>
      <c r="AC159" s="109">
        <v>0.10166666666666667</v>
      </c>
      <c r="AP159" s="108" t="str">
        <f>VLOOKUP(AQ159,'[1]&lt;참고&gt;6차'!A225:C2067,2,FALSE)</f>
        <v>서비스 종사자</v>
      </c>
      <c r="AQ159" s="118">
        <v>4</v>
      </c>
      <c r="AR159" s="118">
        <v>43</v>
      </c>
      <c r="AS159" s="118">
        <v>431</v>
      </c>
      <c r="AT159" s="108">
        <v>4312</v>
      </c>
      <c r="AU159" s="108" t="s">
        <v>1823</v>
      </c>
      <c r="AV159" s="109">
        <v>0.38291666666666668</v>
      </c>
    </row>
    <row r="160" spans="1:48" x14ac:dyDescent="0.3">
      <c r="A160" s="118">
        <v>3435</v>
      </c>
      <c r="B160" s="108" t="s">
        <v>1415</v>
      </c>
      <c r="C160" s="108" t="s">
        <v>1415</v>
      </c>
      <c r="D160" s="108" t="s">
        <v>1415</v>
      </c>
      <c r="E160" s="108" t="s">
        <v>1415</v>
      </c>
      <c r="F160" s="108" t="s">
        <v>1415</v>
      </c>
      <c r="G160" s="108" t="s">
        <v>1415</v>
      </c>
      <c r="H160" s="108" t="str">
        <f>VLOOKUP(I160,'[1]&lt;참고&gt;6차'!$A$2:$C$1844,2,FALSE)</f>
        <v>조명기사 및 영사기사</v>
      </c>
      <c r="I160" s="123">
        <v>2837</v>
      </c>
      <c r="J160" s="124">
        <f t="shared" si="7"/>
        <v>0.61</v>
      </c>
      <c r="K160" s="108">
        <f>VLOOKUP(A160,'[1](2)2010 SOC to ISCO-08'!$K$3:$L$440,2,FALSE)</f>
        <v>0.61</v>
      </c>
      <c r="L160" s="108" t="e">
        <f>VLOOKUP(B160,'[1](2)2010 SOC to ISCO-08'!$K$3:$L$440,2,FALSE)</f>
        <v>#N/A</v>
      </c>
      <c r="M160" s="108" t="e">
        <f>VLOOKUP(C160,'[1](2)2010 SOC to ISCO-08'!$K$3:$L$440,2,FALSE)</f>
        <v>#N/A</v>
      </c>
      <c r="N160" s="108" t="e">
        <f>VLOOKUP(D160,'[1](2)2010 SOC to ISCO-08'!$K$3:$L$440,2,FALSE)</f>
        <v>#N/A</v>
      </c>
      <c r="O160" s="108" t="e">
        <f>VLOOKUP(E160,'[1](2)2010 SOC to ISCO-08'!$K$3:$L$440,2,FALSE)</f>
        <v>#N/A</v>
      </c>
      <c r="P160" s="108" t="e">
        <f>VLOOKUP(F160,'[1](2)2010 SOC to ISCO-08'!$K$3:$L$440,2,FALSE)</f>
        <v>#N/A</v>
      </c>
      <c r="Q160" s="108" t="e">
        <f>VLOOKUP(G160,'[1](2)2010 SOC to ISCO-08'!$K$3:$L$440,2,FALSE)</f>
        <v>#N/A</v>
      </c>
      <c r="S160" s="108" t="b">
        <f t="shared" si="8"/>
        <v>0</v>
      </c>
      <c r="T160" s="131">
        <v>2837</v>
      </c>
      <c r="U160" s="108" t="s">
        <v>1824</v>
      </c>
      <c r="V160" s="108" t="s">
        <v>1431</v>
      </c>
      <c r="W160" s="108" t="s">
        <v>1825</v>
      </c>
      <c r="Y160" s="108" t="str">
        <f>VLOOKUP(Z160,'[1]&lt;참고&gt;6차'!$A$2:$C$1844,2,FALSE)</f>
        <v>화가 및 조각가</v>
      </c>
      <c r="Z160" s="116">
        <v>2841</v>
      </c>
      <c r="AA160" s="110">
        <v>3.8500000000000006E-2</v>
      </c>
      <c r="AB160" s="108" t="str">
        <f t="shared" si="6"/>
        <v>284</v>
      </c>
      <c r="AC160" s="109">
        <v>3.8500000000000006E-2</v>
      </c>
      <c r="AP160" s="108" t="e">
        <f>VLOOKUP(AQ160,'[1]&lt;참고&gt;6차'!A150:C1992,2,FALSE)</f>
        <v>#N/A</v>
      </c>
      <c r="AQ160" s="118">
        <v>2</v>
      </c>
      <c r="AR160" s="118">
        <v>28</v>
      </c>
      <c r="AS160" s="118">
        <v>282</v>
      </c>
      <c r="AT160" s="108">
        <v>2821</v>
      </c>
      <c r="AU160" s="108" t="s">
        <v>1826</v>
      </c>
      <c r="AV160" s="109">
        <v>0.38340000000000002</v>
      </c>
    </row>
    <row r="161" spans="1:48" x14ac:dyDescent="0.3">
      <c r="A161" s="118">
        <v>3435</v>
      </c>
      <c r="B161" s="108" t="s">
        <v>1415</v>
      </c>
      <c r="C161" s="108" t="s">
        <v>1415</v>
      </c>
      <c r="D161" s="108" t="s">
        <v>1415</v>
      </c>
      <c r="E161" s="108" t="s">
        <v>1415</v>
      </c>
      <c r="F161" s="108" t="s">
        <v>1415</v>
      </c>
      <c r="G161" s="108" t="s">
        <v>1415</v>
      </c>
      <c r="H161" s="108" t="str">
        <f>VLOOKUP(I161,'[1]&lt;참고&gt;6차'!$A$2:$C$1844,2,FALSE)</f>
        <v>기타 연극영화 및 영상 관련 종사자</v>
      </c>
      <c r="I161" s="123">
        <v>2839</v>
      </c>
      <c r="J161" s="124">
        <f t="shared" si="7"/>
        <v>0.61</v>
      </c>
      <c r="K161" s="108">
        <f>VLOOKUP(A161,'[1](2)2010 SOC to ISCO-08'!$K$3:$L$440,2,FALSE)</f>
        <v>0.61</v>
      </c>
      <c r="L161" s="108" t="e">
        <f>VLOOKUP(B161,'[1](2)2010 SOC to ISCO-08'!$K$3:$L$440,2,FALSE)</f>
        <v>#N/A</v>
      </c>
      <c r="M161" s="108" t="e">
        <f>VLOOKUP(C161,'[1](2)2010 SOC to ISCO-08'!$K$3:$L$440,2,FALSE)</f>
        <v>#N/A</v>
      </c>
      <c r="N161" s="108" t="e">
        <f>VLOOKUP(D161,'[1](2)2010 SOC to ISCO-08'!$K$3:$L$440,2,FALSE)</f>
        <v>#N/A</v>
      </c>
      <c r="O161" s="108" t="e">
        <f>VLOOKUP(E161,'[1](2)2010 SOC to ISCO-08'!$K$3:$L$440,2,FALSE)</f>
        <v>#N/A</v>
      </c>
      <c r="P161" s="108" t="e">
        <f>VLOOKUP(F161,'[1](2)2010 SOC to ISCO-08'!$K$3:$L$440,2,FALSE)</f>
        <v>#N/A</v>
      </c>
      <c r="Q161" s="108" t="e">
        <f>VLOOKUP(G161,'[1](2)2010 SOC to ISCO-08'!$K$3:$L$440,2,FALSE)</f>
        <v>#N/A</v>
      </c>
      <c r="S161" s="108" t="b">
        <f t="shared" si="8"/>
        <v>0</v>
      </c>
      <c r="T161" s="131">
        <v>2839</v>
      </c>
      <c r="U161" s="108" t="s">
        <v>1429</v>
      </c>
      <c r="V161" s="108" t="s">
        <v>1827</v>
      </c>
      <c r="W161" s="108" t="s">
        <v>1431</v>
      </c>
      <c r="X161" s="108" t="s">
        <v>1828</v>
      </c>
      <c r="Y161" s="108" t="str">
        <f>VLOOKUP(Z161,'[1]&lt;참고&gt;6차'!$A$2:$C$1844,2,FALSE)</f>
        <v>사진기자 및 사진가</v>
      </c>
      <c r="Z161" s="116">
        <v>2842</v>
      </c>
      <c r="AA161" s="110">
        <v>2.1000000000000001E-2</v>
      </c>
      <c r="AB161" s="108" t="str">
        <f t="shared" si="6"/>
        <v>284</v>
      </c>
      <c r="AC161" s="109">
        <v>2.1000000000000001E-2</v>
      </c>
      <c r="AP161" s="108" t="e">
        <f>VLOOKUP(AQ161,'[1]&lt;참고&gt;6차'!A144:C1986,2,FALSE)</f>
        <v>#N/A</v>
      </c>
      <c r="AQ161" s="118">
        <v>2</v>
      </c>
      <c r="AR161" s="118">
        <v>27</v>
      </c>
      <c r="AS161" s="118">
        <v>274</v>
      </c>
      <c r="AT161" s="108">
        <v>2749</v>
      </c>
      <c r="AU161" s="108" t="s">
        <v>1829</v>
      </c>
      <c r="AV161" s="109">
        <v>0.39166666666666666</v>
      </c>
    </row>
    <row r="162" spans="1:48" x14ac:dyDescent="0.3">
      <c r="A162" s="118">
        <v>2651</v>
      </c>
      <c r="B162" s="108" t="s">
        <v>1415</v>
      </c>
      <c r="C162" s="108" t="s">
        <v>1415</v>
      </c>
      <c r="D162" s="108" t="s">
        <v>1415</v>
      </c>
      <c r="E162" s="108" t="s">
        <v>1415</v>
      </c>
      <c r="F162" s="108" t="s">
        <v>1415</v>
      </c>
      <c r="G162" s="108" t="s">
        <v>1415</v>
      </c>
      <c r="H162" s="108" t="str">
        <f>VLOOKUP(I162,'[1]&lt;참고&gt;6차'!$A$2:$C$1844,2,FALSE)</f>
        <v>화가 및 조각가</v>
      </c>
      <c r="I162" s="123">
        <v>2841</v>
      </c>
      <c r="J162" s="124">
        <f t="shared" si="7"/>
        <v>3.8500000000000006E-2</v>
      </c>
      <c r="K162" s="108">
        <f>VLOOKUP(A162,'[1](2)2010 SOC to ISCO-08'!$K$3:$L$440,2,FALSE)</f>
        <v>3.8500000000000006E-2</v>
      </c>
      <c r="L162" s="108" t="e">
        <f>VLOOKUP(B162,'[1](2)2010 SOC to ISCO-08'!$K$3:$L$440,2,FALSE)</f>
        <v>#N/A</v>
      </c>
      <c r="M162" s="108" t="e">
        <f>VLOOKUP(C162,'[1](2)2010 SOC to ISCO-08'!$K$3:$L$440,2,FALSE)</f>
        <v>#N/A</v>
      </c>
      <c r="N162" s="108" t="e">
        <f>VLOOKUP(D162,'[1](2)2010 SOC to ISCO-08'!$K$3:$L$440,2,FALSE)</f>
        <v>#N/A</v>
      </c>
      <c r="O162" s="108" t="e">
        <f>VLOOKUP(E162,'[1](2)2010 SOC to ISCO-08'!$K$3:$L$440,2,FALSE)</f>
        <v>#N/A</v>
      </c>
      <c r="P162" s="108" t="e">
        <f>VLOOKUP(F162,'[1](2)2010 SOC to ISCO-08'!$K$3:$L$440,2,FALSE)</f>
        <v>#N/A</v>
      </c>
      <c r="Q162" s="108" t="e">
        <f>VLOOKUP(G162,'[1](2)2010 SOC to ISCO-08'!$K$3:$L$440,2,FALSE)</f>
        <v>#N/A</v>
      </c>
      <c r="S162" s="108" t="b">
        <f t="shared" si="8"/>
        <v>0</v>
      </c>
      <c r="T162" s="131">
        <v>2841</v>
      </c>
      <c r="U162" s="108" t="s">
        <v>1830</v>
      </c>
      <c r="V162" s="108" t="s">
        <v>1431</v>
      </c>
      <c r="W162" s="108" t="s">
        <v>1831</v>
      </c>
      <c r="Y162" s="108" t="str">
        <f>VLOOKUP(Z162,'[1]&lt;참고&gt;6차'!$A$2:$C$1844,2,FALSE)</f>
        <v>만화가 및 만화영화 작가</v>
      </c>
      <c r="Z162" s="116">
        <v>2843</v>
      </c>
      <c r="AA162" s="110">
        <v>3.8500000000000006E-2</v>
      </c>
      <c r="AB162" s="108" t="str">
        <f t="shared" si="6"/>
        <v>284</v>
      </c>
      <c r="AC162" s="109">
        <v>3.8500000000000006E-2</v>
      </c>
      <c r="AP162" s="108" t="str">
        <f>VLOOKUP(AQ162,'[1]&lt;참고&gt;6차'!A238:C2080,2,FALSE)</f>
        <v>판매 종사자</v>
      </c>
      <c r="AQ162" s="118">
        <v>5</v>
      </c>
      <c r="AR162" s="118">
        <v>51</v>
      </c>
      <c r="AS162" s="118">
        <v>510</v>
      </c>
      <c r="AT162" s="108">
        <v>5101</v>
      </c>
      <c r="AU162" s="108" t="s">
        <v>1832</v>
      </c>
      <c r="AV162" s="109">
        <v>0.39166666666666666</v>
      </c>
    </row>
    <row r="163" spans="1:48" x14ac:dyDescent="0.3">
      <c r="A163" s="118">
        <v>3431</v>
      </c>
      <c r="B163" s="108" t="s">
        <v>1415</v>
      </c>
      <c r="C163" s="108" t="s">
        <v>1415</v>
      </c>
      <c r="D163" s="108" t="s">
        <v>1415</v>
      </c>
      <c r="E163" s="108" t="s">
        <v>1415</v>
      </c>
      <c r="F163" s="108" t="s">
        <v>1415</v>
      </c>
      <c r="G163" s="108" t="s">
        <v>1415</v>
      </c>
      <c r="H163" s="108" t="str">
        <f>VLOOKUP(I163,'[1]&lt;참고&gt;6차'!$A$2:$C$1844,2,FALSE)</f>
        <v>사진기자 및 사진가</v>
      </c>
      <c r="I163" s="123">
        <v>2842</v>
      </c>
      <c r="J163" s="124">
        <f t="shared" si="7"/>
        <v>2.1000000000000001E-2</v>
      </c>
      <c r="K163" s="108">
        <f>VLOOKUP(A163,'[1](2)2010 SOC to ISCO-08'!$K$3:$L$440,2,FALSE)</f>
        <v>2.1000000000000001E-2</v>
      </c>
      <c r="L163" s="108" t="e">
        <f>VLOOKUP(B163,'[1](2)2010 SOC to ISCO-08'!$K$3:$L$440,2,FALSE)</f>
        <v>#N/A</v>
      </c>
      <c r="M163" s="108" t="e">
        <f>VLOOKUP(C163,'[1](2)2010 SOC to ISCO-08'!$K$3:$L$440,2,FALSE)</f>
        <v>#N/A</v>
      </c>
      <c r="N163" s="108" t="e">
        <f>VLOOKUP(D163,'[1](2)2010 SOC to ISCO-08'!$K$3:$L$440,2,FALSE)</f>
        <v>#N/A</v>
      </c>
      <c r="O163" s="108" t="e">
        <f>VLOOKUP(E163,'[1](2)2010 SOC to ISCO-08'!$K$3:$L$440,2,FALSE)</f>
        <v>#N/A</v>
      </c>
      <c r="P163" s="108" t="e">
        <f>VLOOKUP(F163,'[1](2)2010 SOC to ISCO-08'!$K$3:$L$440,2,FALSE)</f>
        <v>#N/A</v>
      </c>
      <c r="Q163" s="108" t="e">
        <f>VLOOKUP(G163,'[1](2)2010 SOC to ISCO-08'!$K$3:$L$440,2,FALSE)</f>
        <v>#N/A</v>
      </c>
      <c r="S163" s="108" t="b">
        <f t="shared" si="8"/>
        <v>0</v>
      </c>
      <c r="T163" s="131">
        <v>2842</v>
      </c>
      <c r="U163" s="108" t="s">
        <v>1833</v>
      </c>
      <c r="V163" s="108" t="s">
        <v>1431</v>
      </c>
      <c r="W163" s="108" t="s">
        <v>1834</v>
      </c>
      <c r="Y163" s="108" t="str">
        <f>VLOOKUP(Z163,'[1]&lt;참고&gt;6차'!$A$2:$C$1844,2,FALSE)</f>
        <v>국악 및 전통예능인</v>
      </c>
      <c r="Z163" s="116">
        <v>2844</v>
      </c>
      <c r="AA163" s="110">
        <v>4.4499999999999998E-2</v>
      </c>
      <c r="AB163" s="108" t="str">
        <f t="shared" si="6"/>
        <v>284</v>
      </c>
      <c r="AC163" s="109">
        <v>4.4499999999999998E-2</v>
      </c>
      <c r="AP163" s="108" t="e">
        <f>VLOOKUP(AQ163,'[1]&lt;참고&gt;6차'!A128:C1970,2,FALSE)</f>
        <v>#N/A</v>
      </c>
      <c r="AQ163" s="118">
        <v>2</v>
      </c>
      <c r="AR163" s="118">
        <v>27</v>
      </c>
      <c r="AS163" s="118">
        <v>272</v>
      </c>
      <c r="AT163" s="108">
        <v>2721</v>
      </c>
      <c r="AU163" s="108" t="s">
        <v>1835</v>
      </c>
      <c r="AV163" s="109">
        <v>0.40499999999999997</v>
      </c>
    </row>
    <row r="164" spans="1:48" x14ac:dyDescent="0.3">
      <c r="A164" s="118">
        <v>2651</v>
      </c>
      <c r="B164" s="108" t="s">
        <v>1415</v>
      </c>
      <c r="C164" s="108" t="s">
        <v>1415</v>
      </c>
      <c r="D164" s="108" t="s">
        <v>1415</v>
      </c>
      <c r="E164" s="108" t="s">
        <v>1415</v>
      </c>
      <c r="F164" s="108" t="s">
        <v>1415</v>
      </c>
      <c r="G164" s="108" t="s">
        <v>1415</v>
      </c>
      <c r="H164" s="108" t="str">
        <f>VLOOKUP(I164,'[1]&lt;참고&gt;6차'!$A$2:$C$1844,2,FALSE)</f>
        <v>만화가 및 만화영화 작가</v>
      </c>
      <c r="I164" s="123">
        <v>2843</v>
      </c>
      <c r="J164" s="124">
        <f t="shared" si="7"/>
        <v>3.8500000000000006E-2</v>
      </c>
      <c r="K164" s="108">
        <f>VLOOKUP(A164,'[1](2)2010 SOC to ISCO-08'!$K$3:$L$440,2,FALSE)</f>
        <v>3.8500000000000006E-2</v>
      </c>
      <c r="L164" s="108" t="e">
        <f>VLOOKUP(B164,'[1](2)2010 SOC to ISCO-08'!$K$3:$L$440,2,FALSE)</f>
        <v>#N/A</v>
      </c>
      <c r="M164" s="108" t="e">
        <f>VLOOKUP(C164,'[1](2)2010 SOC to ISCO-08'!$K$3:$L$440,2,FALSE)</f>
        <v>#N/A</v>
      </c>
      <c r="N164" s="108" t="e">
        <f>VLOOKUP(D164,'[1](2)2010 SOC to ISCO-08'!$K$3:$L$440,2,FALSE)</f>
        <v>#N/A</v>
      </c>
      <c r="O164" s="108" t="e">
        <f>VLOOKUP(E164,'[1](2)2010 SOC to ISCO-08'!$K$3:$L$440,2,FALSE)</f>
        <v>#N/A</v>
      </c>
      <c r="P164" s="108" t="e">
        <f>VLOOKUP(F164,'[1](2)2010 SOC to ISCO-08'!$K$3:$L$440,2,FALSE)</f>
        <v>#N/A</v>
      </c>
      <c r="Q164" s="108" t="e">
        <f>VLOOKUP(G164,'[1](2)2010 SOC to ISCO-08'!$K$3:$L$440,2,FALSE)</f>
        <v>#N/A</v>
      </c>
      <c r="S164" s="108" t="b">
        <f t="shared" si="8"/>
        <v>0</v>
      </c>
      <c r="T164" s="131">
        <v>2843</v>
      </c>
      <c r="U164" s="108" t="s">
        <v>1836</v>
      </c>
      <c r="V164" s="108" t="s">
        <v>1431</v>
      </c>
      <c r="W164" s="108" t="s">
        <v>1837</v>
      </c>
      <c r="X164" s="108" t="s">
        <v>1793</v>
      </c>
      <c r="Y164" s="108" t="str">
        <f>VLOOKUP(Z164,'[1]&lt;참고&gt;6차'!$A$2:$C$1844,2,FALSE)</f>
        <v>지휘자작곡가 및 연주가</v>
      </c>
      <c r="Z164" s="116">
        <v>2845</v>
      </c>
      <c r="AA164" s="110">
        <v>4.4499999999999998E-2</v>
      </c>
      <c r="AB164" s="108" t="str">
        <f t="shared" si="6"/>
        <v>284</v>
      </c>
      <c r="AC164" s="109">
        <v>4.4499999999999998E-2</v>
      </c>
      <c r="AP164" s="108" t="e">
        <f>VLOOKUP(AQ164,'[1]&lt;참고&gt;6차'!A133:C1975,2,FALSE)</f>
        <v>#N/A</v>
      </c>
      <c r="AQ164" s="118">
        <v>2</v>
      </c>
      <c r="AR164" s="118">
        <v>27</v>
      </c>
      <c r="AS164" s="118">
        <v>272</v>
      </c>
      <c r="AT164" s="108">
        <v>2729</v>
      </c>
      <c r="AU164" s="108" t="s">
        <v>1838</v>
      </c>
      <c r="AV164" s="109">
        <v>0.40499999999999997</v>
      </c>
    </row>
    <row r="165" spans="1:48" x14ac:dyDescent="0.3">
      <c r="A165" s="118">
        <v>2652</v>
      </c>
      <c r="B165" s="108" t="s">
        <v>1415</v>
      </c>
      <c r="C165" s="108" t="s">
        <v>1415</v>
      </c>
      <c r="D165" s="108" t="s">
        <v>1415</v>
      </c>
      <c r="E165" s="108" t="s">
        <v>1415</v>
      </c>
      <c r="F165" s="108" t="s">
        <v>1415</v>
      </c>
      <c r="G165" s="108" t="s">
        <v>1415</v>
      </c>
      <c r="H165" s="108" t="str">
        <f>VLOOKUP(I165,'[1]&lt;참고&gt;6차'!$A$2:$C$1844,2,FALSE)</f>
        <v>국악 및 전통예능인</v>
      </c>
      <c r="I165" s="123">
        <v>2844</v>
      </c>
      <c r="J165" s="124">
        <f t="shared" si="7"/>
        <v>4.4499999999999998E-2</v>
      </c>
      <c r="K165" s="108">
        <f>VLOOKUP(A165,'[1](2)2010 SOC to ISCO-08'!$K$3:$L$440,2,FALSE)</f>
        <v>4.4499999999999998E-2</v>
      </c>
      <c r="L165" s="108" t="e">
        <f>VLOOKUP(B165,'[1](2)2010 SOC to ISCO-08'!$K$3:$L$440,2,FALSE)</f>
        <v>#N/A</v>
      </c>
      <c r="M165" s="108" t="e">
        <f>VLOOKUP(C165,'[1](2)2010 SOC to ISCO-08'!$K$3:$L$440,2,FALSE)</f>
        <v>#N/A</v>
      </c>
      <c r="N165" s="108" t="e">
        <f>VLOOKUP(D165,'[1](2)2010 SOC to ISCO-08'!$K$3:$L$440,2,FALSE)</f>
        <v>#N/A</v>
      </c>
      <c r="O165" s="108" t="e">
        <f>VLOOKUP(E165,'[1](2)2010 SOC to ISCO-08'!$K$3:$L$440,2,FALSE)</f>
        <v>#N/A</v>
      </c>
      <c r="P165" s="108" t="e">
        <f>VLOOKUP(F165,'[1](2)2010 SOC to ISCO-08'!$K$3:$L$440,2,FALSE)</f>
        <v>#N/A</v>
      </c>
      <c r="Q165" s="108" t="e">
        <f>VLOOKUP(G165,'[1](2)2010 SOC to ISCO-08'!$K$3:$L$440,2,FALSE)</f>
        <v>#N/A</v>
      </c>
      <c r="S165" s="108" t="b">
        <f t="shared" si="8"/>
        <v>0</v>
      </c>
      <c r="T165" s="131">
        <v>2844</v>
      </c>
      <c r="U165" s="108" t="s">
        <v>1839</v>
      </c>
      <c r="V165" s="108" t="s">
        <v>1431</v>
      </c>
      <c r="W165" s="108" t="s">
        <v>1840</v>
      </c>
      <c r="Y165" s="108" t="str">
        <f>VLOOKUP(Z165,'[1]&lt;참고&gt;6차'!$A$2:$C$1844,2,FALSE)</f>
        <v>가수 및 성악가</v>
      </c>
      <c r="Z165" s="116">
        <v>2846</v>
      </c>
      <c r="AA165" s="110">
        <v>4.4499999999999998E-2</v>
      </c>
      <c r="AB165" s="108" t="str">
        <f t="shared" si="6"/>
        <v>284</v>
      </c>
      <c r="AC165" s="109">
        <v>4.4499999999999998E-2</v>
      </c>
      <c r="AP165" s="108" t="str">
        <f>VLOOKUP(AQ165,'[1]&lt;참고&gt;6차'!A43:C1885,2,FALSE)</f>
        <v>전문가 및 관련 종사자</v>
      </c>
      <c r="AQ165" s="118">
        <v>2</v>
      </c>
      <c r="AR165" s="118">
        <v>22</v>
      </c>
      <c r="AS165" s="118">
        <v>223</v>
      </c>
      <c r="AT165" s="108">
        <v>2230</v>
      </c>
      <c r="AU165" s="108" t="s">
        <v>1086</v>
      </c>
      <c r="AV165" s="109">
        <v>0.40500000000000003</v>
      </c>
    </row>
    <row r="166" spans="1:48" x14ac:dyDescent="0.3">
      <c r="A166" s="118">
        <v>2652</v>
      </c>
      <c r="B166" s="108" t="s">
        <v>1415</v>
      </c>
      <c r="C166" s="108" t="s">
        <v>1415</v>
      </c>
      <c r="D166" s="108" t="s">
        <v>1415</v>
      </c>
      <c r="E166" s="108" t="s">
        <v>1415</v>
      </c>
      <c r="F166" s="108" t="s">
        <v>1415</v>
      </c>
      <c r="G166" s="108" t="s">
        <v>1415</v>
      </c>
      <c r="H166" s="108" t="str">
        <f>VLOOKUP(I166,'[1]&lt;참고&gt;6차'!$A$2:$C$1844,2,FALSE)</f>
        <v>지휘자작곡가 및 연주가</v>
      </c>
      <c r="I166" s="123">
        <v>2845</v>
      </c>
      <c r="J166" s="124">
        <f t="shared" si="7"/>
        <v>4.4499999999999998E-2</v>
      </c>
      <c r="K166" s="108">
        <f>VLOOKUP(A166,'[1](2)2010 SOC to ISCO-08'!$K$3:$L$440,2,FALSE)</f>
        <v>4.4499999999999998E-2</v>
      </c>
      <c r="L166" s="108" t="e">
        <f>VLOOKUP(B166,'[1](2)2010 SOC to ISCO-08'!$K$3:$L$440,2,FALSE)</f>
        <v>#N/A</v>
      </c>
      <c r="M166" s="108" t="e">
        <f>VLOOKUP(C166,'[1](2)2010 SOC to ISCO-08'!$K$3:$L$440,2,FALSE)</f>
        <v>#N/A</v>
      </c>
      <c r="N166" s="108" t="e">
        <f>VLOOKUP(D166,'[1](2)2010 SOC to ISCO-08'!$K$3:$L$440,2,FALSE)</f>
        <v>#N/A</v>
      </c>
      <c r="O166" s="108" t="e">
        <f>VLOOKUP(E166,'[1](2)2010 SOC to ISCO-08'!$K$3:$L$440,2,FALSE)</f>
        <v>#N/A</v>
      </c>
      <c r="P166" s="108" t="e">
        <f>VLOOKUP(F166,'[1](2)2010 SOC to ISCO-08'!$K$3:$L$440,2,FALSE)</f>
        <v>#N/A</v>
      </c>
      <c r="Q166" s="108" t="e">
        <f>VLOOKUP(G166,'[1](2)2010 SOC to ISCO-08'!$K$3:$L$440,2,FALSE)</f>
        <v>#N/A</v>
      </c>
      <c r="S166" s="108" t="b">
        <f t="shared" si="8"/>
        <v>0</v>
      </c>
      <c r="T166" s="131">
        <v>2845</v>
      </c>
      <c r="U166" s="108" t="s">
        <v>1841</v>
      </c>
      <c r="V166" s="108" t="s">
        <v>1431</v>
      </c>
      <c r="W166" s="108" t="s">
        <v>1842</v>
      </c>
      <c r="Y166" s="108" t="str">
        <f>VLOOKUP(Z166,'[1]&lt;참고&gt;6차'!$A$2:$C$1844,2,FALSE)</f>
        <v>무용가 및 안무가</v>
      </c>
      <c r="Z166" s="116">
        <v>2847</v>
      </c>
      <c r="AA166" s="110">
        <v>6.7000000000000004E-2</v>
      </c>
      <c r="AB166" s="108" t="str">
        <f t="shared" si="6"/>
        <v>284</v>
      </c>
      <c r="AC166" s="109">
        <v>6.7000000000000004E-2</v>
      </c>
      <c r="AP166" s="108" t="str">
        <f>VLOOKUP(AQ166,'[1]&lt;참고&gt;6차'!A223:C2065,2,FALSE)</f>
        <v>서비스 종사자</v>
      </c>
      <c r="AQ166" s="118">
        <v>4</v>
      </c>
      <c r="AR166" s="118">
        <v>42</v>
      </c>
      <c r="AS166" s="118">
        <v>429</v>
      </c>
      <c r="AT166" s="108">
        <v>4290</v>
      </c>
      <c r="AU166" s="108" t="s">
        <v>1843</v>
      </c>
      <c r="AV166" s="109">
        <v>0.40799999999999997</v>
      </c>
    </row>
    <row r="167" spans="1:48" x14ac:dyDescent="0.3">
      <c r="A167" s="118">
        <v>2652</v>
      </c>
      <c r="B167" s="108" t="s">
        <v>1415</v>
      </c>
      <c r="C167" s="108" t="s">
        <v>1415</v>
      </c>
      <c r="D167" s="108" t="s">
        <v>1415</v>
      </c>
      <c r="E167" s="108" t="s">
        <v>1415</v>
      </c>
      <c r="F167" s="108" t="s">
        <v>1415</v>
      </c>
      <c r="G167" s="108" t="s">
        <v>1415</v>
      </c>
      <c r="H167" s="108" t="str">
        <f>VLOOKUP(I167,'[1]&lt;참고&gt;6차'!$A$2:$C$1844,2,FALSE)</f>
        <v>가수 및 성악가</v>
      </c>
      <c r="I167" s="123">
        <v>2846</v>
      </c>
      <c r="J167" s="124">
        <f t="shared" si="7"/>
        <v>4.4499999999999998E-2</v>
      </c>
      <c r="K167" s="108">
        <f>VLOOKUP(A167,'[1](2)2010 SOC to ISCO-08'!$K$3:$L$440,2,FALSE)</f>
        <v>4.4499999999999998E-2</v>
      </c>
      <c r="L167" s="108" t="e">
        <f>VLOOKUP(B167,'[1](2)2010 SOC to ISCO-08'!$K$3:$L$440,2,FALSE)</f>
        <v>#N/A</v>
      </c>
      <c r="M167" s="108" t="e">
        <f>VLOOKUP(C167,'[1](2)2010 SOC to ISCO-08'!$K$3:$L$440,2,FALSE)</f>
        <v>#N/A</v>
      </c>
      <c r="N167" s="108" t="e">
        <f>VLOOKUP(D167,'[1](2)2010 SOC to ISCO-08'!$K$3:$L$440,2,FALSE)</f>
        <v>#N/A</v>
      </c>
      <c r="O167" s="108" t="e">
        <f>VLOOKUP(E167,'[1](2)2010 SOC to ISCO-08'!$K$3:$L$440,2,FALSE)</f>
        <v>#N/A</v>
      </c>
      <c r="P167" s="108" t="e">
        <f>VLOOKUP(F167,'[1](2)2010 SOC to ISCO-08'!$K$3:$L$440,2,FALSE)</f>
        <v>#N/A</v>
      </c>
      <c r="Q167" s="108" t="e">
        <f>VLOOKUP(G167,'[1](2)2010 SOC to ISCO-08'!$K$3:$L$440,2,FALSE)</f>
        <v>#N/A</v>
      </c>
      <c r="S167" s="108" t="b">
        <f t="shared" si="8"/>
        <v>0</v>
      </c>
      <c r="T167" s="131">
        <v>2846</v>
      </c>
      <c r="U167" s="108" t="s">
        <v>1844</v>
      </c>
      <c r="V167" s="108" t="s">
        <v>1431</v>
      </c>
      <c r="W167" s="108" t="s">
        <v>1845</v>
      </c>
      <c r="Y167" s="108" t="str">
        <f>VLOOKUP(Z167,'[1]&lt;참고&gt;6차'!$A$2:$C$1844,2,FALSE)</f>
        <v>제품 디자이너</v>
      </c>
      <c r="Z167" s="116">
        <v>2851</v>
      </c>
      <c r="AA167" s="110">
        <v>2.8999999999999998E-2</v>
      </c>
      <c r="AB167" s="108" t="str">
        <f t="shared" si="6"/>
        <v>285</v>
      </c>
      <c r="AC167" s="109">
        <v>1.9333333333333331E-2</v>
      </c>
      <c r="AP167" s="108" t="str">
        <f>VLOOKUP(AQ167,'[1]&lt;참고&gt;6차'!A386:C2228,2,FALSE)</f>
        <v>장치,기계조작 및 조립종사자</v>
      </c>
      <c r="AQ167" s="118">
        <v>8</v>
      </c>
      <c r="AR167" s="118">
        <v>87</v>
      </c>
      <c r="AS167" s="118">
        <v>873</v>
      </c>
      <c r="AT167" s="108">
        <v>8733</v>
      </c>
      <c r="AU167" s="108" t="s">
        <v>1846</v>
      </c>
      <c r="AV167" s="109">
        <v>0.40950000000000003</v>
      </c>
    </row>
    <row r="168" spans="1:48" x14ac:dyDescent="0.3">
      <c r="A168" s="118">
        <v>2653</v>
      </c>
      <c r="B168" s="108" t="s">
        <v>1415</v>
      </c>
      <c r="C168" s="108" t="s">
        <v>1415</v>
      </c>
      <c r="D168" s="108" t="s">
        <v>1415</v>
      </c>
      <c r="E168" s="108" t="s">
        <v>1415</v>
      </c>
      <c r="F168" s="108" t="s">
        <v>1415</v>
      </c>
      <c r="G168" s="108" t="s">
        <v>1415</v>
      </c>
      <c r="H168" s="108" t="str">
        <f>VLOOKUP(I168,'[1]&lt;참고&gt;6차'!$A$2:$C$1844,2,FALSE)</f>
        <v>무용가 및 안무가</v>
      </c>
      <c r="I168" s="123">
        <v>2847</v>
      </c>
      <c r="J168" s="124">
        <f t="shared" si="7"/>
        <v>6.7000000000000004E-2</v>
      </c>
      <c r="K168" s="108">
        <f>VLOOKUP(A168,'[1](2)2010 SOC to ISCO-08'!$K$3:$L$440,2,FALSE)</f>
        <v>6.7000000000000004E-2</v>
      </c>
      <c r="L168" s="108" t="e">
        <f>VLOOKUP(B168,'[1](2)2010 SOC to ISCO-08'!$K$3:$L$440,2,FALSE)</f>
        <v>#N/A</v>
      </c>
      <c r="M168" s="108" t="e">
        <f>VLOOKUP(C168,'[1](2)2010 SOC to ISCO-08'!$K$3:$L$440,2,FALSE)</f>
        <v>#N/A</v>
      </c>
      <c r="N168" s="108" t="e">
        <f>VLOOKUP(D168,'[1](2)2010 SOC to ISCO-08'!$K$3:$L$440,2,FALSE)</f>
        <v>#N/A</v>
      </c>
      <c r="O168" s="108" t="e">
        <f>VLOOKUP(E168,'[1](2)2010 SOC to ISCO-08'!$K$3:$L$440,2,FALSE)</f>
        <v>#N/A</v>
      </c>
      <c r="P168" s="108" t="e">
        <f>VLOOKUP(F168,'[1](2)2010 SOC to ISCO-08'!$K$3:$L$440,2,FALSE)</f>
        <v>#N/A</v>
      </c>
      <c r="Q168" s="108" t="e">
        <f>VLOOKUP(G168,'[1](2)2010 SOC to ISCO-08'!$K$3:$L$440,2,FALSE)</f>
        <v>#N/A</v>
      </c>
      <c r="S168" s="108" t="b">
        <f t="shared" si="8"/>
        <v>0</v>
      </c>
      <c r="T168" s="131">
        <v>2847</v>
      </c>
      <c r="U168" s="108" t="s">
        <v>1847</v>
      </c>
      <c r="V168" s="108" t="s">
        <v>1431</v>
      </c>
      <c r="W168" s="108" t="s">
        <v>1848</v>
      </c>
      <c r="Y168" s="108" t="str">
        <f>VLOOKUP(Z168,'[1]&lt;참고&gt;6차'!$A$2:$C$1844,2,FALSE)</f>
        <v>패션 디자이너</v>
      </c>
      <c r="Z168" s="116">
        <v>2852</v>
      </c>
      <c r="AA168" s="110">
        <v>2.8999999999999998E-2</v>
      </c>
      <c r="AB168" s="108" t="str">
        <f t="shared" si="6"/>
        <v>285</v>
      </c>
      <c r="AC168" s="109">
        <v>1.9333333333333331E-2</v>
      </c>
      <c r="AP168" s="108" t="str">
        <f>VLOOKUP(AQ168,'[1]&lt;참고&gt;6차'!A278:C2120,2,FALSE)</f>
        <v>기능원 및 관련 기능 종사자</v>
      </c>
      <c r="AQ168" s="118">
        <v>7</v>
      </c>
      <c r="AR168" s="118">
        <v>72</v>
      </c>
      <c r="AS168" s="118">
        <v>722</v>
      </c>
      <c r="AT168" s="108">
        <v>7229</v>
      </c>
      <c r="AU168" s="108" t="s">
        <v>1849</v>
      </c>
      <c r="AV168" s="109">
        <v>0.42799999999999999</v>
      </c>
    </row>
    <row r="169" spans="1:48" x14ac:dyDescent="0.3">
      <c r="A169" s="118">
        <v>2163</v>
      </c>
      <c r="B169" s="108" t="s">
        <v>1415</v>
      </c>
      <c r="C169" s="108" t="s">
        <v>1415</v>
      </c>
      <c r="D169" s="108" t="s">
        <v>1415</v>
      </c>
      <c r="E169" s="108" t="s">
        <v>1415</v>
      </c>
      <c r="F169" s="108" t="s">
        <v>1415</v>
      </c>
      <c r="G169" s="108" t="s">
        <v>1415</v>
      </c>
      <c r="H169" s="108" t="str">
        <f>VLOOKUP(I169,'[1]&lt;참고&gt;6차'!$A$2:$C$1844,2,FALSE)</f>
        <v>제품 디자이너</v>
      </c>
      <c r="I169" s="123">
        <v>2851</v>
      </c>
      <c r="J169" s="124">
        <f t="shared" si="7"/>
        <v>2.8999999999999998E-2</v>
      </c>
      <c r="K169" s="108">
        <f>VLOOKUP(A169,'[1](2)2010 SOC to ISCO-08'!$K$3:$L$440,2,FALSE)</f>
        <v>2.8999999999999998E-2</v>
      </c>
      <c r="L169" s="108" t="e">
        <f>VLOOKUP(B169,'[1](2)2010 SOC to ISCO-08'!$K$3:$L$440,2,FALSE)</f>
        <v>#N/A</v>
      </c>
      <c r="M169" s="108" t="e">
        <f>VLOOKUP(C169,'[1](2)2010 SOC to ISCO-08'!$K$3:$L$440,2,FALSE)</f>
        <v>#N/A</v>
      </c>
      <c r="N169" s="108" t="e">
        <f>VLOOKUP(D169,'[1](2)2010 SOC to ISCO-08'!$K$3:$L$440,2,FALSE)</f>
        <v>#N/A</v>
      </c>
      <c r="O169" s="108" t="e">
        <f>VLOOKUP(E169,'[1](2)2010 SOC to ISCO-08'!$K$3:$L$440,2,FALSE)</f>
        <v>#N/A</v>
      </c>
      <c r="P169" s="108" t="e">
        <f>VLOOKUP(F169,'[1](2)2010 SOC to ISCO-08'!$K$3:$L$440,2,FALSE)</f>
        <v>#N/A</v>
      </c>
      <c r="Q169" s="108" t="e">
        <f>VLOOKUP(G169,'[1](2)2010 SOC to ISCO-08'!$K$3:$L$440,2,FALSE)</f>
        <v>#N/A</v>
      </c>
      <c r="S169" s="108" t="b">
        <f t="shared" si="8"/>
        <v>0</v>
      </c>
      <c r="T169" s="131">
        <v>2851</v>
      </c>
      <c r="U169" s="108" t="s">
        <v>1474</v>
      </c>
      <c r="V169" s="108" t="s">
        <v>1137</v>
      </c>
      <c r="Y169" s="108" t="str">
        <f>VLOOKUP(Z169,'[1]&lt;참고&gt;6차'!$A$2:$C$1844,2,FALSE)</f>
        <v>실내장식 디자이너</v>
      </c>
      <c r="Z169" s="116">
        <v>2853</v>
      </c>
      <c r="AA169" s="110">
        <v>0.16916666666666666</v>
      </c>
      <c r="AB169" s="108" t="str">
        <f t="shared" si="6"/>
        <v>285</v>
      </c>
      <c r="AC169" s="109">
        <v>0.16916666666666666</v>
      </c>
      <c r="AP169" s="108" t="str">
        <f>VLOOKUP(AQ169,'[1]&lt;참고&gt;6차'!A416:C2258,2,FALSE)</f>
        <v>단순노무 종사자</v>
      </c>
      <c r="AQ169" s="118">
        <v>9</v>
      </c>
      <c r="AR169" s="118">
        <v>95</v>
      </c>
      <c r="AS169" s="118">
        <v>953</v>
      </c>
      <c r="AT169" s="108">
        <v>9531</v>
      </c>
      <c r="AU169" s="108" t="s">
        <v>1850</v>
      </c>
      <c r="AV169" s="109">
        <v>0.42949999999999999</v>
      </c>
    </row>
    <row r="170" spans="1:48" x14ac:dyDescent="0.3">
      <c r="A170" s="118">
        <v>2163</v>
      </c>
      <c r="B170" s="108" t="s">
        <v>1415</v>
      </c>
      <c r="C170" s="108" t="s">
        <v>1415</v>
      </c>
      <c r="D170" s="108" t="s">
        <v>1415</v>
      </c>
      <c r="E170" s="108" t="s">
        <v>1415</v>
      </c>
      <c r="F170" s="108" t="s">
        <v>1415</v>
      </c>
      <c r="G170" s="108" t="s">
        <v>1415</v>
      </c>
      <c r="H170" s="108" t="str">
        <f>VLOOKUP(I170,'[1]&lt;참고&gt;6차'!$A$2:$C$1844,2,FALSE)</f>
        <v>패션 디자이너</v>
      </c>
      <c r="I170" s="123">
        <v>2852</v>
      </c>
      <c r="J170" s="124">
        <f t="shared" si="7"/>
        <v>2.8999999999999998E-2</v>
      </c>
      <c r="K170" s="108">
        <f>VLOOKUP(A170,'[1](2)2010 SOC to ISCO-08'!$K$3:$L$440,2,FALSE)</f>
        <v>2.8999999999999998E-2</v>
      </c>
      <c r="L170" s="108" t="e">
        <f>VLOOKUP(B170,'[1](2)2010 SOC to ISCO-08'!$K$3:$L$440,2,FALSE)</f>
        <v>#N/A</v>
      </c>
      <c r="M170" s="108" t="e">
        <f>VLOOKUP(C170,'[1](2)2010 SOC to ISCO-08'!$K$3:$L$440,2,FALSE)</f>
        <v>#N/A</v>
      </c>
      <c r="N170" s="108" t="e">
        <f>VLOOKUP(D170,'[1](2)2010 SOC to ISCO-08'!$K$3:$L$440,2,FALSE)</f>
        <v>#N/A</v>
      </c>
      <c r="O170" s="108" t="e">
        <f>VLOOKUP(E170,'[1](2)2010 SOC to ISCO-08'!$K$3:$L$440,2,FALSE)</f>
        <v>#N/A</v>
      </c>
      <c r="P170" s="108" t="e">
        <f>VLOOKUP(F170,'[1](2)2010 SOC to ISCO-08'!$K$3:$L$440,2,FALSE)</f>
        <v>#N/A</v>
      </c>
      <c r="Q170" s="108" t="e">
        <f>VLOOKUP(G170,'[1](2)2010 SOC to ISCO-08'!$K$3:$L$440,2,FALSE)</f>
        <v>#N/A</v>
      </c>
      <c r="S170" s="108" t="b">
        <f t="shared" si="8"/>
        <v>0</v>
      </c>
      <c r="T170" s="131">
        <v>2852</v>
      </c>
      <c r="U170" s="108" t="s">
        <v>1851</v>
      </c>
      <c r="V170" s="108" t="s">
        <v>1137</v>
      </c>
      <c r="Y170" s="108" t="str">
        <f>VLOOKUP(Z170,'[1]&lt;참고&gt;6차'!$A$2:$C$1844,2,FALSE)</f>
        <v>시각 디자이너</v>
      </c>
      <c r="Z170" s="116">
        <v>2854</v>
      </c>
      <c r="AA170" s="110">
        <v>2.8999999999999998E-2</v>
      </c>
      <c r="AB170" s="108" t="str">
        <f t="shared" si="6"/>
        <v>285</v>
      </c>
      <c r="AC170" s="109">
        <v>1.9333333333333331E-2</v>
      </c>
      <c r="AP170" s="108" t="str">
        <f>VLOOKUP(AQ170,'[1]&lt;참고&gt;6차'!A212:C2054,2,FALSE)</f>
        <v>서비스 종사자</v>
      </c>
      <c r="AQ170" s="118">
        <v>4</v>
      </c>
      <c r="AR170" s="118">
        <v>42</v>
      </c>
      <c r="AS170" s="118">
        <v>421</v>
      </c>
      <c r="AT170" s="108">
        <v>4211</v>
      </c>
      <c r="AU170" s="108" t="s">
        <v>1852</v>
      </c>
      <c r="AV170" s="109">
        <v>0.43599999999999994</v>
      </c>
    </row>
    <row r="171" spans="1:48" x14ac:dyDescent="0.3">
      <c r="A171" s="118">
        <v>3432</v>
      </c>
      <c r="B171" s="108" t="s">
        <v>1415</v>
      </c>
      <c r="C171" s="108" t="s">
        <v>1415</v>
      </c>
      <c r="D171" s="108" t="s">
        <v>1415</v>
      </c>
      <c r="E171" s="108" t="s">
        <v>1415</v>
      </c>
      <c r="F171" s="108" t="s">
        <v>1415</v>
      </c>
      <c r="G171" s="108" t="s">
        <v>1415</v>
      </c>
      <c r="H171" s="108" t="str">
        <f>VLOOKUP(I171,'[1]&lt;참고&gt;6차'!$A$2:$C$1844,2,FALSE)</f>
        <v>실내장식 디자이너</v>
      </c>
      <c r="I171" s="123">
        <v>2853</v>
      </c>
      <c r="J171" s="124">
        <f t="shared" si="7"/>
        <v>0.16916666666666666</v>
      </c>
      <c r="K171" s="108">
        <f>VLOOKUP(A171,'[1](2)2010 SOC to ISCO-08'!$K$3:$L$440,2,FALSE)</f>
        <v>0.16916666666666666</v>
      </c>
      <c r="L171" s="108" t="e">
        <f>VLOOKUP(B171,'[1](2)2010 SOC to ISCO-08'!$K$3:$L$440,2,FALSE)</f>
        <v>#N/A</v>
      </c>
      <c r="M171" s="108" t="e">
        <f>VLOOKUP(C171,'[1](2)2010 SOC to ISCO-08'!$K$3:$L$440,2,FALSE)</f>
        <v>#N/A</v>
      </c>
      <c r="N171" s="108" t="e">
        <f>VLOOKUP(D171,'[1](2)2010 SOC to ISCO-08'!$K$3:$L$440,2,FALSE)</f>
        <v>#N/A</v>
      </c>
      <c r="O171" s="108" t="e">
        <f>VLOOKUP(E171,'[1](2)2010 SOC to ISCO-08'!$K$3:$L$440,2,FALSE)</f>
        <v>#N/A</v>
      </c>
      <c r="P171" s="108" t="e">
        <f>VLOOKUP(F171,'[1](2)2010 SOC to ISCO-08'!$K$3:$L$440,2,FALSE)</f>
        <v>#N/A</v>
      </c>
      <c r="Q171" s="108" t="e">
        <f>VLOOKUP(G171,'[1](2)2010 SOC to ISCO-08'!$K$3:$L$440,2,FALSE)</f>
        <v>#N/A</v>
      </c>
      <c r="S171" s="108" t="b">
        <f t="shared" si="8"/>
        <v>0</v>
      </c>
      <c r="T171" s="131">
        <v>2853</v>
      </c>
      <c r="U171" s="108" t="s">
        <v>1853</v>
      </c>
      <c r="V171" s="108" t="s">
        <v>1137</v>
      </c>
      <c r="Y171" s="108" t="str">
        <f>VLOOKUP(Z171,'[1]&lt;참고&gt;6차'!$A$2:$C$1844,2,FALSE)</f>
        <v>웹 및 멀티미디어 디자이너</v>
      </c>
      <c r="Z171" s="116">
        <v>2855</v>
      </c>
      <c r="AA171" s="110">
        <v>4.8500000000000001E-2</v>
      </c>
      <c r="AB171" s="108" t="str">
        <f t="shared" si="6"/>
        <v>285</v>
      </c>
      <c r="AC171" s="109">
        <v>4.8500000000000001E-2</v>
      </c>
      <c r="AP171" s="108" t="str">
        <f>VLOOKUP(AQ171,'[1]&lt;참고&gt;6차'!A50:C1892,2,FALSE)</f>
        <v>전문가 및 관련 종사자</v>
      </c>
      <c r="AQ171" s="118">
        <v>2</v>
      </c>
      <c r="AR171" s="118">
        <v>23</v>
      </c>
      <c r="AS171" s="118">
        <v>231</v>
      </c>
      <c r="AT171" s="108">
        <v>2316</v>
      </c>
      <c r="AU171" s="108" t="s">
        <v>1854</v>
      </c>
      <c r="AV171" s="109">
        <v>0.45341500000000001</v>
      </c>
    </row>
    <row r="172" spans="1:48" x14ac:dyDescent="0.3">
      <c r="A172" s="118">
        <v>2163</v>
      </c>
      <c r="B172" s="108" t="s">
        <v>1415</v>
      </c>
      <c r="C172" s="108" t="s">
        <v>1415</v>
      </c>
      <c r="D172" s="108" t="s">
        <v>1415</v>
      </c>
      <c r="E172" s="108" t="s">
        <v>1415</v>
      </c>
      <c r="F172" s="108" t="s">
        <v>1415</v>
      </c>
      <c r="G172" s="108" t="s">
        <v>1415</v>
      </c>
      <c r="H172" s="108" t="str">
        <f>VLOOKUP(I172,'[1]&lt;참고&gt;6차'!$A$2:$C$1844,2,FALSE)</f>
        <v>시각 디자이너</v>
      </c>
      <c r="I172" s="123">
        <v>2854</v>
      </c>
      <c r="J172" s="124">
        <f t="shared" si="7"/>
        <v>2.8999999999999998E-2</v>
      </c>
      <c r="K172" s="108">
        <f>VLOOKUP(A172,'[1](2)2010 SOC to ISCO-08'!$K$3:$L$440,2,FALSE)</f>
        <v>2.8999999999999998E-2</v>
      </c>
      <c r="L172" s="108" t="e">
        <f>VLOOKUP(B172,'[1](2)2010 SOC to ISCO-08'!$K$3:$L$440,2,FALSE)</f>
        <v>#N/A</v>
      </c>
      <c r="M172" s="108" t="e">
        <f>VLOOKUP(C172,'[1](2)2010 SOC to ISCO-08'!$K$3:$L$440,2,FALSE)</f>
        <v>#N/A</v>
      </c>
      <c r="N172" s="108" t="e">
        <f>VLOOKUP(D172,'[1](2)2010 SOC to ISCO-08'!$K$3:$L$440,2,FALSE)</f>
        <v>#N/A</v>
      </c>
      <c r="O172" s="108" t="e">
        <f>VLOOKUP(E172,'[1](2)2010 SOC to ISCO-08'!$K$3:$L$440,2,FALSE)</f>
        <v>#N/A</v>
      </c>
      <c r="P172" s="108" t="e">
        <f>VLOOKUP(F172,'[1](2)2010 SOC to ISCO-08'!$K$3:$L$440,2,FALSE)</f>
        <v>#N/A</v>
      </c>
      <c r="Q172" s="108" t="e">
        <f>VLOOKUP(G172,'[1](2)2010 SOC to ISCO-08'!$K$3:$L$440,2,FALSE)</f>
        <v>#N/A</v>
      </c>
      <c r="S172" s="108" t="b">
        <f t="shared" si="8"/>
        <v>0</v>
      </c>
      <c r="T172" s="131">
        <v>2854</v>
      </c>
      <c r="U172" s="108" t="s">
        <v>1855</v>
      </c>
      <c r="V172" s="108" t="s">
        <v>1137</v>
      </c>
      <c r="Y172" s="108" t="str">
        <f>VLOOKUP(Z172,'[1]&lt;참고&gt;6차'!$A$2:$C$1844,2,FALSE)</f>
        <v>경기감독 및 코치</v>
      </c>
      <c r="Z172" s="116">
        <v>2861</v>
      </c>
      <c r="AA172" s="110">
        <v>0.37433333333333335</v>
      </c>
      <c r="AB172" s="108" t="str">
        <f t="shared" si="6"/>
        <v>286</v>
      </c>
      <c r="AC172" s="109">
        <v>0.37433333333333335</v>
      </c>
      <c r="AP172" s="108" t="str">
        <f>VLOOKUP(AQ172,'[1]&lt;참고&gt;6차'!A66:C1908,2,FALSE)</f>
        <v>전문가 및 관련 종사자</v>
      </c>
      <c r="AQ172" s="118">
        <v>2</v>
      </c>
      <c r="AR172" s="118">
        <v>23</v>
      </c>
      <c r="AS172" s="118">
        <v>237</v>
      </c>
      <c r="AT172" s="108">
        <v>2373</v>
      </c>
      <c r="AU172" s="108" t="s">
        <v>1613</v>
      </c>
      <c r="AV172" s="109">
        <v>0.45474999999999999</v>
      </c>
    </row>
    <row r="173" spans="1:48" x14ac:dyDescent="0.3">
      <c r="A173" s="118">
        <v>2166</v>
      </c>
      <c r="B173" s="108" t="s">
        <v>1415</v>
      </c>
      <c r="C173" s="108" t="s">
        <v>1415</v>
      </c>
      <c r="D173" s="108" t="s">
        <v>1415</v>
      </c>
      <c r="E173" s="108" t="s">
        <v>1415</v>
      </c>
      <c r="F173" s="108" t="s">
        <v>1415</v>
      </c>
      <c r="G173" s="108" t="s">
        <v>1415</v>
      </c>
      <c r="H173" s="108" t="str">
        <f>VLOOKUP(I173,'[1]&lt;참고&gt;6차'!$A$2:$C$1844,2,FALSE)</f>
        <v>웹 및 멀티미디어 디자이너</v>
      </c>
      <c r="I173" s="123">
        <v>2855</v>
      </c>
      <c r="J173" s="124">
        <f t="shared" si="7"/>
        <v>4.8500000000000001E-2</v>
      </c>
      <c r="K173" s="108">
        <f>VLOOKUP(A173,'[1](2)2010 SOC to ISCO-08'!$K$3:$L$440,2,FALSE)</f>
        <v>4.8500000000000001E-2</v>
      </c>
      <c r="L173" s="108" t="e">
        <f>VLOOKUP(B173,'[1](2)2010 SOC to ISCO-08'!$K$3:$L$440,2,FALSE)</f>
        <v>#N/A</v>
      </c>
      <c r="M173" s="108" t="e">
        <f>VLOOKUP(C173,'[1](2)2010 SOC to ISCO-08'!$K$3:$L$440,2,FALSE)</f>
        <v>#N/A</v>
      </c>
      <c r="N173" s="108" t="e">
        <f>VLOOKUP(D173,'[1](2)2010 SOC to ISCO-08'!$K$3:$L$440,2,FALSE)</f>
        <v>#N/A</v>
      </c>
      <c r="O173" s="108" t="e">
        <f>VLOOKUP(E173,'[1](2)2010 SOC to ISCO-08'!$K$3:$L$440,2,FALSE)</f>
        <v>#N/A</v>
      </c>
      <c r="P173" s="108" t="e">
        <f>VLOOKUP(F173,'[1](2)2010 SOC to ISCO-08'!$K$3:$L$440,2,FALSE)</f>
        <v>#N/A</v>
      </c>
      <c r="Q173" s="108" t="e">
        <f>VLOOKUP(G173,'[1](2)2010 SOC to ISCO-08'!$K$3:$L$440,2,FALSE)</f>
        <v>#N/A</v>
      </c>
      <c r="S173" s="108" t="b">
        <f t="shared" si="8"/>
        <v>0</v>
      </c>
      <c r="T173" s="131">
        <v>2855</v>
      </c>
      <c r="U173" s="108" t="s">
        <v>1541</v>
      </c>
      <c r="V173" s="108" t="s">
        <v>1431</v>
      </c>
      <c r="W173" s="108" t="s">
        <v>1542</v>
      </c>
      <c r="Y173" s="108" t="str">
        <f>VLOOKUP(Z173,'[1]&lt;참고&gt;6차'!$A$2:$C$1844,2,FALSE)</f>
        <v>직업 운동선수</v>
      </c>
      <c r="Z173" s="116">
        <v>2862</v>
      </c>
      <c r="AA173" s="110">
        <v>0.28000000000000003</v>
      </c>
      <c r="AB173" s="108" t="str">
        <f t="shared" si="6"/>
        <v>286</v>
      </c>
      <c r="AC173" s="109">
        <v>0.28000000000000003</v>
      </c>
      <c r="AP173" s="108" t="str">
        <f>VLOOKUP(AQ173,'[1]&lt;참고&gt;6차'!A222:C2064,2,FALSE)</f>
        <v>서비스 종사자</v>
      </c>
      <c r="AQ173" s="118">
        <v>4</v>
      </c>
      <c r="AR173" s="118">
        <v>42</v>
      </c>
      <c r="AS173" s="118">
        <v>423</v>
      </c>
      <c r="AT173" s="108">
        <v>4233</v>
      </c>
      <c r="AU173" s="108" t="s">
        <v>1856</v>
      </c>
      <c r="AV173" s="109">
        <v>0.45500000000000002</v>
      </c>
    </row>
    <row r="174" spans="1:48" x14ac:dyDescent="0.3">
      <c r="A174" s="118">
        <v>3422</v>
      </c>
      <c r="B174" s="108" t="s">
        <v>1415</v>
      </c>
      <c r="C174" s="108" t="s">
        <v>1415</v>
      </c>
      <c r="D174" s="108" t="s">
        <v>1415</v>
      </c>
      <c r="E174" s="108" t="s">
        <v>1415</v>
      </c>
      <c r="F174" s="108" t="s">
        <v>1415</v>
      </c>
      <c r="G174" s="108" t="s">
        <v>1415</v>
      </c>
      <c r="H174" s="108" t="str">
        <f>VLOOKUP(I174,'[1]&lt;참고&gt;6차'!$A$2:$C$1844,2,FALSE)</f>
        <v>경기감독 및 코치</v>
      </c>
      <c r="I174" s="123">
        <v>2861</v>
      </c>
      <c r="J174" s="124">
        <f t="shared" si="7"/>
        <v>0.37433333333333335</v>
      </c>
      <c r="K174" s="108">
        <f>VLOOKUP(A174,'[1](2)2010 SOC to ISCO-08'!$K$3:$L$440,2,FALSE)</f>
        <v>0.37433333333333335</v>
      </c>
      <c r="L174" s="108" t="e">
        <f>VLOOKUP(B174,'[1](2)2010 SOC to ISCO-08'!$K$3:$L$440,2,FALSE)</f>
        <v>#N/A</v>
      </c>
      <c r="M174" s="108" t="e">
        <f>VLOOKUP(C174,'[1](2)2010 SOC to ISCO-08'!$K$3:$L$440,2,FALSE)</f>
        <v>#N/A</v>
      </c>
      <c r="N174" s="108" t="e">
        <f>VLOOKUP(D174,'[1](2)2010 SOC to ISCO-08'!$K$3:$L$440,2,FALSE)</f>
        <v>#N/A</v>
      </c>
      <c r="O174" s="108" t="e">
        <f>VLOOKUP(E174,'[1](2)2010 SOC to ISCO-08'!$K$3:$L$440,2,FALSE)</f>
        <v>#N/A</v>
      </c>
      <c r="P174" s="108" t="e">
        <f>VLOOKUP(F174,'[1](2)2010 SOC to ISCO-08'!$K$3:$L$440,2,FALSE)</f>
        <v>#N/A</v>
      </c>
      <c r="Q174" s="108" t="e">
        <f>VLOOKUP(G174,'[1](2)2010 SOC to ISCO-08'!$K$3:$L$440,2,FALSE)</f>
        <v>#N/A</v>
      </c>
      <c r="S174" s="108" t="b">
        <f t="shared" si="8"/>
        <v>0</v>
      </c>
      <c r="T174" s="131">
        <v>2861</v>
      </c>
      <c r="U174" s="108" t="s">
        <v>1857</v>
      </c>
      <c r="V174" s="108" t="s">
        <v>1431</v>
      </c>
      <c r="W174" s="108" t="s">
        <v>1858</v>
      </c>
      <c r="Y174" s="108" t="str">
        <f>VLOOKUP(Z174,'[1]&lt;참고&gt;6차'!$A$2:$C$1844,2,FALSE)</f>
        <v>경기심판 및 경기기록원</v>
      </c>
      <c r="Z174" s="116">
        <v>2863</v>
      </c>
      <c r="AA174" s="110">
        <v>0.37433333333333335</v>
      </c>
      <c r="AB174" s="108" t="str">
        <f t="shared" si="6"/>
        <v>286</v>
      </c>
      <c r="AC174" s="109">
        <v>0.37433333333333335</v>
      </c>
      <c r="AP174" s="108" t="str">
        <f>VLOOKUP(AQ174,'[1]&lt;참고&gt;6차'!A281:C2123,2,FALSE)</f>
        <v>기능원 및 관련 기능 종사자</v>
      </c>
      <c r="AQ174" s="118">
        <v>7</v>
      </c>
      <c r="AR174" s="118">
        <v>73</v>
      </c>
      <c r="AS174" s="118">
        <v>730</v>
      </c>
      <c r="AT174" s="108">
        <v>7303</v>
      </c>
      <c r="AU174" s="108" t="s">
        <v>1859</v>
      </c>
      <c r="AV174" s="109">
        <v>0.45650000000000002</v>
      </c>
    </row>
    <row r="175" spans="1:48" x14ac:dyDescent="0.3">
      <c r="A175" s="118">
        <v>3421</v>
      </c>
      <c r="B175" s="108" t="s">
        <v>1415</v>
      </c>
      <c r="C175" s="108" t="s">
        <v>1415</v>
      </c>
      <c r="D175" s="108" t="s">
        <v>1415</v>
      </c>
      <c r="E175" s="108" t="s">
        <v>1415</v>
      </c>
      <c r="F175" s="108" t="s">
        <v>1415</v>
      </c>
      <c r="G175" s="108" t="s">
        <v>1415</v>
      </c>
      <c r="H175" s="108" t="str">
        <f>VLOOKUP(I175,'[1]&lt;참고&gt;6차'!$A$2:$C$1844,2,FALSE)</f>
        <v>직업 운동선수</v>
      </c>
      <c r="I175" s="123">
        <v>2862</v>
      </c>
      <c r="J175" s="124">
        <f t="shared" si="7"/>
        <v>0.28000000000000003</v>
      </c>
      <c r="K175" s="108">
        <f>VLOOKUP(A175,'[1](2)2010 SOC to ISCO-08'!$K$3:$L$440,2,FALSE)</f>
        <v>0.28000000000000003</v>
      </c>
      <c r="L175" s="108" t="e">
        <f>VLOOKUP(B175,'[1](2)2010 SOC to ISCO-08'!$K$3:$L$440,2,FALSE)</f>
        <v>#N/A</v>
      </c>
      <c r="M175" s="108" t="e">
        <f>VLOOKUP(C175,'[1](2)2010 SOC to ISCO-08'!$K$3:$L$440,2,FALSE)</f>
        <v>#N/A</v>
      </c>
      <c r="N175" s="108" t="e">
        <f>VLOOKUP(D175,'[1](2)2010 SOC to ISCO-08'!$K$3:$L$440,2,FALSE)</f>
        <v>#N/A</v>
      </c>
      <c r="O175" s="108" t="e">
        <f>VLOOKUP(E175,'[1](2)2010 SOC to ISCO-08'!$K$3:$L$440,2,FALSE)</f>
        <v>#N/A</v>
      </c>
      <c r="P175" s="108" t="e">
        <f>VLOOKUP(F175,'[1](2)2010 SOC to ISCO-08'!$K$3:$L$440,2,FALSE)</f>
        <v>#N/A</v>
      </c>
      <c r="Q175" s="108" t="e">
        <f>VLOOKUP(G175,'[1](2)2010 SOC to ISCO-08'!$K$3:$L$440,2,FALSE)</f>
        <v>#N/A</v>
      </c>
      <c r="S175" s="108" t="b">
        <f t="shared" si="8"/>
        <v>0</v>
      </c>
      <c r="T175" s="131">
        <v>2862</v>
      </c>
      <c r="U175" s="108" t="s">
        <v>1860</v>
      </c>
      <c r="V175" s="108" t="s">
        <v>1861</v>
      </c>
      <c r="Y175" s="108" t="str">
        <f>VLOOKUP(Z175,'[1]&lt;참고&gt;6차'!$A$2:$C$1844,2,FALSE)</f>
        <v>스포츠 및 레크레이션 강사</v>
      </c>
      <c r="Z175" s="116">
        <v>2864</v>
      </c>
      <c r="AA175" s="110">
        <v>7.4525000000000008E-2</v>
      </c>
      <c r="AB175" s="108" t="str">
        <f t="shared" si="6"/>
        <v>286</v>
      </c>
      <c r="AC175" s="109">
        <v>7.4525000000000008E-2</v>
      </c>
      <c r="AP175" s="108" t="e">
        <f>VLOOKUP(AQ175,'[1]&lt;참고&gt;6차'!A130:C1972,2,FALSE)</f>
        <v>#N/A</v>
      </c>
      <c r="AQ175" s="118">
        <v>2</v>
      </c>
      <c r="AR175" s="118">
        <v>27</v>
      </c>
      <c r="AS175" s="118">
        <v>272</v>
      </c>
      <c r="AT175" s="108">
        <v>2723</v>
      </c>
      <c r="AU175" s="108" t="s">
        <v>1862</v>
      </c>
      <c r="AV175" s="109">
        <v>0.45999999999999996</v>
      </c>
    </row>
    <row r="176" spans="1:48" x14ac:dyDescent="0.3">
      <c r="A176" s="118">
        <v>3422</v>
      </c>
      <c r="B176" s="108" t="s">
        <v>1415</v>
      </c>
      <c r="C176" s="108" t="s">
        <v>1415</v>
      </c>
      <c r="D176" s="108" t="s">
        <v>1415</v>
      </c>
      <c r="E176" s="108" t="s">
        <v>1415</v>
      </c>
      <c r="F176" s="108" t="s">
        <v>1415</v>
      </c>
      <c r="G176" s="108" t="s">
        <v>1415</v>
      </c>
      <c r="H176" s="108" t="str">
        <f>VLOOKUP(I176,'[1]&lt;참고&gt;6차'!$A$2:$C$1844,2,FALSE)</f>
        <v>경기심판 및 경기기록원</v>
      </c>
      <c r="I176" s="123">
        <v>2863</v>
      </c>
      <c r="J176" s="124">
        <f t="shared" si="7"/>
        <v>0.37433333333333335</v>
      </c>
      <c r="K176" s="108">
        <f>VLOOKUP(A176,'[1](2)2010 SOC to ISCO-08'!$K$3:$L$440,2,FALSE)</f>
        <v>0.37433333333333335</v>
      </c>
      <c r="L176" s="108" t="e">
        <f>VLOOKUP(B176,'[1](2)2010 SOC to ISCO-08'!$K$3:$L$440,2,FALSE)</f>
        <v>#N/A</v>
      </c>
      <c r="M176" s="108" t="e">
        <f>VLOOKUP(C176,'[1](2)2010 SOC to ISCO-08'!$K$3:$L$440,2,FALSE)</f>
        <v>#N/A</v>
      </c>
      <c r="N176" s="108" t="e">
        <f>VLOOKUP(D176,'[1](2)2010 SOC to ISCO-08'!$K$3:$L$440,2,FALSE)</f>
        <v>#N/A</v>
      </c>
      <c r="O176" s="108" t="e">
        <f>VLOOKUP(E176,'[1](2)2010 SOC to ISCO-08'!$K$3:$L$440,2,FALSE)</f>
        <v>#N/A</v>
      </c>
      <c r="P176" s="108" t="e">
        <f>VLOOKUP(F176,'[1](2)2010 SOC to ISCO-08'!$K$3:$L$440,2,FALSE)</f>
        <v>#N/A</v>
      </c>
      <c r="Q176" s="108" t="e">
        <f>VLOOKUP(G176,'[1](2)2010 SOC to ISCO-08'!$K$3:$L$440,2,FALSE)</f>
        <v>#N/A</v>
      </c>
      <c r="S176" s="108" t="b">
        <f t="shared" si="8"/>
        <v>0</v>
      </c>
      <c r="T176" s="131">
        <v>2863</v>
      </c>
      <c r="U176" s="108" t="s">
        <v>1863</v>
      </c>
      <c r="V176" s="108" t="s">
        <v>1431</v>
      </c>
      <c r="W176" s="108" t="s">
        <v>1864</v>
      </c>
      <c r="Y176" s="108" t="str">
        <f>VLOOKUP(Z176,'[1]&lt;참고&gt;6차'!$A$2:$C$1844,2,FALSE)</f>
        <v>기타 스포츠 및 레크레이션 관련 전문가</v>
      </c>
      <c r="Z176" s="116">
        <v>2869</v>
      </c>
      <c r="AA176" s="110">
        <v>0.28000000000000003</v>
      </c>
      <c r="AB176" s="108" t="str">
        <f t="shared" si="6"/>
        <v>286</v>
      </c>
      <c r="AC176" s="109">
        <v>0.28000000000000003</v>
      </c>
      <c r="AP176" s="108" t="str">
        <f>VLOOKUP(AQ176,'[1]&lt;참고&gt;6차'!A218:C2060,2,FALSE)</f>
        <v>서비스 종사자</v>
      </c>
      <c r="AQ176" s="118">
        <v>4</v>
      </c>
      <c r="AR176" s="118">
        <v>42</v>
      </c>
      <c r="AS176" s="118">
        <v>422</v>
      </c>
      <c r="AT176" s="108">
        <v>4225</v>
      </c>
      <c r="AU176" s="108" t="s">
        <v>1865</v>
      </c>
      <c r="AV176" s="109">
        <v>0.46399999999999997</v>
      </c>
    </row>
    <row r="177" spans="1:48" x14ac:dyDescent="0.3">
      <c r="A177" s="118">
        <v>3423</v>
      </c>
      <c r="B177" s="108" t="s">
        <v>1415</v>
      </c>
      <c r="C177" s="108" t="s">
        <v>1415</v>
      </c>
      <c r="D177" s="108" t="s">
        <v>1415</v>
      </c>
      <c r="E177" s="108" t="s">
        <v>1415</v>
      </c>
      <c r="F177" s="108" t="s">
        <v>1415</v>
      </c>
      <c r="G177" s="108" t="s">
        <v>1415</v>
      </c>
      <c r="H177" s="108" t="str">
        <f>VLOOKUP(I177,'[1]&lt;참고&gt;6차'!$A$2:$C$1844,2,FALSE)</f>
        <v>스포츠 및 레크레이션 강사</v>
      </c>
      <c r="I177" s="123">
        <v>2864</v>
      </c>
      <c r="J177" s="124">
        <f t="shared" si="7"/>
        <v>7.4525000000000008E-2</v>
      </c>
      <c r="K177" s="108">
        <f>VLOOKUP(A177,'[1](2)2010 SOC to ISCO-08'!$K$3:$L$440,2,FALSE)</f>
        <v>7.4525000000000008E-2</v>
      </c>
      <c r="L177" s="108" t="e">
        <f>VLOOKUP(B177,'[1](2)2010 SOC to ISCO-08'!$K$3:$L$440,2,FALSE)</f>
        <v>#N/A</v>
      </c>
      <c r="M177" s="108" t="e">
        <f>VLOOKUP(C177,'[1](2)2010 SOC to ISCO-08'!$K$3:$L$440,2,FALSE)</f>
        <v>#N/A</v>
      </c>
      <c r="N177" s="108" t="e">
        <f>VLOOKUP(D177,'[1](2)2010 SOC to ISCO-08'!$K$3:$L$440,2,FALSE)</f>
        <v>#N/A</v>
      </c>
      <c r="O177" s="108" t="e">
        <f>VLOOKUP(E177,'[1](2)2010 SOC to ISCO-08'!$K$3:$L$440,2,FALSE)</f>
        <v>#N/A</v>
      </c>
      <c r="P177" s="108" t="e">
        <f>VLOOKUP(F177,'[1](2)2010 SOC to ISCO-08'!$K$3:$L$440,2,FALSE)</f>
        <v>#N/A</v>
      </c>
      <c r="Q177" s="108" t="e">
        <f>VLOOKUP(G177,'[1](2)2010 SOC to ISCO-08'!$K$3:$L$440,2,FALSE)</f>
        <v>#N/A</v>
      </c>
      <c r="S177" s="108" t="b">
        <f t="shared" si="8"/>
        <v>0</v>
      </c>
      <c r="T177" s="131">
        <v>2864</v>
      </c>
      <c r="U177" s="108" t="s">
        <v>1866</v>
      </c>
      <c r="V177" s="108" t="s">
        <v>1431</v>
      </c>
      <c r="W177" s="108" t="s">
        <v>1867</v>
      </c>
      <c r="Y177" s="108" t="str">
        <f>VLOOKUP(Z177,'[1]&lt;참고&gt;6차'!$A$2:$C$1844,2,FALSE)</f>
        <v>연예인 및 스포츠 매니저</v>
      </c>
      <c r="Z177" s="116">
        <v>2891</v>
      </c>
      <c r="AA177" s="110">
        <v>0.61</v>
      </c>
      <c r="AB177" s="108" t="str">
        <f t="shared" si="6"/>
        <v>289</v>
      </c>
      <c r="AC177" s="109">
        <v>0.10166666666666667</v>
      </c>
      <c r="AP177" s="108" t="str">
        <f>VLOOKUP(AQ177,'[1]&lt;참고&gt;6차'!A293:C2135,2,FALSE)</f>
        <v>기능원 및 관련 기능 종사자</v>
      </c>
      <c r="AQ177" s="118">
        <v>7</v>
      </c>
      <c r="AR177" s="118">
        <v>75</v>
      </c>
      <c r="AS177" s="118">
        <v>752</v>
      </c>
      <c r="AT177" s="108">
        <v>7529</v>
      </c>
      <c r="AU177" s="108" t="s">
        <v>1868</v>
      </c>
      <c r="AV177" s="109">
        <v>0.47149999999999997</v>
      </c>
    </row>
    <row r="178" spans="1:48" x14ac:dyDescent="0.3">
      <c r="A178" s="118">
        <v>3421</v>
      </c>
      <c r="B178" s="108" t="s">
        <v>1415</v>
      </c>
      <c r="C178" s="108" t="s">
        <v>1415</v>
      </c>
      <c r="D178" s="108" t="s">
        <v>1415</v>
      </c>
      <c r="E178" s="108" t="s">
        <v>1415</v>
      </c>
      <c r="F178" s="108" t="s">
        <v>1415</v>
      </c>
      <c r="G178" s="108" t="s">
        <v>1415</v>
      </c>
      <c r="H178" s="108" t="str">
        <f>VLOOKUP(I178,'[1]&lt;참고&gt;6차'!$A$2:$C$1844,2,FALSE)</f>
        <v>기타 스포츠 및 레크레이션 관련 전문가</v>
      </c>
      <c r="I178" s="123">
        <v>2869</v>
      </c>
      <c r="J178" s="124">
        <f t="shared" si="7"/>
        <v>0.28000000000000003</v>
      </c>
      <c r="K178" s="108">
        <f>VLOOKUP(A178,'[1](2)2010 SOC to ISCO-08'!$K$3:$L$440,2,FALSE)</f>
        <v>0.28000000000000003</v>
      </c>
      <c r="L178" s="108" t="e">
        <f>VLOOKUP(B178,'[1](2)2010 SOC to ISCO-08'!$K$3:$L$440,2,FALSE)</f>
        <v>#N/A</v>
      </c>
      <c r="M178" s="108" t="e">
        <f>VLOOKUP(C178,'[1](2)2010 SOC to ISCO-08'!$K$3:$L$440,2,FALSE)</f>
        <v>#N/A</v>
      </c>
      <c r="N178" s="108" t="e">
        <f>VLOOKUP(D178,'[1](2)2010 SOC to ISCO-08'!$K$3:$L$440,2,FALSE)</f>
        <v>#N/A</v>
      </c>
      <c r="O178" s="108" t="e">
        <f>VLOOKUP(E178,'[1](2)2010 SOC to ISCO-08'!$K$3:$L$440,2,FALSE)</f>
        <v>#N/A</v>
      </c>
      <c r="P178" s="108" t="e">
        <f>VLOOKUP(F178,'[1](2)2010 SOC to ISCO-08'!$K$3:$L$440,2,FALSE)</f>
        <v>#N/A</v>
      </c>
      <c r="Q178" s="108" t="e">
        <f>VLOOKUP(G178,'[1](2)2010 SOC to ISCO-08'!$K$3:$L$440,2,FALSE)</f>
        <v>#N/A</v>
      </c>
      <c r="S178" s="108" t="b">
        <f t="shared" si="8"/>
        <v>0</v>
      </c>
      <c r="T178" s="131">
        <v>2869</v>
      </c>
      <c r="U178" s="108" t="s">
        <v>1429</v>
      </c>
      <c r="V178" s="108" t="s">
        <v>1866</v>
      </c>
      <c r="W178" s="108" t="s">
        <v>1431</v>
      </c>
      <c r="Y178" s="108" t="str">
        <f>VLOOKUP(Z178,'[1]&lt;참고&gt;6차'!$A$2:$C$1844,2,FALSE)</f>
        <v>마술사 및 기타 문화예술 관련 종사자</v>
      </c>
      <c r="Z178" s="116">
        <v>2899</v>
      </c>
      <c r="AA178" s="110">
        <v>0.50116666666666665</v>
      </c>
      <c r="AB178" s="108" t="str">
        <f t="shared" si="6"/>
        <v>289</v>
      </c>
      <c r="AC178" s="109">
        <v>0.50116666666666665</v>
      </c>
      <c r="AP178" s="108" t="str">
        <f>VLOOKUP(AQ178,'[1]&lt;참고&gt;6차'!A213:C2055,2,FALSE)</f>
        <v>서비스 종사자</v>
      </c>
      <c r="AQ178" s="118">
        <v>4</v>
      </c>
      <c r="AR178" s="118">
        <v>42</v>
      </c>
      <c r="AS178" s="118">
        <v>421</v>
      </c>
      <c r="AT178" s="108">
        <v>4219</v>
      </c>
      <c r="AU178" s="108" t="s">
        <v>1869</v>
      </c>
      <c r="AV178" s="109">
        <v>0.47343333333333326</v>
      </c>
    </row>
    <row r="179" spans="1:48" x14ac:dyDescent="0.3">
      <c r="A179" s="118">
        <v>3435</v>
      </c>
      <c r="B179" s="108" t="s">
        <v>1415</v>
      </c>
      <c r="C179" s="108" t="s">
        <v>1415</v>
      </c>
      <c r="D179" s="108" t="s">
        <v>1415</v>
      </c>
      <c r="E179" s="108" t="s">
        <v>1415</v>
      </c>
      <c r="F179" s="108" t="s">
        <v>1415</v>
      </c>
      <c r="G179" s="108" t="s">
        <v>1415</v>
      </c>
      <c r="H179" s="108" t="str">
        <f>VLOOKUP(I179,'[1]&lt;참고&gt;6차'!$A$2:$C$1844,2,FALSE)</f>
        <v>연예인 및 스포츠 매니저</v>
      </c>
      <c r="I179" s="123">
        <v>2891</v>
      </c>
      <c r="J179" s="124">
        <f t="shared" si="7"/>
        <v>0.61</v>
      </c>
      <c r="K179" s="108">
        <f>VLOOKUP(A179,'[1](2)2010 SOC to ISCO-08'!$K$3:$L$440,2,FALSE)</f>
        <v>0.61</v>
      </c>
      <c r="L179" s="108" t="e">
        <f>VLOOKUP(B179,'[1](2)2010 SOC to ISCO-08'!$K$3:$L$440,2,FALSE)</f>
        <v>#N/A</v>
      </c>
      <c r="M179" s="108" t="e">
        <f>VLOOKUP(C179,'[1](2)2010 SOC to ISCO-08'!$K$3:$L$440,2,FALSE)</f>
        <v>#N/A</v>
      </c>
      <c r="N179" s="108" t="e">
        <f>VLOOKUP(D179,'[1](2)2010 SOC to ISCO-08'!$K$3:$L$440,2,FALSE)</f>
        <v>#N/A</v>
      </c>
      <c r="O179" s="108" t="e">
        <f>VLOOKUP(E179,'[1](2)2010 SOC to ISCO-08'!$K$3:$L$440,2,FALSE)</f>
        <v>#N/A</v>
      </c>
      <c r="P179" s="108" t="e">
        <f>VLOOKUP(F179,'[1](2)2010 SOC to ISCO-08'!$K$3:$L$440,2,FALSE)</f>
        <v>#N/A</v>
      </c>
      <c r="Q179" s="108" t="e">
        <f>VLOOKUP(G179,'[1](2)2010 SOC to ISCO-08'!$K$3:$L$440,2,FALSE)</f>
        <v>#N/A</v>
      </c>
      <c r="S179" s="108" t="b">
        <f t="shared" si="8"/>
        <v>0</v>
      </c>
      <c r="T179" s="131">
        <v>2891</v>
      </c>
      <c r="U179" s="108" t="s">
        <v>1870</v>
      </c>
      <c r="V179" s="108" t="s">
        <v>1431</v>
      </c>
      <c r="W179" s="108" t="s">
        <v>1866</v>
      </c>
      <c r="X179" s="108" t="s">
        <v>1871</v>
      </c>
      <c r="Y179" s="108" t="str">
        <f>VLOOKUP(Z179,'[1]&lt;참고&gt;6차'!$A$2:$C$1844,2,FALSE)</f>
        <v>조세행정 사무원</v>
      </c>
      <c r="Z179" s="116">
        <v>3111</v>
      </c>
      <c r="AA179" s="110">
        <v>0.94900000000000007</v>
      </c>
      <c r="AB179" s="108" t="str">
        <f t="shared" si="6"/>
        <v>311</v>
      </c>
      <c r="AC179" s="109">
        <v>0.8683333333333334</v>
      </c>
      <c r="AP179" s="108" t="str">
        <f>VLOOKUP(AQ179,'[1]&lt;참고&gt;6차'!A84:C1926,2,FALSE)</f>
        <v>전문가 및 관련 종사자</v>
      </c>
      <c r="AQ179" s="118">
        <v>2</v>
      </c>
      <c r="AR179" s="118">
        <v>24</v>
      </c>
      <c r="AS179" s="118">
        <v>245</v>
      </c>
      <c r="AT179" s="108">
        <v>2453</v>
      </c>
      <c r="AU179" s="108" t="s">
        <v>1645</v>
      </c>
      <c r="AV179" s="109">
        <v>0.47449999999999998</v>
      </c>
    </row>
    <row r="180" spans="1:48" x14ac:dyDescent="0.3">
      <c r="A180" s="118">
        <v>2659</v>
      </c>
      <c r="B180" s="118">
        <v>3433</v>
      </c>
      <c r="C180" s="118">
        <v>5164</v>
      </c>
      <c r="D180" s="108" t="s">
        <v>1415</v>
      </c>
      <c r="E180" s="108" t="s">
        <v>1415</v>
      </c>
      <c r="F180" s="108" t="s">
        <v>1415</v>
      </c>
      <c r="G180" s="108" t="s">
        <v>1415</v>
      </c>
      <c r="H180" s="108" t="str">
        <f>VLOOKUP(I180,'[1]&lt;참고&gt;6차'!$A$2:$C$1844,2,FALSE)</f>
        <v>마술사 및 기타 문화예술 관련 종사자</v>
      </c>
      <c r="I180" s="123">
        <v>2899</v>
      </c>
      <c r="J180" s="124">
        <f t="shared" si="7"/>
        <v>0.50116666666666665</v>
      </c>
      <c r="K180" s="108" t="e">
        <f>VLOOKUP(A180,'[1](2)2010 SOC to ISCO-08'!$K$3:$L$440,2,FALSE)</f>
        <v>#DIV/0!</v>
      </c>
      <c r="L180" s="108">
        <f>VLOOKUP(B180,'[1](2)2010 SOC to ISCO-08'!$K$3:$L$440,2,FALSE)</f>
        <v>0.53833333333333333</v>
      </c>
      <c r="M180" s="108">
        <f>VLOOKUP(C180,'[1](2)2010 SOC to ISCO-08'!$K$3:$L$440,2,FALSE)</f>
        <v>0.46399999999999997</v>
      </c>
      <c r="N180" s="108" t="e">
        <f>VLOOKUP(D180,'[1](2)2010 SOC to ISCO-08'!$K$3:$L$440,2,FALSE)</f>
        <v>#N/A</v>
      </c>
      <c r="O180" s="108" t="e">
        <f>VLOOKUP(E180,'[1](2)2010 SOC to ISCO-08'!$K$3:$L$440,2,FALSE)</f>
        <v>#N/A</v>
      </c>
      <c r="P180" s="108" t="e">
        <f>VLOOKUP(F180,'[1](2)2010 SOC to ISCO-08'!$K$3:$L$440,2,FALSE)</f>
        <v>#N/A</v>
      </c>
      <c r="Q180" s="108" t="e">
        <f>VLOOKUP(G180,'[1](2)2010 SOC to ISCO-08'!$K$3:$L$440,2,FALSE)</f>
        <v>#N/A</v>
      </c>
      <c r="S180" s="108" t="b">
        <f t="shared" si="8"/>
        <v>0</v>
      </c>
      <c r="T180" s="131">
        <v>2899</v>
      </c>
      <c r="U180" s="108" t="s">
        <v>1872</v>
      </c>
      <c r="V180" s="108" t="s">
        <v>1431</v>
      </c>
      <c r="W180" s="108" t="s">
        <v>1429</v>
      </c>
      <c r="X180" s="108" t="s">
        <v>1873</v>
      </c>
      <c r="Y180" s="108" t="str">
        <f>VLOOKUP(Z180,'[1]&lt;참고&gt;6차'!$A$2:$C$1844,2,FALSE)</f>
        <v>관세행정 사무원</v>
      </c>
      <c r="Z180" s="116">
        <v>3112</v>
      </c>
      <c r="AA180" s="110">
        <v>6.08E-2</v>
      </c>
      <c r="AB180" s="108" t="str">
        <f t="shared" si="6"/>
        <v>311</v>
      </c>
      <c r="AC180" s="109">
        <v>6.08E-2</v>
      </c>
      <c r="AP180" s="108" t="str">
        <f>VLOOKUP(AQ180,'[1]&lt;참고&gt;6차'!A86:C1928,2,FALSE)</f>
        <v>전문가 및 관련 종사자</v>
      </c>
      <c r="AQ180" s="118">
        <v>2</v>
      </c>
      <c r="AR180" s="118">
        <v>24</v>
      </c>
      <c r="AS180" s="118">
        <v>245</v>
      </c>
      <c r="AT180" s="108">
        <v>2455</v>
      </c>
      <c r="AU180" s="108" t="s">
        <v>1650</v>
      </c>
      <c r="AV180" s="109">
        <v>0.47449999999999998</v>
      </c>
    </row>
    <row r="181" spans="1:48" x14ac:dyDescent="0.3">
      <c r="A181" s="118">
        <v>3352</v>
      </c>
      <c r="B181" s="118">
        <v>4312</v>
      </c>
      <c r="C181" s="108" t="s">
        <v>1415</v>
      </c>
      <c r="D181" s="108" t="s">
        <v>1415</v>
      </c>
      <c r="E181" s="108" t="s">
        <v>1415</v>
      </c>
      <c r="F181" s="108" t="s">
        <v>1415</v>
      </c>
      <c r="G181" s="108" t="s">
        <v>1415</v>
      </c>
      <c r="H181" s="108" t="str">
        <f>VLOOKUP(I181,'[1]&lt;참고&gt;6차'!$A$2:$C$1844,2,FALSE)</f>
        <v>조세행정 사무원</v>
      </c>
      <c r="I181" s="123">
        <v>3111</v>
      </c>
      <c r="J181" s="124">
        <f t="shared" si="7"/>
        <v>0.94900000000000007</v>
      </c>
      <c r="K181" s="108">
        <f>VLOOKUP(A181,'[1](2)2010 SOC to ISCO-08'!$K$3:$L$440,2,FALSE)</f>
        <v>0.93</v>
      </c>
      <c r="L181" s="108">
        <f>VLOOKUP(B181,'[1](2)2010 SOC to ISCO-08'!$K$3:$L$440,2,FALSE)</f>
        <v>0.96799999999999997</v>
      </c>
      <c r="M181" s="108" t="e">
        <f>VLOOKUP(C181,'[1](2)2010 SOC to ISCO-08'!$K$3:$L$440,2,FALSE)</f>
        <v>#N/A</v>
      </c>
      <c r="N181" s="108" t="e">
        <f>VLOOKUP(D181,'[1](2)2010 SOC to ISCO-08'!$K$3:$L$440,2,FALSE)</f>
        <v>#N/A</v>
      </c>
      <c r="O181" s="108" t="e">
        <f>VLOOKUP(E181,'[1](2)2010 SOC to ISCO-08'!$K$3:$L$440,2,FALSE)</f>
        <v>#N/A</v>
      </c>
      <c r="P181" s="108" t="e">
        <f>VLOOKUP(F181,'[1](2)2010 SOC to ISCO-08'!$K$3:$L$440,2,FALSE)</f>
        <v>#N/A</v>
      </c>
      <c r="Q181" s="108" t="e">
        <f>VLOOKUP(G181,'[1](2)2010 SOC to ISCO-08'!$K$3:$L$440,2,FALSE)</f>
        <v>#N/A</v>
      </c>
      <c r="S181" s="108" t="b">
        <f t="shared" si="8"/>
        <v>0</v>
      </c>
      <c r="T181" s="131">
        <v>3111</v>
      </c>
      <c r="U181" s="108" t="s">
        <v>1874</v>
      </c>
      <c r="V181" s="108" t="s">
        <v>1875</v>
      </c>
      <c r="Y181" s="108" t="str">
        <f>VLOOKUP(Z181,'[1]&lt;참고&gt;6차'!$A$2:$C$1844,2,FALSE)</f>
        <v>병무행정 사무원</v>
      </c>
      <c r="Z181" s="116">
        <v>3113</v>
      </c>
      <c r="AA181" s="110">
        <v>0.94</v>
      </c>
      <c r="AB181" s="108" t="str">
        <f t="shared" si="6"/>
        <v>311</v>
      </c>
      <c r="AC181" s="109">
        <v>0.94</v>
      </c>
      <c r="AP181" s="108" t="str">
        <f>VLOOKUP(AQ181,'[1]&lt;참고&gt;6차'!A331:C2173,2,FALSE)</f>
        <v>기능원 및 관련 기능 종사자</v>
      </c>
      <c r="AQ181" s="118">
        <v>7</v>
      </c>
      <c r="AR181" s="118">
        <v>79</v>
      </c>
      <c r="AS181" s="118">
        <v>792</v>
      </c>
      <c r="AT181" s="108">
        <v>7921</v>
      </c>
      <c r="AU181" s="108" t="s">
        <v>1876</v>
      </c>
      <c r="AV181" s="109">
        <v>0.48499999999999999</v>
      </c>
    </row>
    <row r="182" spans="1:48" x14ac:dyDescent="0.3">
      <c r="A182" s="118">
        <v>3351</v>
      </c>
      <c r="B182" s="108" t="s">
        <v>1415</v>
      </c>
      <c r="C182" s="108" t="s">
        <v>1415</v>
      </c>
      <c r="D182" s="108" t="s">
        <v>1415</v>
      </c>
      <c r="E182" s="108" t="s">
        <v>1415</v>
      </c>
      <c r="F182" s="108" t="s">
        <v>1415</v>
      </c>
      <c r="G182" s="108" t="s">
        <v>1415</v>
      </c>
      <c r="H182" s="108" t="str">
        <f>VLOOKUP(I182,'[1]&lt;참고&gt;6차'!$A$2:$C$1844,2,FALSE)</f>
        <v>관세행정 사무원</v>
      </c>
      <c r="I182" s="123">
        <v>3112</v>
      </c>
      <c r="J182" s="124">
        <f t="shared" si="7"/>
        <v>6.08E-2</v>
      </c>
      <c r="K182" s="108">
        <f>VLOOKUP(A182,'[1](2)2010 SOC to ISCO-08'!$K$3:$L$440,2,FALSE)</f>
        <v>6.08E-2</v>
      </c>
      <c r="L182" s="108" t="e">
        <f>VLOOKUP(B182,'[1](2)2010 SOC to ISCO-08'!$K$3:$L$440,2,FALSE)</f>
        <v>#N/A</v>
      </c>
      <c r="M182" s="108" t="e">
        <f>VLOOKUP(C182,'[1](2)2010 SOC to ISCO-08'!$K$3:$L$440,2,FALSE)</f>
        <v>#N/A</v>
      </c>
      <c r="N182" s="108" t="e">
        <f>VLOOKUP(D182,'[1](2)2010 SOC to ISCO-08'!$K$3:$L$440,2,FALSE)</f>
        <v>#N/A</v>
      </c>
      <c r="O182" s="108" t="e">
        <f>VLOOKUP(E182,'[1](2)2010 SOC to ISCO-08'!$K$3:$L$440,2,FALSE)</f>
        <v>#N/A</v>
      </c>
      <c r="P182" s="108" t="e">
        <f>VLOOKUP(F182,'[1](2)2010 SOC to ISCO-08'!$K$3:$L$440,2,FALSE)</f>
        <v>#N/A</v>
      </c>
      <c r="Q182" s="108" t="e">
        <f>VLOOKUP(G182,'[1](2)2010 SOC to ISCO-08'!$K$3:$L$440,2,FALSE)</f>
        <v>#N/A</v>
      </c>
      <c r="S182" s="108" t="b">
        <f t="shared" si="8"/>
        <v>0</v>
      </c>
      <c r="T182" s="131">
        <v>3112</v>
      </c>
      <c r="U182" s="108" t="s">
        <v>1877</v>
      </c>
      <c r="V182" s="108" t="s">
        <v>1875</v>
      </c>
      <c r="Y182" s="108" t="str">
        <f>VLOOKUP(Z182,'[1]&lt;참고&gt;6차'!$A$2:$C$1844,2,FALSE)</f>
        <v>국가지방 및 공공행정 사무원</v>
      </c>
      <c r="Z182" s="116">
        <v>3114</v>
      </c>
      <c r="AA182" s="110">
        <v>0.61499999999999999</v>
      </c>
      <c r="AB182" s="108" t="str">
        <f t="shared" si="6"/>
        <v>311</v>
      </c>
      <c r="AC182" s="109">
        <v>0.61499999999999999</v>
      </c>
      <c r="AP182" s="108" t="str">
        <f>VLOOKUP(AQ182,'[1]&lt;참고&gt;6차'!A332:C2174,2,FALSE)</f>
        <v>기능원 및 관련 기능 종사자</v>
      </c>
      <c r="AQ182" s="118">
        <v>7</v>
      </c>
      <c r="AR182" s="118">
        <v>79</v>
      </c>
      <c r="AS182" s="118">
        <v>792</v>
      </c>
      <c r="AT182" s="108">
        <v>7922</v>
      </c>
      <c r="AU182" s="108" t="s">
        <v>1878</v>
      </c>
      <c r="AV182" s="109">
        <v>0.48499999999999999</v>
      </c>
    </row>
    <row r="183" spans="1:48" x14ac:dyDescent="0.3">
      <c r="A183" s="118">
        <v>3359</v>
      </c>
      <c r="B183" s="108" t="s">
        <v>1415</v>
      </c>
      <c r="C183" s="108" t="s">
        <v>1415</v>
      </c>
      <c r="D183" s="108" t="s">
        <v>1415</v>
      </c>
      <c r="E183" s="108" t="s">
        <v>1415</v>
      </c>
      <c r="F183" s="108" t="s">
        <v>1415</v>
      </c>
      <c r="G183" s="108" t="s">
        <v>1415</v>
      </c>
      <c r="H183" s="108" t="str">
        <f>VLOOKUP(I183,'[1]&lt;참고&gt;6차'!$A$2:$C$1844,2,FALSE)</f>
        <v>병무행정 사무원</v>
      </c>
      <c r="I183" s="123">
        <v>3113</v>
      </c>
      <c r="J183" s="124">
        <f t="shared" si="7"/>
        <v>0.94</v>
      </c>
      <c r="K183" s="108">
        <f>VLOOKUP(A183,'[1](2)2010 SOC to ISCO-08'!$K$3:$L$440,2,FALSE)</f>
        <v>0.94</v>
      </c>
      <c r="L183" s="108" t="e">
        <f>VLOOKUP(B183,'[1](2)2010 SOC to ISCO-08'!$K$3:$L$440,2,FALSE)</f>
        <v>#N/A</v>
      </c>
      <c r="M183" s="108" t="e">
        <f>VLOOKUP(C183,'[1](2)2010 SOC to ISCO-08'!$K$3:$L$440,2,FALSE)</f>
        <v>#N/A</v>
      </c>
      <c r="N183" s="108" t="e">
        <f>VLOOKUP(D183,'[1](2)2010 SOC to ISCO-08'!$K$3:$L$440,2,FALSE)</f>
        <v>#N/A</v>
      </c>
      <c r="O183" s="108" t="e">
        <f>VLOOKUP(E183,'[1](2)2010 SOC to ISCO-08'!$K$3:$L$440,2,FALSE)</f>
        <v>#N/A</v>
      </c>
      <c r="P183" s="108" t="e">
        <f>VLOOKUP(F183,'[1](2)2010 SOC to ISCO-08'!$K$3:$L$440,2,FALSE)</f>
        <v>#N/A</v>
      </c>
      <c r="Q183" s="108" t="e">
        <f>VLOOKUP(G183,'[1](2)2010 SOC to ISCO-08'!$K$3:$L$440,2,FALSE)</f>
        <v>#N/A</v>
      </c>
      <c r="S183" s="108" t="b">
        <f t="shared" si="8"/>
        <v>0</v>
      </c>
      <c r="T183" s="131">
        <v>3113</v>
      </c>
      <c r="U183" s="108" t="s">
        <v>1879</v>
      </c>
      <c r="V183" s="108" t="s">
        <v>1875</v>
      </c>
      <c r="Y183" s="108" t="str">
        <f>VLOOKUP(Z183,'[1]&lt;참고&gt;6차'!$A$2:$C$1844,2,FALSE)</f>
        <v>기획 및 마케팅 사무원</v>
      </c>
      <c r="Z183" s="116">
        <v>3121</v>
      </c>
      <c r="AA183" s="110">
        <v>0.91999999999999993</v>
      </c>
      <c r="AB183" s="108" t="str">
        <f t="shared" si="6"/>
        <v>312</v>
      </c>
      <c r="AC183" s="109">
        <v>0.45999999999999996</v>
      </c>
      <c r="AP183" s="108" t="str">
        <f>VLOOKUP(AQ183,'[1]&lt;참고&gt;6차'!A333:C2175,2,FALSE)</f>
        <v>기능원 및 관련 기능 종사자</v>
      </c>
      <c r="AQ183" s="118">
        <v>7</v>
      </c>
      <c r="AR183" s="118">
        <v>79</v>
      </c>
      <c r="AS183" s="118">
        <v>792</v>
      </c>
      <c r="AT183" s="108">
        <v>7929</v>
      </c>
      <c r="AU183" s="108" t="s">
        <v>1880</v>
      </c>
      <c r="AV183" s="109">
        <v>0.48499999999999999</v>
      </c>
    </row>
    <row r="184" spans="1:48" x14ac:dyDescent="0.3">
      <c r="A184" s="118">
        <v>3353</v>
      </c>
      <c r="B184" s="118">
        <v>3354</v>
      </c>
      <c r="C184" s="118">
        <v>3359</v>
      </c>
      <c r="D184" s="118">
        <v>4412</v>
      </c>
      <c r="E184" s="108" t="s">
        <v>1415</v>
      </c>
      <c r="F184" s="108" t="s">
        <v>1415</v>
      </c>
      <c r="G184" s="108" t="s">
        <v>1415</v>
      </c>
      <c r="H184" s="108" t="str">
        <f>VLOOKUP(I184,'[1]&lt;참고&gt;6차'!$A$2:$C$1844,2,FALSE)</f>
        <v>국가지방 및 공공행정 사무원</v>
      </c>
      <c r="I184" s="123">
        <v>3114</v>
      </c>
      <c r="J184" s="124">
        <f t="shared" si="7"/>
        <v>0.61499999999999999</v>
      </c>
      <c r="K184" s="108">
        <f>VLOOKUP(A184,'[1](2)2010 SOC to ISCO-08'!$K$3:$L$440,2,FALSE)</f>
        <v>0.38999999999999996</v>
      </c>
      <c r="L184" s="108">
        <f>VLOOKUP(B184,'[1](2)2010 SOC to ISCO-08'!$K$3:$L$440,2,FALSE)</f>
        <v>0.27</v>
      </c>
      <c r="M184" s="108">
        <f>VLOOKUP(C184,'[1](2)2010 SOC to ISCO-08'!$K$3:$L$440,2,FALSE)</f>
        <v>0.94</v>
      </c>
      <c r="N184" s="108">
        <f>VLOOKUP(D184,'[1](2)2010 SOC to ISCO-08'!$K$3:$L$440,2,FALSE)</f>
        <v>0.86</v>
      </c>
      <c r="O184" s="108" t="e">
        <f>VLOOKUP(E184,'[1](2)2010 SOC to ISCO-08'!$K$3:$L$440,2,FALSE)</f>
        <v>#N/A</v>
      </c>
      <c r="P184" s="108" t="e">
        <f>VLOOKUP(F184,'[1](2)2010 SOC to ISCO-08'!$K$3:$L$440,2,FALSE)</f>
        <v>#N/A</v>
      </c>
      <c r="Q184" s="108" t="e">
        <f>VLOOKUP(G184,'[1](2)2010 SOC to ISCO-08'!$K$3:$L$440,2,FALSE)</f>
        <v>#N/A</v>
      </c>
      <c r="S184" s="108" t="b">
        <f t="shared" si="8"/>
        <v>0</v>
      </c>
      <c r="T184" s="125">
        <v>3114</v>
      </c>
      <c r="U184" s="108" t="s">
        <v>1881</v>
      </c>
      <c r="V184" s="108" t="s">
        <v>1431</v>
      </c>
      <c r="Y184" s="108" t="str">
        <f>VLOOKUP(Z184,'[1]&lt;참고&gt;6차'!$A$2:$C$1844,2,FALSE)</f>
        <v>인사 및 교육훈련 사무원</v>
      </c>
      <c r="Z184" s="116">
        <v>3122</v>
      </c>
      <c r="AA184" s="110">
        <v>0.9</v>
      </c>
      <c r="AB184" s="108" t="str">
        <f t="shared" si="6"/>
        <v>312</v>
      </c>
      <c r="AC184" s="109">
        <v>0.9</v>
      </c>
      <c r="AP184" s="108" t="e">
        <f>VLOOKUP(AQ184,'[1]&lt;참고&gt;6차'!A178:C2020,2,FALSE)</f>
        <v>#N/A</v>
      </c>
      <c r="AQ184" s="118">
        <v>2</v>
      </c>
      <c r="AR184" s="118">
        <v>28</v>
      </c>
      <c r="AS184" s="118">
        <v>289</v>
      </c>
      <c r="AT184" s="108">
        <v>2899</v>
      </c>
      <c r="AU184" s="108" t="s">
        <v>1882</v>
      </c>
      <c r="AV184" s="109">
        <v>0.50116666666666665</v>
      </c>
    </row>
    <row r="185" spans="1:48" x14ac:dyDescent="0.3">
      <c r="A185" s="118">
        <v>4419</v>
      </c>
      <c r="B185" s="108" t="s">
        <v>1415</v>
      </c>
      <c r="C185" s="108" t="s">
        <v>1415</v>
      </c>
      <c r="D185" s="108" t="s">
        <v>1415</v>
      </c>
      <c r="E185" s="108" t="s">
        <v>1415</v>
      </c>
      <c r="F185" s="108" t="s">
        <v>1415</v>
      </c>
      <c r="G185" s="108" t="s">
        <v>1415</v>
      </c>
      <c r="H185" s="108" t="str">
        <f>VLOOKUP(I185,'[1]&lt;참고&gt;6차'!$A$2:$C$1844,2,FALSE)</f>
        <v>기획 및 마케팅 사무원</v>
      </c>
      <c r="I185" s="123">
        <v>3121</v>
      </c>
      <c r="J185" s="124">
        <f t="shared" si="7"/>
        <v>0.91999999999999993</v>
      </c>
      <c r="K185" s="108">
        <f>VLOOKUP(A185,'[1](2)2010 SOC to ISCO-08'!$K$3:$L$440,2,FALSE)</f>
        <v>0.91999999999999993</v>
      </c>
      <c r="L185" s="108" t="e">
        <f>VLOOKUP(B185,'[1](2)2010 SOC to ISCO-08'!$K$3:$L$440,2,FALSE)</f>
        <v>#N/A</v>
      </c>
      <c r="M185" s="108" t="e">
        <f>VLOOKUP(C185,'[1](2)2010 SOC to ISCO-08'!$K$3:$L$440,2,FALSE)</f>
        <v>#N/A</v>
      </c>
      <c r="N185" s="108" t="e">
        <f>VLOOKUP(D185,'[1](2)2010 SOC to ISCO-08'!$K$3:$L$440,2,FALSE)</f>
        <v>#N/A</v>
      </c>
      <c r="O185" s="108" t="e">
        <f>VLOOKUP(E185,'[1](2)2010 SOC to ISCO-08'!$K$3:$L$440,2,FALSE)</f>
        <v>#N/A</v>
      </c>
      <c r="P185" s="108" t="e">
        <f>VLOOKUP(F185,'[1](2)2010 SOC to ISCO-08'!$K$3:$L$440,2,FALSE)</f>
        <v>#N/A</v>
      </c>
      <c r="Q185" s="108" t="e">
        <f>VLOOKUP(G185,'[1](2)2010 SOC to ISCO-08'!$K$3:$L$440,2,FALSE)</f>
        <v>#N/A</v>
      </c>
      <c r="S185" s="108" t="b">
        <f t="shared" si="8"/>
        <v>0</v>
      </c>
      <c r="T185" s="125">
        <v>3121</v>
      </c>
      <c r="U185" s="108" t="s">
        <v>1883</v>
      </c>
      <c r="V185" s="108" t="s">
        <v>1431</v>
      </c>
      <c r="W185" s="108" t="s">
        <v>1884</v>
      </c>
      <c r="X185" s="108" t="s">
        <v>1875</v>
      </c>
      <c r="Y185" s="108" t="str">
        <f>VLOOKUP(Z185,'[1]&lt;참고&gt;6차'!$A$2:$C$1844,2,FALSE)</f>
        <v>자재관리 사무원</v>
      </c>
      <c r="Z185" s="116">
        <v>3123</v>
      </c>
      <c r="AA185" s="110">
        <v>0.8566666666666668</v>
      </c>
      <c r="AB185" s="108" t="str">
        <f t="shared" si="6"/>
        <v>312</v>
      </c>
      <c r="AC185" s="109">
        <v>0.8566666666666668</v>
      </c>
      <c r="AP185" s="108" t="str">
        <f>VLOOKUP(AQ185,'[1]&lt;참고&gt;6차'!A97:C1939,2,FALSE)</f>
        <v>전문가 및 관련 종사자</v>
      </c>
      <c r="AQ185" s="118">
        <v>2</v>
      </c>
      <c r="AR185" s="118">
        <v>24</v>
      </c>
      <c r="AS185" s="118">
        <v>247</v>
      </c>
      <c r="AT185" s="108">
        <v>2473</v>
      </c>
      <c r="AU185" s="108" t="s">
        <v>1885</v>
      </c>
      <c r="AV185" s="109">
        <v>0.50661250000000002</v>
      </c>
    </row>
    <row r="186" spans="1:48" x14ac:dyDescent="0.3">
      <c r="A186" s="118">
        <v>4416</v>
      </c>
      <c r="B186" s="108" t="s">
        <v>1415</v>
      </c>
      <c r="C186" s="108" t="s">
        <v>1415</v>
      </c>
      <c r="D186" s="108" t="s">
        <v>1415</v>
      </c>
      <c r="E186" s="108" t="s">
        <v>1415</v>
      </c>
      <c r="F186" s="108" t="s">
        <v>1415</v>
      </c>
      <c r="G186" s="108" t="s">
        <v>1415</v>
      </c>
      <c r="H186" s="108" t="str">
        <f>VLOOKUP(I186,'[1]&lt;참고&gt;6차'!$A$2:$C$1844,2,FALSE)</f>
        <v>인사 및 교육훈련 사무원</v>
      </c>
      <c r="I186" s="123">
        <v>3122</v>
      </c>
      <c r="J186" s="124">
        <f t="shared" si="7"/>
        <v>0.9</v>
      </c>
      <c r="K186" s="108">
        <f>VLOOKUP(A186,'[1](2)2010 SOC to ISCO-08'!$K$3:$L$440,2,FALSE)</f>
        <v>0.9</v>
      </c>
      <c r="L186" s="108" t="e">
        <f>VLOOKUP(B186,'[1](2)2010 SOC to ISCO-08'!$K$3:$L$440,2,FALSE)</f>
        <v>#N/A</v>
      </c>
      <c r="M186" s="108" t="e">
        <f>VLOOKUP(C186,'[1](2)2010 SOC to ISCO-08'!$K$3:$L$440,2,FALSE)</f>
        <v>#N/A</v>
      </c>
      <c r="N186" s="108" t="e">
        <f>VLOOKUP(D186,'[1](2)2010 SOC to ISCO-08'!$K$3:$L$440,2,FALSE)</f>
        <v>#N/A</v>
      </c>
      <c r="O186" s="108" t="e">
        <f>VLOOKUP(E186,'[1](2)2010 SOC to ISCO-08'!$K$3:$L$440,2,FALSE)</f>
        <v>#N/A</v>
      </c>
      <c r="P186" s="108" t="e">
        <f>VLOOKUP(F186,'[1](2)2010 SOC to ISCO-08'!$K$3:$L$440,2,FALSE)</f>
        <v>#N/A</v>
      </c>
      <c r="Q186" s="108" t="e">
        <f>VLOOKUP(G186,'[1](2)2010 SOC to ISCO-08'!$K$3:$L$440,2,FALSE)</f>
        <v>#N/A</v>
      </c>
      <c r="S186" s="108" t="b">
        <f t="shared" si="8"/>
        <v>0</v>
      </c>
      <c r="T186" s="125">
        <v>3122</v>
      </c>
      <c r="U186" s="108" t="s">
        <v>1737</v>
      </c>
      <c r="V186" s="108" t="s">
        <v>1431</v>
      </c>
      <c r="W186" s="108" t="s">
        <v>1886</v>
      </c>
      <c r="X186" s="108" t="s">
        <v>1875</v>
      </c>
      <c r="Y186" s="108" t="str">
        <f>VLOOKUP(Z186,'[1]&lt;참고&gt;6차'!$A$2:$C$1844,2,FALSE)</f>
        <v>생산 및 품질 관리 사무원</v>
      </c>
      <c r="Z186" s="116">
        <v>3124</v>
      </c>
      <c r="AA186" s="110">
        <v>0.88</v>
      </c>
      <c r="AB186" s="108" t="str">
        <f t="shared" si="6"/>
        <v>312</v>
      </c>
      <c r="AC186" s="109">
        <v>0.88</v>
      </c>
      <c r="AP186" s="108" t="str">
        <f>VLOOKUP(AQ186,'[1]&lt;참고&gt;6차'!A250:C2092,2,FALSE)</f>
        <v>판매 종사자</v>
      </c>
      <c r="AQ186" s="118">
        <v>5</v>
      </c>
      <c r="AR186" s="118">
        <v>53</v>
      </c>
      <c r="AS186" s="118">
        <v>530</v>
      </c>
      <c r="AT186" s="108">
        <v>5306</v>
      </c>
      <c r="AU186" s="108" t="s">
        <v>1887</v>
      </c>
      <c r="AV186" s="109">
        <v>0.51</v>
      </c>
    </row>
    <row r="187" spans="1:48" x14ac:dyDescent="0.3">
      <c r="A187" s="118">
        <v>4321</v>
      </c>
      <c r="B187" s="108" t="s">
        <v>1415</v>
      </c>
      <c r="C187" s="108" t="s">
        <v>1415</v>
      </c>
      <c r="D187" s="108" t="s">
        <v>1415</v>
      </c>
      <c r="E187" s="108" t="s">
        <v>1415</v>
      </c>
      <c r="F187" s="108" t="s">
        <v>1415</v>
      </c>
      <c r="G187" s="108" t="s">
        <v>1415</v>
      </c>
      <c r="H187" s="108" t="str">
        <f>VLOOKUP(I187,'[1]&lt;참고&gt;6차'!$A$2:$C$1844,2,FALSE)</f>
        <v>자재관리 사무원</v>
      </c>
      <c r="I187" s="123">
        <v>3123</v>
      </c>
      <c r="J187" s="124">
        <f t="shared" si="7"/>
        <v>0.8566666666666668</v>
      </c>
      <c r="K187" s="108">
        <f>VLOOKUP(A187,'[1](2)2010 SOC to ISCO-08'!$K$3:$L$440,2,FALSE)</f>
        <v>0.8566666666666668</v>
      </c>
      <c r="L187" s="108" t="e">
        <f>VLOOKUP(B187,'[1](2)2010 SOC to ISCO-08'!$K$3:$L$440,2,FALSE)</f>
        <v>#N/A</v>
      </c>
      <c r="M187" s="108" t="e">
        <f>VLOOKUP(C187,'[1](2)2010 SOC to ISCO-08'!$K$3:$L$440,2,FALSE)</f>
        <v>#N/A</v>
      </c>
      <c r="N187" s="108" t="e">
        <f>VLOOKUP(D187,'[1](2)2010 SOC to ISCO-08'!$K$3:$L$440,2,FALSE)</f>
        <v>#N/A</v>
      </c>
      <c r="O187" s="108" t="e">
        <f>VLOOKUP(E187,'[1](2)2010 SOC to ISCO-08'!$K$3:$L$440,2,FALSE)</f>
        <v>#N/A</v>
      </c>
      <c r="P187" s="108" t="e">
        <f>VLOOKUP(F187,'[1](2)2010 SOC to ISCO-08'!$K$3:$L$440,2,FALSE)</f>
        <v>#N/A</v>
      </c>
      <c r="Q187" s="108" t="e">
        <f>VLOOKUP(G187,'[1](2)2010 SOC to ISCO-08'!$K$3:$L$440,2,FALSE)</f>
        <v>#N/A</v>
      </c>
      <c r="S187" s="108" t="b">
        <f t="shared" si="8"/>
        <v>0</v>
      </c>
      <c r="T187" s="125">
        <v>3123</v>
      </c>
      <c r="U187" s="108" t="s">
        <v>1888</v>
      </c>
      <c r="V187" s="108" t="s">
        <v>1875</v>
      </c>
      <c r="Y187" s="108" t="str">
        <f>VLOOKUP(Z187,'[1]&lt;참고&gt;6차'!$A$2:$C$1844,2,FALSE)</f>
        <v>무역 사무원</v>
      </c>
      <c r="Z187" s="116">
        <v>3125</v>
      </c>
      <c r="AA187" s="110">
        <v>0.98499999999999999</v>
      </c>
      <c r="AB187" s="108" t="str">
        <f t="shared" si="6"/>
        <v>312</v>
      </c>
      <c r="AC187" s="109">
        <v>0.98499999999999999</v>
      </c>
      <c r="AP187" s="108" t="str">
        <f>VLOOKUP(AQ187,'[1]&lt;참고&gt;6차'!A72:C1914,2,FALSE)</f>
        <v>전문가 및 관련 종사자</v>
      </c>
      <c r="AQ187" s="118">
        <v>2</v>
      </c>
      <c r="AR187" s="118">
        <v>23</v>
      </c>
      <c r="AS187" s="118">
        <v>239</v>
      </c>
      <c r="AT187" s="108">
        <v>2396</v>
      </c>
      <c r="AU187" s="108" t="s">
        <v>1625</v>
      </c>
      <c r="AV187" s="109">
        <v>0.51300000000000001</v>
      </c>
    </row>
    <row r="188" spans="1:48" x14ac:dyDescent="0.3">
      <c r="A188" s="118">
        <v>4322</v>
      </c>
      <c r="B188" s="108" t="s">
        <v>1415</v>
      </c>
      <c r="C188" s="108" t="s">
        <v>1415</v>
      </c>
      <c r="D188" s="108" t="s">
        <v>1415</v>
      </c>
      <c r="E188" s="108" t="s">
        <v>1415</v>
      </c>
      <c r="F188" s="108" t="s">
        <v>1415</v>
      </c>
      <c r="G188" s="108" t="s">
        <v>1415</v>
      </c>
      <c r="H188" s="108" t="str">
        <f>VLOOKUP(I188,'[1]&lt;참고&gt;6차'!$A$2:$C$1844,2,FALSE)</f>
        <v>생산 및 품질 관리 사무원</v>
      </c>
      <c r="I188" s="123">
        <v>3124</v>
      </c>
      <c r="J188" s="124">
        <f t="shared" si="7"/>
        <v>0.88</v>
      </c>
      <c r="K188" s="108">
        <f>VLOOKUP(A188,'[1](2)2010 SOC to ISCO-08'!$K$3:$L$440,2,FALSE)</f>
        <v>0.88</v>
      </c>
      <c r="L188" s="108" t="e">
        <f>VLOOKUP(B188,'[1](2)2010 SOC to ISCO-08'!$K$3:$L$440,2,FALSE)</f>
        <v>#N/A</v>
      </c>
      <c r="M188" s="108" t="e">
        <f>VLOOKUP(C188,'[1](2)2010 SOC to ISCO-08'!$K$3:$L$440,2,FALSE)</f>
        <v>#N/A</v>
      </c>
      <c r="N188" s="108" t="e">
        <f>VLOOKUP(D188,'[1](2)2010 SOC to ISCO-08'!$K$3:$L$440,2,FALSE)</f>
        <v>#N/A</v>
      </c>
      <c r="O188" s="108" t="e">
        <f>VLOOKUP(E188,'[1](2)2010 SOC to ISCO-08'!$K$3:$L$440,2,FALSE)</f>
        <v>#N/A</v>
      </c>
      <c r="P188" s="108" t="e">
        <f>VLOOKUP(F188,'[1](2)2010 SOC to ISCO-08'!$K$3:$L$440,2,FALSE)</f>
        <v>#N/A</v>
      </c>
      <c r="Q188" s="108" t="e">
        <f>VLOOKUP(G188,'[1](2)2010 SOC to ISCO-08'!$K$3:$L$440,2,FALSE)</f>
        <v>#N/A</v>
      </c>
      <c r="S188" s="108" t="b">
        <f t="shared" si="8"/>
        <v>0</v>
      </c>
      <c r="T188" s="125">
        <v>3124</v>
      </c>
      <c r="U188" s="108" t="s">
        <v>1889</v>
      </c>
      <c r="V188" s="108" t="s">
        <v>1431</v>
      </c>
      <c r="W188" s="108" t="s">
        <v>1890</v>
      </c>
      <c r="X188" s="108" t="s">
        <v>1891</v>
      </c>
      <c r="Y188" s="108" t="str">
        <f>VLOOKUP(Z188,'[1]&lt;참고&gt;6차'!$A$2:$C$1844,2,FALSE)</f>
        <v>운송 사무원</v>
      </c>
      <c r="Z188" s="116">
        <v>3126</v>
      </c>
      <c r="AA188" s="110">
        <v>0.96</v>
      </c>
      <c r="AB188" s="108" t="str">
        <f t="shared" si="6"/>
        <v>312</v>
      </c>
      <c r="AC188" s="109">
        <v>0.96</v>
      </c>
      <c r="AP188" s="108" t="str">
        <f>VLOOKUP(AQ188,'[1]&lt;참고&gt;6차'!A402:C2244,2,FALSE)</f>
        <v>단순노무 종사자</v>
      </c>
      <c r="AQ188" s="118">
        <v>9</v>
      </c>
      <c r="AR188" s="118">
        <v>92</v>
      </c>
      <c r="AS188" s="118">
        <v>921</v>
      </c>
      <c r="AT188" s="108">
        <v>9210</v>
      </c>
      <c r="AU188" s="108" t="s">
        <v>1323</v>
      </c>
      <c r="AV188" s="109">
        <v>0.51400000000000001</v>
      </c>
    </row>
    <row r="189" spans="1:48" x14ac:dyDescent="0.3">
      <c r="A189" s="118">
        <v>3331</v>
      </c>
      <c r="B189" s="108" t="s">
        <v>1415</v>
      </c>
      <c r="C189" s="108" t="s">
        <v>1415</v>
      </c>
      <c r="D189" s="108" t="s">
        <v>1415</v>
      </c>
      <c r="E189" s="108" t="s">
        <v>1415</v>
      </c>
      <c r="F189" s="108" t="s">
        <v>1415</v>
      </c>
      <c r="G189" s="108" t="s">
        <v>1415</v>
      </c>
      <c r="H189" s="108" t="str">
        <f>VLOOKUP(I189,'[1]&lt;참고&gt;6차'!$A$2:$C$1844,2,FALSE)</f>
        <v>무역 사무원</v>
      </c>
      <c r="I189" s="123">
        <v>3125</v>
      </c>
      <c r="J189" s="124">
        <f t="shared" si="7"/>
        <v>0.98499999999999999</v>
      </c>
      <c r="K189" s="108">
        <f>VLOOKUP(A189,'[1](2)2010 SOC to ISCO-08'!$K$3:$L$440,2,FALSE)</f>
        <v>0.98499999999999999</v>
      </c>
      <c r="L189" s="108" t="e">
        <f>VLOOKUP(B189,'[1](2)2010 SOC to ISCO-08'!$K$3:$L$440,2,FALSE)</f>
        <v>#N/A</v>
      </c>
      <c r="M189" s="108" t="e">
        <f>VLOOKUP(C189,'[1](2)2010 SOC to ISCO-08'!$K$3:$L$440,2,FALSE)</f>
        <v>#N/A</v>
      </c>
      <c r="N189" s="108" t="e">
        <f>VLOOKUP(D189,'[1](2)2010 SOC to ISCO-08'!$K$3:$L$440,2,FALSE)</f>
        <v>#N/A</v>
      </c>
      <c r="O189" s="108" t="e">
        <f>VLOOKUP(E189,'[1](2)2010 SOC to ISCO-08'!$K$3:$L$440,2,FALSE)</f>
        <v>#N/A</v>
      </c>
      <c r="P189" s="108" t="e">
        <f>VLOOKUP(F189,'[1](2)2010 SOC to ISCO-08'!$K$3:$L$440,2,FALSE)</f>
        <v>#N/A</v>
      </c>
      <c r="Q189" s="108" t="e">
        <f>VLOOKUP(G189,'[1](2)2010 SOC to ISCO-08'!$K$3:$L$440,2,FALSE)</f>
        <v>#N/A</v>
      </c>
      <c r="S189" s="108" t="b">
        <f t="shared" si="8"/>
        <v>0</v>
      </c>
      <c r="T189" s="125">
        <v>3125</v>
      </c>
      <c r="U189" s="108" t="s">
        <v>1892</v>
      </c>
      <c r="V189" s="108" t="s">
        <v>1875</v>
      </c>
      <c r="Y189" s="108" t="str">
        <f>VLOOKUP(Z189,'[1]&lt;참고&gt;6차'!$A$2:$C$1844,2,FALSE)</f>
        <v>총무 사무원</v>
      </c>
      <c r="Z189" s="116">
        <v>3127</v>
      </c>
      <c r="AA189" s="110">
        <v>0.69100000000000006</v>
      </c>
      <c r="AB189" s="108" t="str">
        <f t="shared" si="6"/>
        <v>312</v>
      </c>
      <c r="AC189" s="109">
        <v>0.69100000000000006</v>
      </c>
      <c r="AP189" s="108" t="str">
        <f>VLOOKUP(AQ189,'[1]&lt;참고&gt;6차'!A32:C1874,2,FALSE)</f>
        <v>전문가 및 관련 종사자</v>
      </c>
      <c r="AQ189" s="118">
        <v>2</v>
      </c>
      <c r="AR189" s="118">
        <v>21</v>
      </c>
      <c r="AS189" s="118">
        <v>213</v>
      </c>
      <c r="AT189" s="108">
        <v>2133</v>
      </c>
      <c r="AU189" s="108" t="s">
        <v>1893</v>
      </c>
      <c r="AV189" s="109">
        <v>0.51938833333333334</v>
      </c>
    </row>
    <row r="190" spans="1:48" x14ac:dyDescent="0.3">
      <c r="A190" s="118">
        <v>4323</v>
      </c>
      <c r="B190" s="108" t="s">
        <v>1415</v>
      </c>
      <c r="C190" s="108" t="s">
        <v>1415</v>
      </c>
      <c r="D190" s="108" t="s">
        <v>1415</v>
      </c>
      <c r="E190" s="108" t="s">
        <v>1415</v>
      </c>
      <c r="F190" s="108" t="s">
        <v>1415</v>
      </c>
      <c r="G190" s="108" t="s">
        <v>1415</v>
      </c>
      <c r="H190" s="108" t="str">
        <f>VLOOKUP(I190,'[1]&lt;참고&gt;6차'!$A$2:$C$1844,2,FALSE)</f>
        <v>운송 사무원</v>
      </c>
      <c r="I190" s="123">
        <v>3126</v>
      </c>
      <c r="J190" s="124">
        <f t="shared" si="7"/>
        <v>0.96</v>
      </c>
      <c r="K190" s="108">
        <f>VLOOKUP(A190,'[1](2)2010 SOC to ISCO-08'!$K$3:$L$440,2,FALSE)</f>
        <v>0.96</v>
      </c>
      <c r="L190" s="108" t="e">
        <f>VLOOKUP(B190,'[1](2)2010 SOC to ISCO-08'!$K$3:$L$440,2,FALSE)</f>
        <v>#N/A</v>
      </c>
      <c r="M190" s="108" t="e">
        <f>VLOOKUP(C190,'[1](2)2010 SOC to ISCO-08'!$K$3:$L$440,2,FALSE)</f>
        <v>#N/A</v>
      </c>
      <c r="N190" s="108" t="e">
        <f>VLOOKUP(D190,'[1](2)2010 SOC to ISCO-08'!$K$3:$L$440,2,FALSE)</f>
        <v>#N/A</v>
      </c>
      <c r="O190" s="108" t="e">
        <f>VLOOKUP(E190,'[1](2)2010 SOC to ISCO-08'!$K$3:$L$440,2,FALSE)</f>
        <v>#N/A</v>
      </c>
      <c r="P190" s="108" t="e">
        <f>VLOOKUP(F190,'[1](2)2010 SOC to ISCO-08'!$K$3:$L$440,2,FALSE)</f>
        <v>#N/A</v>
      </c>
      <c r="Q190" s="108" t="e">
        <f>VLOOKUP(G190,'[1](2)2010 SOC to ISCO-08'!$K$3:$L$440,2,FALSE)</f>
        <v>#N/A</v>
      </c>
      <c r="S190" s="108" t="b">
        <f t="shared" si="8"/>
        <v>0</v>
      </c>
      <c r="T190" s="125">
        <v>3126</v>
      </c>
      <c r="U190" s="108" t="s">
        <v>1894</v>
      </c>
      <c r="V190" s="108" t="s">
        <v>1875</v>
      </c>
      <c r="Y190" s="108" t="str">
        <f>VLOOKUP(Z190,'[1]&lt;참고&gt;6차'!$A$2:$C$1844,2,FALSE)</f>
        <v>회계 사무원</v>
      </c>
      <c r="Z190" s="116">
        <v>3131</v>
      </c>
      <c r="AA190" s="110">
        <v>0.74</v>
      </c>
      <c r="AB190" s="108" t="str">
        <f t="shared" si="6"/>
        <v>313</v>
      </c>
      <c r="AC190" s="109">
        <v>0.74</v>
      </c>
      <c r="AP190" s="108" t="e">
        <f>VLOOKUP(AQ190,'[1]&lt;참고&gt;6차'!A151:C1993,2,FALSE)</f>
        <v>#N/A</v>
      </c>
      <c r="AQ190" s="118">
        <v>2</v>
      </c>
      <c r="AR190" s="118">
        <v>28</v>
      </c>
      <c r="AS190" s="118">
        <v>282</v>
      </c>
      <c r="AT190" s="108">
        <v>2822</v>
      </c>
      <c r="AU190" s="108" t="s">
        <v>1895</v>
      </c>
      <c r="AV190" s="109">
        <v>0.52</v>
      </c>
    </row>
    <row r="191" spans="1:48" x14ac:dyDescent="0.3">
      <c r="A191" s="118">
        <v>3341</v>
      </c>
      <c r="B191" s="118">
        <v>4110</v>
      </c>
      <c r="C191" s="118">
        <v>4131</v>
      </c>
      <c r="D191" s="118">
        <v>4313</v>
      </c>
      <c r="E191" s="108" t="s">
        <v>1415</v>
      </c>
      <c r="F191" s="108" t="s">
        <v>1415</v>
      </c>
      <c r="G191" s="108" t="s">
        <v>1415</v>
      </c>
      <c r="H191" s="108" t="str">
        <f>VLOOKUP(I191,'[1]&lt;참고&gt;6차'!$A$2:$C$1844,2,FALSE)</f>
        <v>총무 사무원</v>
      </c>
      <c r="I191" s="123">
        <v>3127</v>
      </c>
      <c r="J191" s="124">
        <f t="shared" si="7"/>
        <v>0.69100000000000006</v>
      </c>
      <c r="K191" s="108">
        <f>VLOOKUP(A191,'[1](2)2010 SOC to ISCO-08'!$K$3:$L$440,2,FALSE)</f>
        <v>1.4E-2</v>
      </c>
      <c r="L191" s="108">
        <f>VLOOKUP(B191,'[1](2)2010 SOC to ISCO-08'!$K$3:$L$440,2,FALSE)</f>
        <v>0.97</v>
      </c>
      <c r="M191" s="108">
        <f>VLOOKUP(C191,'[1](2)2010 SOC to ISCO-08'!$K$3:$L$440,2,FALSE)</f>
        <v>0.81</v>
      </c>
      <c r="N191" s="108">
        <f>VLOOKUP(D191,'[1](2)2010 SOC to ISCO-08'!$K$3:$L$440,2,FALSE)</f>
        <v>0.97</v>
      </c>
      <c r="O191" s="108" t="e">
        <f>VLOOKUP(E191,'[1](2)2010 SOC to ISCO-08'!$K$3:$L$440,2,FALSE)</f>
        <v>#N/A</v>
      </c>
      <c r="P191" s="108" t="e">
        <f>VLOOKUP(F191,'[1](2)2010 SOC to ISCO-08'!$K$3:$L$440,2,FALSE)</f>
        <v>#N/A</v>
      </c>
      <c r="Q191" s="108" t="e">
        <f>VLOOKUP(G191,'[1](2)2010 SOC to ISCO-08'!$K$3:$L$440,2,FALSE)</f>
        <v>#N/A</v>
      </c>
      <c r="S191" s="108" t="b">
        <f t="shared" si="8"/>
        <v>0</v>
      </c>
      <c r="T191" s="125">
        <v>3127</v>
      </c>
      <c r="U191" s="108" t="s">
        <v>1896</v>
      </c>
      <c r="V191" s="108" t="s">
        <v>1875</v>
      </c>
      <c r="Y191" s="108" t="str">
        <f>VLOOKUP(Z191,'[1]&lt;참고&gt;6차'!$A$2:$C$1844,2,FALSE)</f>
        <v>경리 사무원</v>
      </c>
      <c r="Z191" s="116">
        <v>3132</v>
      </c>
      <c r="AA191" s="110">
        <v>0.97</v>
      </c>
      <c r="AB191" s="108" t="str">
        <f t="shared" si="6"/>
        <v>313</v>
      </c>
      <c r="AC191" s="109">
        <v>0.97</v>
      </c>
      <c r="AP191" s="108" t="str">
        <f>VLOOKUP(AQ191,'[1]&lt;참고&gt;6차'!A272:C2114,2,FALSE)</f>
        <v>기능원 및 관련 기능 종사자</v>
      </c>
      <c r="AQ191" s="118">
        <v>7</v>
      </c>
      <c r="AR191" s="118">
        <v>72</v>
      </c>
      <c r="AS191" s="118">
        <v>721</v>
      </c>
      <c r="AT191" s="108">
        <v>7214</v>
      </c>
      <c r="AU191" s="108" t="s">
        <v>1897</v>
      </c>
      <c r="AV191" s="109">
        <v>0.52</v>
      </c>
    </row>
    <row r="192" spans="1:48" x14ac:dyDescent="0.3">
      <c r="A192" s="118">
        <v>3312</v>
      </c>
      <c r="B192" s="118">
        <v>4311</v>
      </c>
      <c r="C192" s="108" t="s">
        <v>1415</v>
      </c>
      <c r="D192" s="108" t="s">
        <v>1415</v>
      </c>
      <c r="E192" s="108" t="s">
        <v>1415</v>
      </c>
      <c r="F192" s="108" t="s">
        <v>1415</v>
      </c>
      <c r="G192" s="108" t="s">
        <v>1415</v>
      </c>
      <c r="H192" s="108" t="str">
        <f>VLOOKUP(I192,'[1]&lt;참고&gt;6차'!$A$2:$C$1844,2,FALSE)</f>
        <v>회계 사무원</v>
      </c>
      <c r="I192" s="123">
        <v>3131</v>
      </c>
      <c r="J192" s="124">
        <f t="shared" si="7"/>
        <v>0.74</v>
      </c>
      <c r="K192" s="108">
        <f>VLOOKUP(A192,'[1](2)2010 SOC to ISCO-08'!$K$3:$L$440,2,FALSE)</f>
        <v>0.51</v>
      </c>
      <c r="L192" s="108">
        <f>VLOOKUP(B192,'[1](2)2010 SOC to ISCO-08'!$K$3:$L$440,2,FALSE)</f>
        <v>0.97</v>
      </c>
      <c r="M192" s="108" t="e">
        <f>VLOOKUP(C192,'[1](2)2010 SOC to ISCO-08'!$K$3:$L$440,2,FALSE)</f>
        <v>#N/A</v>
      </c>
      <c r="N192" s="108" t="e">
        <f>VLOOKUP(D192,'[1](2)2010 SOC to ISCO-08'!$K$3:$L$440,2,FALSE)</f>
        <v>#N/A</v>
      </c>
      <c r="O192" s="108" t="e">
        <f>VLOOKUP(E192,'[1](2)2010 SOC to ISCO-08'!$K$3:$L$440,2,FALSE)</f>
        <v>#N/A</v>
      </c>
      <c r="P192" s="108" t="e">
        <f>VLOOKUP(F192,'[1](2)2010 SOC to ISCO-08'!$K$3:$L$440,2,FALSE)</f>
        <v>#N/A</v>
      </c>
      <c r="Q192" s="108" t="e">
        <f>VLOOKUP(G192,'[1](2)2010 SOC to ISCO-08'!$K$3:$L$440,2,FALSE)</f>
        <v>#N/A</v>
      </c>
      <c r="S192" s="108" t="b">
        <f t="shared" si="8"/>
        <v>0</v>
      </c>
      <c r="T192" s="125">
        <v>3131</v>
      </c>
      <c r="U192" s="108" t="s">
        <v>1898</v>
      </c>
      <c r="V192" s="108" t="s">
        <v>1875</v>
      </c>
      <c r="Y192" s="108" t="str">
        <f>VLOOKUP(Z192,'[1]&lt;참고&gt;6차'!$A$2:$C$1844,2,FALSE)</f>
        <v>비서</v>
      </c>
      <c r="Z192" s="116">
        <v>3141</v>
      </c>
      <c r="AA192" s="110">
        <v>0.86749999999999994</v>
      </c>
      <c r="AB192" s="108" t="str">
        <f t="shared" si="6"/>
        <v>314</v>
      </c>
      <c r="AC192" s="109">
        <v>0.86749999999999994</v>
      </c>
      <c r="AP192" s="108" t="str">
        <f>VLOOKUP(AQ192,'[1]&lt;참고&gt;6차'!A387:C2229,2,FALSE)</f>
        <v>장치,기계조작 및 조립종사자</v>
      </c>
      <c r="AQ192" s="118">
        <v>8</v>
      </c>
      <c r="AR192" s="118">
        <v>87</v>
      </c>
      <c r="AS192" s="118">
        <v>873</v>
      </c>
      <c r="AT192" s="108">
        <v>8739</v>
      </c>
      <c r="AU192" s="108" t="s">
        <v>1899</v>
      </c>
      <c r="AV192" s="109">
        <v>0.52615000000000001</v>
      </c>
    </row>
    <row r="193" spans="1:48" x14ac:dyDescent="0.3">
      <c r="A193" s="118">
        <v>4311</v>
      </c>
      <c r="B193" s="108" t="s">
        <v>1415</v>
      </c>
      <c r="C193" s="108" t="s">
        <v>1415</v>
      </c>
      <c r="D193" s="108" t="s">
        <v>1415</v>
      </c>
      <c r="E193" s="108" t="s">
        <v>1415</v>
      </c>
      <c r="F193" s="108" t="s">
        <v>1415</v>
      </c>
      <c r="G193" s="108" t="s">
        <v>1415</v>
      </c>
      <c r="H193" s="108" t="str">
        <f>VLOOKUP(I193,'[1]&lt;참고&gt;6차'!$A$2:$C$1844,2,FALSE)</f>
        <v>경리 사무원</v>
      </c>
      <c r="I193" s="123">
        <v>3132</v>
      </c>
      <c r="J193" s="124">
        <f t="shared" si="7"/>
        <v>0.97</v>
      </c>
      <c r="K193" s="108">
        <f>VLOOKUP(A193,'[1](2)2010 SOC to ISCO-08'!$K$3:$L$440,2,FALSE)</f>
        <v>0.97</v>
      </c>
      <c r="L193" s="108" t="e">
        <f>VLOOKUP(B193,'[1](2)2010 SOC to ISCO-08'!$K$3:$L$440,2,FALSE)</f>
        <v>#N/A</v>
      </c>
      <c r="M193" s="108" t="e">
        <f>VLOOKUP(C193,'[1](2)2010 SOC to ISCO-08'!$K$3:$L$440,2,FALSE)</f>
        <v>#N/A</v>
      </c>
      <c r="N193" s="108" t="e">
        <f>VLOOKUP(D193,'[1](2)2010 SOC to ISCO-08'!$K$3:$L$440,2,FALSE)</f>
        <v>#N/A</v>
      </c>
      <c r="O193" s="108" t="e">
        <f>VLOOKUP(E193,'[1](2)2010 SOC to ISCO-08'!$K$3:$L$440,2,FALSE)</f>
        <v>#N/A</v>
      </c>
      <c r="P193" s="108" t="e">
        <f>VLOOKUP(F193,'[1](2)2010 SOC to ISCO-08'!$K$3:$L$440,2,FALSE)</f>
        <v>#N/A</v>
      </c>
      <c r="Q193" s="108" t="e">
        <f>VLOOKUP(G193,'[1](2)2010 SOC to ISCO-08'!$K$3:$L$440,2,FALSE)</f>
        <v>#N/A</v>
      </c>
      <c r="S193" s="108" t="b">
        <f t="shared" si="8"/>
        <v>0</v>
      </c>
      <c r="T193" s="125">
        <v>3132</v>
      </c>
      <c r="U193" s="108" t="s">
        <v>1900</v>
      </c>
      <c r="V193" s="108" t="s">
        <v>1875</v>
      </c>
      <c r="Y193" s="108" t="str">
        <f>VLOOKUP(Z193,'[1]&lt;참고&gt;6차'!$A$2:$C$1844,2,FALSE)</f>
        <v>전산 자료 입력원 및 사무 보조원</v>
      </c>
      <c r="Z193" s="116">
        <v>3142</v>
      </c>
      <c r="AA193" s="110">
        <v>0.98</v>
      </c>
      <c r="AB193" s="108" t="str">
        <f t="shared" si="6"/>
        <v>314</v>
      </c>
      <c r="AC193" s="109">
        <v>0.98</v>
      </c>
      <c r="AP193" s="108" t="str">
        <f>VLOOKUP(AQ193,'[1]&lt;참고&gt;6차'!A61:C1903,2,FALSE)</f>
        <v>전문가 및 관련 종사자</v>
      </c>
      <c r="AQ193" s="118">
        <v>2</v>
      </c>
      <c r="AR193" s="118">
        <v>23</v>
      </c>
      <c r="AS193" s="118">
        <v>236</v>
      </c>
      <c r="AT193" s="108">
        <v>2361</v>
      </c>
      <c r="AU193" s="108" t="s">
        <v>1901</v>
      </c>
      <c r="AV193" s="109">
        <v>0.52974999999999994</v>
      </c>
    </row>
    <row r="194" spans="1:48" x14ac:dyDescent="0.3">
      <c r="A194" s="118">
        <v>3342</v>
      </c>
      <c r="B194" s="118">
        <v>3343</v>
      </c>
      <c r="C194" s="118">
        <v>3344</v>
      </c>
      <c r="D194" s="118">
        <v>4120</v>
      </c>
      <c r="E194" s="108" t="s">
        <v>1415</v>
      </c>
      <c r="F194" s="108" t="s">
        <v>1415</v>
      </c>
      <c r="G194" s="108" t="s">
        <v>1415</v>
      </c>
      <c r="H194" s="108" t="str">
        <f>VLOOKUP(I194,'[1]&lt;참고&gt;6차'!$A$2:$C$1844,2,FALSE)</f>
        <v>비서</v>
      </c>
      <c r="I194" s="123">
        <v>3141</v>
      </c>
      <c r="J194" s="124">
        <f t="shared" si="7"/>
        <v>0.86749999999999994</v>
      </c>
      <c r="K194" s="108">
        <f>VLOOKUP(A194,'[1](2)2010 SOC to ISCO-08'!$K$3:$L$440,2,FALSE)</f>
        <v>0.98</v>
      </c>
      <c r="L194" s="108">
        <f>VLOOKUP(B194,'[1](2)2010 SOC to ISCO-08'!$K$3:$L$440,2,FALSE)</f>
        <v>0.67999999999999994</v>
      </c>
      <c r="M194" s="108">
        <f>VLOOKUP(C194,'[1](2)2010 SOC to ISCO-08'!$K$3:$L$440,2,FALSE)</f>
        <v>0.85000000000000009</v>
      </c>
      <c r="N194" s="108">
        <f>VLOOKUP(D194,'[1](2)2010 SOC to ISCO-08'!$K$3:$L$440,2,FALSE)</f>
        <v>0.96</v>
      </c>
      <c r="O194" s="108" t="e">
        <f>VLOOKUP(E194,'[1](2)2010 SOC to ISCO-08'!$K$3:$L$440,2,FALSE)</f>
        <v>#N/A</v>
      </c>
      <c r="P194" s="108" t="e">
        <f>VLOOKUP(F194,'[1](2)2010 SOC to ISCO-08'!$K$3:$L$440,2,FALSE)</f>
        <v>#N/A</v>
      </c>
      <c r="Q194" s="108" t="e">
        <f>VLOOKUP(G194,'[1](2)2010 SOC to ISCO-08'!$K$3:$L$440,2,FALSE)</f>
        <v>#N/A</v>
      </c>
      <c r="S194" s="108" t="b">
        <f t="shared" si="8"/>
        <v>0</v>
      </c>
      <c r="T194" s="125">
        <v>3141</v>
      </c>
      <c r="U194" s="108" t="s">
        <v>1902</v>
      </c>
      <c r="Y194" s="108" t="str">
        <f>VLOOKUP(Z194,'[1]&lt;참고&gt;6차'!$A$2:$C$1844,2,FALSE)</f>
        <v>출납창구 사무원</v>
      </c>
      <c r="Z194" s="116">
        <v>3201</v>
      </c>
      <c r="AA194" s="110">
        <v>0.96499999999999997</v>
      </c>
      <c r="AB194" s="108" t="str">
        <f t="shared" si="6"/>
        <v>320</v>
      </c>
      <c r="AC194" s="109">
        <v>0.96499999999999997</v>
      </c>
      <c r="AP194" s="108" t="str">
        <f>VLOOKUP(AQ194,'[1]&lt;참고&gt;6차'!A90:C1932,2,FALSE)</f>
        <v>전문가 및 관련 종사자</v>
      </c>
      <c r="AQ194" s="118">
        <v>2</v>
      </c>
      <c r="AR194" s="118">
        <v>24</v>
      </c>
      <c r="AS194" s="118">
        <v>246</v>
      </c>
      <c r="AT194" s="108">
        <v>2462</v>
      </c>
      <c r="AU194" s="108" t="s">
        <v>1661</v>
      </c>
      <c r="AV194" s="109">
        <v>0.52974999999999994</v>
      </c>
    </row>
    <row r="195" spans="1:48" x14ac:dyDescent="0.3">
      <c r="A195" s="118">
        <v>4132</v>
      </c>
      <c r="B195" s="118">
        <v>4411</v>
      </c>
      <c r="C195" s="108" t="s">
        <v>1415</v>
      </c>
      <c r="D195" s="108" t="s">
        <v>1415</v>
      </c>
      <c r="E195" s="108" t="s">
        <v>1415</v>
      </c>
      <c r="F195" s="108" t="s">
        <v>1415</v>
      </c>
      <c r="G195" s="108" t="s">
        <v>1415</v>
      </c>
      <c r="H195" s="108" t="str">
        <f>VLOOKUP(I195,'[1]&lt;참고&gt;6차'!$A$2:$C$1844,2,FALSE)</f>
        <v>전산 자료 입력원 및 사무 보조원</v>
      </c>
      <c r="I195" s="123">
        <v>3142</v>
      </c>
      <c r="J195" s="124">
        <f t="shared" si="7"/>
        <v>0.98</v>
      </c>
      <c r="K195" s="108">
        <f>VLOOKUP(A195,'[1](2)2010 SOC to ISCO-08'!$K$3:$L$440,2,FALSE)</f>
        <v>0.99</v>
      </c>
      <c r="L195" s="108">
        <f>VLOOKUP(B195,'[1](2)2010 SOC to ISCO-08'!$K$3:$L$440,2,FALSE)</f>
        <v>0.97</v>
      </c>
      <c r="M195" s="108" t="e">
        <f>VLOOKUP(C195,'[1](2)2010 SOC to ISCO-08'!$K$3:$L$440,2,FALSE)</f>
        <v>#N/A</v>
      </c>
      <c r="N195" s="108" t="e">
        <f>VLOOKUP(D195,'[1](2)2010 SOC to ISCO-08'!$K$3:$L$440,2,FALSE)</f>
        <v>#N/A</v>
      </c>
      <c r="O195" s="108" t="e">
        <f>VLOOKUP(E195,'[1](2)2010 SOC to ISCO-08'!$K$3:$L$440,2,FALSE)</f>
        <v>#N/A</v>
      </c>
      <c r="P195" s="108" t="e">
        <f>VLOOKUP(F195,'[1](2)2010 SOC to ISCO-08'!$K$3:$L$440,2,FALSE)</f>
        <v>#N/A</v>
      </c>
      <c r="Q195" s="108" t="e">
        <f>VLOOKUP(G195,'[1](2)2010 SOC to ISCO-08'!$K$3:$L$440,2,FALSE)</f>
        <v>#N/A</v>
      </c>
      <c r="S195" s="108" t="b">
        <f t="shared" si="8"/>
        <v>0</v>
      </c>
      <c r="T195" s="125">
        <v>3142</v>
      </c>
      <c r="U195" s="108" t="s">
        <v>1903</v>
      </c>
      <c r="V195" s="108" t="s">
        <v>1904</v>
      </c>
      <c r="W195" s="108" t="s">
        <v>1905</v>
      </c>
      <c r="X195" s="108" t="s">
        <v>1431</v>
      </c>
      <c r="Y195" s="108" t="str">
        <f>VLOOKUP(Z195,'[1]&lt;참고&gt;6차'!$A$2:$C$1844,2,FALSE)</f>
        <v>보험 심사원 및 사무원</v>
      </c>
      <c r="Z195" s="116">
        <v>3202</v>
      </c>
      <c r="AA195" s="110">
        <v>0.7</v>
      </c>
      <c r="AB195" s="108" t="str">
        <f t="shared" ref="AB195:AB258" si="9">LEFT(Z195,3)</f>
        <v>320</v>
      </c>
      <c r="AC195" s="109">
        <v>0.23333333333333331</v>
      </c>
      <c r="AP195" s="108" t="str">
        <f>VLOOKUP(AQ195,'[1]&lt;참고&gt;6차'!A269:C2111,2,FALSE)</f>
        <v>기능원 및 관련 기능 종사자</v>
      </c>
      <c r="AQ195" s="118">
        <v>7</v>
      </c>
      <c r="AR195" s="118">
        <v>72</v>
      </c>
      <c r="AS195" s="118">
        <v>721</v>
      </c>
      <c r="AT195" s="108">
        <v>7211</v>
      </c>
      <c r="AU195" s="108" t="s">
        <v>1906</v>
      </c>
      <c r="AV195" s="109">
        <v>0.53163333333333329</v>
      </c>
    </row>
    <row r="196" spans="1:48" x14ac:dyDescent="0.3">
      <c r="A196" s="118">
        <v>4211</v>
      </c>
      <c r="B196" s="108" t="s">
        <v>1415</v>
      </c>
      <c r="C196" s="108" t="s">
        <v>1415</v>
      </c>
      <c r="D196" s="108" t="s">
        <v>1415</v>
      </c>
      <c r="E196" s="108" t="s">
        <v>1415</v>
      </c>
      <c r="F196" s="108" t="s">
        <v>1415</v>
      </c>
      <c r="G196" s="108" t="s">
        <v>1415</v>
      </c>
      <c r="H196" s="108" t="str">
        <f>VLOOKUP(I196,'[1]&lt;참고&gt;6차'!$A$2:$C$1844,2,FALSE)</f>
        <v>출납창구 사무원</v>
      </c>
      <c r="I196" s="123">
        <v>3201</v>
      </c>
      <c r="J196" s="124">
        <f t="shared" si="7"/>
        <v>0.96499999999999997</v>
      </c>
      <c r="K196" s="108">
        <f>VLOOKUP(A196,'[1](2)2010 SOC to ISCO-08'!$K$3:$L$440,2,FALSE)</f>
        <v>0.96499999999999997</v>
      </c>
      <c r="L196" s="108" t="e">
        <f>VLOOKUP(B196,'[1](2)2010 SOC to ISCO-08'!$K$3:$L$440,2,FALSE)</f>
        <v>#N/A</v>
      </c>
      <c r="M196" s="108" t="e">
        <f>VLOOKUP(C196,'[1](2)2010 SOC to ISCO-08'!$K$3:$L$440,2,FALSE)</f>
        <v>#N/A</v>
      </c>
      <c r="N196" s="108" t="e">
        <f>VLOOKUP(D196,'[1](2)2010 SOC to ISCO-08'!$K$3:$L$440,2,FALSE)</f>
        <v>#N/A</v>
      </c>
      <c r="O196" s="108" t="e">
        <f>VLOOKUP(E196,'[1](2)2010 SOC to ISCO-08'!$K$3:$L$440,2,FALSE)</f>
        <v>#N/A</v>
      </c>
      <c r="P196" s="108" t="e">
        <f>VLOOKUP(F196,'[1](2)2010 SOC to ISCO-08'!$K$3:$L$440,2,FALSE)</f>
        <v>#N/A</v>
      </c>
      <c r="Q196" s="108" t="e">
        <f>VLOOKUP(G196,'[1](2)2010 SOC to ISCO-08'!$K$3:$L$440,2,FALSE)</f>
        <v>#N/A</v>
      </c>
      <c r="S196" s="108" t="b">
        <f t="shared" si="8"/>
        <v>0</v>
      </c>
      <c r="T196" s="125">
        <v>3201</v>
      </c>
      <c r="U196" s="108" t="s">
        <v>1907</v>
      </c>
      <c r="V196" s="108" t="s">
        <v>1875</v>
      </c>
      <c r="Y196" s="108" t="str">
        <f>VLOOKUP(Z196,'[1]&lt;참고&gt;6차'!$A$2:$C$1844,2,FALSE)</f>
        <v>금융관련 사무원</v>
      </c>
      <c r="Z196" s="116">
        <v>3203</v>
      </c>
      <c r="AA196" s="110">
        <v>0.73899999999999999</v>
      </c>
      <c r="AB196" s="108" t="str">
        <f t="shared" si="9"/>
        <v>320</v>
      </c>
      <c r="AC196" s="109">
        <v>0.65833333333333333</v>
      </c>
      <c r="AP196" s="108" t="str">
        <f>VLOOKUP(AQ196,'[1]&lt;참고&gt;6차'!A270:C2112,2,FALSE)</f>
        <v>기능원 및 관련 기능 종사자</v>
      </c>
      <c r="AQ196" s="118">
        <v>7</v>
      </c>
      <c r="AR196" s="118">
        <v>72</v>
      </c>
      <c r="AS196" s="118">
        <v>721</v>
      </c>
      <c r="AT196" s="108">
        <v>7212</v>
      </c>
      <c r="AU196" s="108" t="s">
        <v>1908</v>
      </c>
      <c r="AV196" s="109">
        <v>0.53163333333333329</v>
      </c>
    </row>
    <row r="197" spans="1:48" x14ac:dyDescent="0.3">
      <c r="A197" s="118">
        <v>4229</v>
      </c>
      <c r="B197" s="108" t="s">
        <v>1415</v>
      </c>
      <c r="C197" s="108" t="s">
        <v>1415</v>
      </c>
      <c r="D197" s="108" t="s">
        <v>1415</v>
      </c>
      <c r="E197" s="108" t="s">
        <v>1415</v>
      </c>
      <c r="F197" s="108" t="s">
        <v>1415</v>
      </c>
      <c r="G197" s="108" t="s">
        <v>1415</v>
      </c>
      <c r="H197" s="108" t="str">
        <f>VLOOKUP(I197,'[1]&lt;참고&gt;6차'!$A$2:$C$1844,2,FALSE)</f>
        <v>보험 심사원 및 사무원</v>
      </c>
      <c r="I197" s="123">
        <v>3202</v>
      </c>
      <c r="J197" s="124">
        <f t="shared" ref="J197:J260" si="10">AVERAGEIF(K197:R197,"&gt;0")</f>
        <v>0.7</v>
      </c>
      <c r="K197" s="108">
        <f>VLOOKUP(A197,'[1](2)2010 SOC to ISCO-08'!$K$3:$L$440,2,FALSE)</f>
        <v>0.7</v>
      </c>
      <c r="L197" s="108" t="e">
        <f>VLOOKUP(B197,'[1](2)2010 SOC to ISCO-08'!$K$3:$L$440,2,FALSE)</f>
        <v>#N/A</v>
      </c>
      <c r="M197" s="108" t="e">
        <f>VLOOKUP(C197,'[1](2)2010 SOC to ISCO-08'!$K$3:$L$440,2,FALSE)</f>
        <v>#N/A</v>
      </c>
      <c r="N197" s="108" t="e">
        <f>VLOOKUP(D197,'[1](2)2010 SOC to ISCO-08'!$K$3:$L$440,2,FALSE)</f>
        <v>#N/A</v>
      </c>
      <c r="O197" s="108" t="e">
        <f>VLOOKUP(E197,'[1](2)2010 SOC to ISCO-08'!$K$3:$L$440,2,FALSE)</f>
        <v>#N/A</v>
      </c>
      <c r="P197" s="108" t="e">
        <f>VLOOKUP(F197,'[1](2)2010 SOC to ISCO-08'!$K$3:$L$440,2,FALSE)</f>
        <v>#N/A</v>
      </c>
      <c r="Q197" s="108" t="e">
        <f>VLOOKUP(G197,'[1](2)2010 SOC to ISCO-08'!$K$3:$L$440,2,FALSE)</f>
        <v>#N/A</v>
      </c>
      <c r="S197" s="108" t="b">
        <f t="shared" ref="S197:S260" si="11">ISERROR(J197)</f>
        <v>0</v>
      </c>
      <c r="T197" s="125">
        <v>3202</v>
      </c>
      <c r="U197" s="108" t="s">
        <v>1444</v>
      </c>
      <c r="V197" s="108" t="s">
        <v>1909</v>
      </c>
      <c r="W197" s="108" t="s">
        <v>1431</v>
      </c>
      <c r="X197" s="108" t="s">
        <v>1875</v>
      </c>
      <c r="Y197" s="108" t="str">
        <f>VLOOKUP(Z197,'[1]&lt;참고&gt;6차'!$A$2:$C$1844,2,FALSE)</f>
        <v>신용 추심원</v>
      </c>
      <c r="Z197" s="116">
        <v>3204</v>
      </c>
      <c r="AA197" s="110">
        <v>0.95</v>
      </c>
      <c r="AB197" s="108" t="str">
        <f t="shared" si="9"/>
        <v>320</v>
      </c>
      <c r="AC197" s="109">
        <v>0.47499999999999998</v>
      </c>
      <c r="AP197" s="108" t="str">
        <f>VLOOKUP(AQ197,'[1]&lt;참고&gt;6차'!A303:C2145,2,FALSE)</f>
        <v>기능원 및 관련 기능 종사자</v>
      </c>
      <c r="AQ197" s="118">
        <v>7</v>
      </c>
      <c r="AR197" s="118">
        <v>76</v>
      </c>
      <c r="AS197" s="118">
        <v>761</v>
      </c>
      <c r="AT197" s="108">
        <v>7619</v>
      </c>
      <c r="AU197" s="108" t="s">
        <v>1910</v>
      </c>
      <c r="AV197" s="109">
        <v>0.53429761904761908</v>
      </c>
    </row>
    <row r="198" spans="1:48" x14ac:dyDescent="0.3">
      <c r="A198" s="118">
        <v>3312</v>
      </c>
      <c r="B198" s="118">
        <v>4312</v>
      </c>
      <c r="C198" s="108" t="s">
        <v>1415</v>
      </c>
      <c r="D198" s="108" t="s">
        <v>1415</v>
      </c>
      <c r="E198" s="108" t="s">
        <v>1415</v>
      </c>
      <c r="F198" s="108" t="s">
        <v>1415</v>
      </c>
      <c r="G198" s="108" t="s">
        <v>1415</v>
      </c>
      <c r="H198" s="108" t="str">
        <f>VLOOKUP(I198,'[1]&lt;참고&gt;6차'!$A$2:$C$1844,2,FALSE)</f>
        <v>금융관련 사무원</v>
      </c>
      <c r="I198" s="123">
        <v>3203</v>
      </c>
      <c r="J198" s="124">
        <f t="shared" si="10"/>
        <v>0.73899999999999999</v>
      </c>
      <c r="K198" s="108">
        <f>VLOOKUP(A198,'[1](2)2010 SOC to ISCO-08'!$K$3:$L$440,2,FALSE)</f>
        <v>0.51</v>
      </c>
      <c r="L198" s="108">
        <f>VLOOKUP(B198,'[1](2)2010 SOC to ISCO-08'!$K$3:$L$440,2,FALSE)</f>
        <v>0.96799999999999997</v>
      </c>
      <c r="M198" s="108" t="e">
        <f>VLOOKUP(C198,'[1](2)2010 SOC to ISCO-08'!$K$3:$L$440,2,FALSE)</f>
        <v>#N/A</v>
      </c>
      <c r="N198" s="108" t="e">
        <f>VLOOKUP(D198,'[1](2)2010 SOC to ISCO-08'!$K$3:$L$440,2,FALSE)</f>
        <v>#N/A</v>
      </c>
      <c r="O198" s="108" t="e">
        <f>VLOOKUP(E198,'[1](2)2010 SOC to ISCO-08'!$K$3:$L$440,2,FALSE)</f>
        <v>#N/A</v>
      </c>
      <c r="P198" s="108" t="e">
        <f>VLOOKUP(F198,'[1](2)2010 SOC to ISCO-08'!$K$3:$L$440,2,FALSE)</f>
        <v>#N/A</v>
      </c>
      <c r="Q198" s="108" t="e">
        <f>VLOOKUP(G198,'[1](2)2010 SOC to ISCO-08'!$K$3:$L$440,2,FALSE)</f>
        <v>#N/A</v>
      </c>
      <c r="S198" s="108" t="b">
        <f t="shared" si="11"/>
        <v>0</v>
      </c>
      <c r="T198" s="125">
        <v>3203</v>
      </c>
      <c r="U198" s="108" t="s">
        <v>1911</v>
      </c>
      <c r="V198" s="108" t="s">
        <v>1875</v>
      </c>
      <c r="Y198" s="108" t="str">
        <f>VLOOKUP(Z198,'[1]&lt;참고&gt;6차'!$A$2:$C$1844,2,FALSE)</f>
        <v>법률관련 사무원</v>
      </c>
      <c r="Z198" s="116">
        <v>3301</v>
      </c>
      <c r="AA198" s="110">
        <v>0.66</v>
      </c>
      <c r="AB198" s="108" t="str">
        <f t="shared" si="9"/>
        <v>330</v>
      </c>
      <c r="AC198" s="109">
        <v>0.56571428571428573</v>
      </c>
      <c r="AP198" s="108" t="str">
        <f>VLOOKUP(AQ198,'[1]&lt;참고&gt;6차'!A85:C1927,2,FALSE)</f>
        <v>전문가 및 관련 종사자</v>
      </c>
      <c r="AQ198" s="118">
        <v>2</v>
      </c>
      <c r="AR198" s="118">
        <v>24</v>
      </c>
      <c r="AS198" s="118">
        <v>245</v>
      </c>
      <c r="AT198" s="108">
        <v>2454</v>
      </c>
      <c r="AU198" s="108" t="s">
        <v>1647</v>
      </c>
      <c r="AV198" s="109">
        <v>0.53474999999999995</v>
      </c>
    </row>
    <row r="199" spans="1:48" x14ac:dyDescent="0.3">
      <c r="A199" s="118">
        <v>4214</v>
      </c>
      <c r="B199" s="108" t="s">
        <v>1415</v>
      </c>
      <c r="C199" s="108" t="s">
        <v>1415</v>
      </c>
      <c r="D199" s="108" t="s">
        <v>1415</v>
      </c>
      <c r="E199" s="108" t="s">
        <v>1415</v>
      </c>
      <c r="F199" s="108" t="s">
        <v>1415</v>
      </c>
      <c r="G199" s="108" t="s">
        <v>1415</v>
      </c>
      <c r="H199" s="108" t="str">
        <f>VLOOKUP(I199,'[1]&lt;참고&gt;6차'!$A$2:$C$1844,2,FALSE)</f>
        <v>신용 추심원</v>
      </c>
      <c r="I199" s="123">
        <v>3204</v>
      </c>
      <c r="J199" s="124">
        <f t="shared" si="10"/>
        <v>0.95</v>
      </c>
      <c r="K199" s="108">
        <f>VLOOKUP(A199,'[1](2)2010 SOC to ISCO-08'!$K$3:$L$440,2,FALSE)</f>
        <v>0.95</v>
      </c>
      <c r="L199" s="108" t="e">
        <f>VLOOKUP(B199,'[1](2)2010 SOC to ISCO-08'!$K$3:$L$440,2,FALSE)</f>
        <v>#N/A</v>
      </c>
      <c r="M199" s="108" t="e">
        <f>VLOOKUP(C199,'[1](2)2010 SOC to ISCO-08'!$K$3:$L$440,2,FALSE)</f>
        <v>#N/A</v>
      </c>
      <c r="N199" s="108" t="e">
        <f>VLOOKUP(D199,'[1](2)2010 SOC to ISCO-08'!$K$3:$L$440,2,FALSE)</f>
        <v>#N/A</v>
      </c>
      <c r="O199" s="108" t="e">
        <f>VLOOKUP(E199,'[1](2)2010 SOC to ISCO-08'!$K$3:$L$440,2,FALSE)</f>
        <v>#N/A</v>
      </c>
      <c r="P199" s="108" t="e">
        <f>VLOOKUP(F199,'[1](2)2010 SOC to ISCO-08'!$K$3:$L$440,2,FALSE)</f>
        <v>#N/A</v>
      </c>
      <c r="Q199" s="108" t="e">
        <f>VLOOKUP(G199,'[1](2)2010 SOC to ISCO-08'!$K$3:$L$440,2,FALSE)</f>
        <v>#N/A</v>
      </c>
      <c r="S199" s="108" t="b">
        <f t="shared" si="11"/>
        <v>0</v>
      </c>
      <c r="T199" s="125">
        <v>3204</v>
      </c>
      <c r="U199" s="108" t="s">
        <v>1748</v>
      </c>
      <c r="V199" s="108" t="s">
        <v>1912</v>
      </c>
      <c r="Y199" s="108" t="str">
        <f>VLOOKUP(Z199,'[1]&lt;참고&gt;6차'!$A$2:$C$1844,2,FALSE)</f>
        <v>감사 사무원</v>
      </c>
      <c r="Z199" s="116">
        <v>3302</v>
      </c>
      <c r="AA199" s="110">
        <v>0.94</v>
      </c>
      <c r="AB199" s="108" t="str">
        <f t="shared" si="9"/>
        <v>330</v>
      </c>
      <c r="AC199" s="109">
        <v>0.94</v>
      </c>
      <c r="AP199" s="108" t="str">
        <f>VLOOKUP(AQ199,'[1]&lt;참고&gt;6차'!A322:C2164,2,FALSE)</f>
        <v>기능원 및 관련 기능 종사자</v>
      </c>
      <c r="AQ199" s="118">
        <v>7</v>
      </c>
      <c r="AR199" s="118">
        <v>77</v>
      </c>
      <c r="AS199" s="118">
        <v>773</v>
      </c>
      <c r="AT199" s="108">
        <v>7739</v>
      </c>
      <c r="AU199" s="108" t="s">
        <v>1913</v>
      </c>
      <c r="AV199" s="109">
        <v>0.53500000000000003</v>
      </c>
    </row>
    <row r="200" spans="1:48" x14ac:dyDescent="0.3">
      <c r="A200" s="118">
        <v>3411</v>
      </c>
      <c r="B200" s="108" t="s">
        <v>1415</v>
      </c>
      <c r="C200" s="108" t="s">
        <v>1415</v>
      </c>
      <c r="D200" s="108" t="s">
        <v>1415</v>
      </c>
      <c r="E200" s="108" t="s">
        <v>1415</v>
      </c>
      <c r="F200" s="108" t="s">
        <v>1415</v>
      </c>
      <c r="G200" s="108" t="s">
        <v>1415</v>
      </c>
      <c r="H200" s="108" t="str">
        <f>VLOOKUP(I200,'[1]&lt;참고&gt;6차'!$A$2:$C$1844,2,FALSE)</f>
        <v>법률관련 사무원</v>
      </c>
      <c r="I200" s="123">
        <v>3301</v>
      </c>
      <c r="J200" s="124">
        <f t="shared" si="10"/>
        <v>0.66</v>
      </c>
      <c r="K200" s="108">
        <f>VLOOKUP(A200,'[1](2)2010 SOC to ISCO-08'!$K$3:$L$440,2,FALSE)</f>
        <v>0.66</v>
      </c>
      <c r="L200" s="108" t="e">
        <f>VLOOKUP(B200,'[1](2)2010 SOC to ISCO-08'!$K$3:$L$440,2,FALSE)</f>
        <v>#N/A</v>
      </c>
      <c r="M200" s="108" t="e">
        <f>VLOOKUP(C200,'[1](2)2010 SOC to ISCO-08'!$K$3:$L$440,2,FALSE)</f>
        <v>#N/A</v>
      </c>
      <c r="N200" s="108" t="e">
        <f>VLOOKUP(D200,'[1](2)2010 SOC to ISCO-08'!$K$3:$L$440,2,FALSE)</f>
        <v>#N/A</v>
      </c>
      <c r="O200" s="108" t="e">
        <f>VLOOKUP(E200,'[1](2)2010 SOC to ISCO-08'!$K$3:$L$440,2,FALSE)</f>
        <v>#N/A</v>
      </c>
      <c r="P200" s="108" t="e">
        <f>VLOOKUP(F200,'[1](2)2010 SOC to ISCO-08'!$K$3:$L$440,2,FALSE)</f>
        <v>#N/A</v>
      </c>
      <c r="Q200" s="108" t="e">
        <f>VLOOKUP(G200,'[1](2)2010 SOC to ISCO-08'!$K$3:$L$440,2,FALSE)</f>
        <v>#N/A</v>
      </c>
      <c r="S200" s="108" t="b">
        <f t="shared" si="11"/>
        <v>0</v>
      </c>
      <c r="T200" s="131">
        <v>3301</v>
      </c>
      <c r="U200" s="108" t="s">
        <v>1914</v>
      </c>
      <c r="V200" s="108" t="s">
        <v>1875</v>
      </c>
      <c r="Y200" s="108" t="str">
        <f>VLOOKUP(Z200,'[1]&lt;참고&gt;6차'!$A$2:$C$1844,2,FALSE)</f>
        <v>통계관련 사무원</v>
      </c>
      <c r="Z200" s="116">
        <v>3910</v>
      </c>
      <c r="AA200" s="110">
        <v>0.8786666666666666</v>
      </c>
      <c r="AB200" s="108" t="str">
        <f t="shared" si="9"/>
        <v>391</v>
      </c>
      <c r="AC200" s="109">
        <v>0.79041666666666666</v>
      </c>
      <c r="AP200" s="108" t="str">
        <f>VLOOKUP(AQ200,'[1]&lt;참고&gt;6차'!A302:C2144,2,FALSE)</f>
        <v>기능원 및 관련 기능 종사자</v>
      </c>
      <c r="AQ200" s="118">
        <v>7</v>
      </c>
      <c r="AR200" s="118">
        <v>76</v>
      </c>
      <c r="AS200" s="118">
        <v>761</v>
      </c>
      <c r="AT200" s="108">
        <v>7612</v>
      </c>
      <c r="AU200" s="108" t="s">
        <v>1915</v>
      </c>
      <c r="AV200" s="109">
        <v>0.53614285714285714</v>
      </c>
    </row>
    <row r="201" spans="1:48" x14ac:dyDescent="0.3">
      <c r="A201" s="118">
        <v>3359</v>
      </c>
      <c r="B201" s="108" t="s">
        <v>1415</v>
      </c>
      <c r="C201" s="108" t="s">
        <v>1415</v>
      </c>
      <c r="D201" s="108" t="s">
        <v>1415</v>
      </c>
      <c r="E201" s="108" t="s">
        <v>1415</v>
      </c>
      <c r="F201" s="108" t="s">
        <v>1415</v>
      </c>
      <c r="G201" s="108" t="s">
        <v>1415</v>
      </c>
      <c r="H201" s="108" t="str">
        <f>VLOOKUP(I201,'[1]&lt;참고&gt;6차'!$A$2:$C$1844,2,FALSE)</f>
        <v>감사 사무원</v>
      </c>
      <c r="I201" s="123">
        <v>3302</v>
      </c>
      <c r="J201" s="124">
        <f t="shared" si="10"/>
        <v>0.94</v>
      </c>
      <c r="K201" s="108">
        <f>VLOOKUP(A201,'[1](2)2010 SOC to ISCO-08'!$K$3:$L$440,2,FALSE)</f>
        <v>0.94</v>
      </c>
      <c r="L201" s="108" t="e">
        <f>VLOOKUP(B201,'[1](2)2010 SOC to ISCO-08'!$K$3:$L$440,2,FALSE)</f>
        <v>#N/A</v>
      </c>
      <c r="M201" s="108" t="e">
        <f>VLOOKUP(C201,'[1](2)2010 SOC to ISCO-08'!$K$3:$L$440,2,FALSE)</f>
        <v>#N/A</v>
      </c>
      <c r="N201" s="108" t="e">
        <f>VLOOKUP(D201,'[1](2)2010 SOC to ISCO-08'!$K$3:$L$440,2,FALSE)</f>
        <v>#N/A</v>
      </c>
      <c r="O201" s="108" t="e">
        <f>VLOOKUP(E201,'[1](2)2010 SOC to ISCO-08'!$K$3:$L$440,2,FALSE)</f>
        <v>#N/A</v>
      </c>
      <c r="P201" s="108" t="e">
        <f>VLOOKUP(F201,'[1](2)2010 SOC to ISCO-08'!$K$3:$L$440,2,FALSE)</f>
        <v>#N/A</v>
      </c>
      <c r="Q201" s="108" t="e">
        <f>VLOOKUP(G201,'[1](2)2010 SOC to ISCO-08'!$K$3:$L$440,2,FALSE)</f>
        <v>#N/A</v>
      </c>
      <c r="S201" s="108" t="b">
        <f t="shared" si="11"/>
        <v>0</v>
      </c>
      <c r="T201" s="125">
        <v>3302</v>
      </c>
      <c r="U201" s="108" t="s">
        <v>1916</v>
      </c>
      <c r="V201" s="108" t="s">
        <v>1875</v>
      </c>
      <c r="Y201" s="108" t="str">
        <f>VLOOKUP(Z201,'[1]&lt;참고&gt;6차'!$A$2:$C$1844,2,FALSE)</f>
        <v>여행 사무원</v>
      </c>
      <c r="Z201" s="116">
        <v>3921</v>
      </c>
      <c r="AA201" s="110">
        <v>0.26133333333333336</v>
      </c>
      <c r="AB201" s="108" t="str">
        <f t="shared" si="9"/>
        <v>392</v>
      </c>
      <c r="AC201" s="109">
        <v>0.26133333333333336</v>
      </c>
      <c r="AP201" s="108" t="e">
        <f>VLOOKUP(AQ201,'[1]&lt;참고&gt;6차'!A129:C1971,2,FALSE)</f>
        <v>#N/A</v>
      </c>
      <c r="AQ201" s="118">
        <v>2</v>
      </c>
      <c r="AR201" s="118">
        <v>27</v>
      </c>
      <c r="AS201" s="118">
        <v>272</v>
      </c>
      <c r="AT201" s="108">
        <v>2722</v>
      </c>
      <c r="AU201" s="108" t="s">
        <v>1917</v>
      </c>
      <c r="AV201" s="109">
        <v>0.541875</v>
      </c>
    </row>
    <row r="202" spans="1:48" x14ac:dyDescent="0.3">
      <c r="A202" s="118">
        <v>3314</v>
      </c>
      <c r="B202" s="118">
        <v>4227</v>
      </c>
      <c r="C202" s="118">
        <v>4312</v>
      </c>
      <c r="D202" s="118">
        <v>4413</v>
      </c>
      <c r="E202" s="108" t="s">
        <v>1415</v>
      </c>
      <c r="F202" s="108" t="s">
        <v>1415</v>
      </c>
      <c r="G202" s="108" t="s">
        <v>1415</v>
      </c>
      <c r="H202" s="108" t="str">
        <f>VLOOKUP(I202,'[1]&lt;참고&gt;6차'!$A$2:$C$1844,2,FALSE)</f>
        <v>통계관련 사무원</v>
      </c>
      <c r="I202" s="123">
        <v>3910</v>
      </c>
      <c r="J202" s="124">
        <f t="shared" si="10"/>
        <v>0.8786666666666666</v>
      </c>
      <c r="K202" s="108">
        <f>VLOOKUP(A202,'[1](2)2010 SOC to ISCO-08'!$K$3:$L$440,2,FALSE)</f>
        <v>0.76666666666666672</v>
      </c>
      <c r="L202" s="108">
        <f>VLOOKUP(B202,'[1](2)2010 SOC to ISCO-08'!$K$3:$L$440,2,FALSE)</f>
        <v>0.94</v>
      </c>
      <c r="M202" s="108">
        <f>VLOOKUP(C202,'[1](2)2010 SOC to ISCO-08'!$K$3:$L$440,2,FALSE)</f>
        <v>0.96799999999999997</v>
      </c>
      <c r="N202" s="108">
        <f>VLOOKUP(D202,'[1](2)2010 SOC to ISCO-08'!$K$3:$L$440,2,FALSE)</f>
        <v>0.84</v>
      </c>
      <c r="O202" s="108" t="e">
        <f>VLOOKUP(E202,'[1](2)2010 SOC to ISCO-08'!$K$3:$L$440,2,FALSE)</f>
        <v>#N/A</v>
      </c>
      <c r="P202" s="108" t="e">
        <f>VLOOKUP(F202,'[1](2)2010 SOC to ISCO-08'!$K$3:$L$440,2,FALSE)</f>
        <v>#N/A</v>
      </c>
      <c r="Q202" s="108" t="e">
        <f>VLOOKUP(G202,'[1](2)2010 SOC to ISCO-08'!$K$3:$L$440,2,FALSE)</f>
        <v>#N/A</v>
      </c>
      <c r="S202" s="108" t="b">
        <f t="shared" si="11"/>
        <v>0</v>
      </c>
      <c r="T202" s="131">
        <v>3910</v>
      </c>
      <c r="U202" s="108" t="s">
        <v>1918</v>
      </c>
      <c r="V202" s="108" t="s">
        <v>1875</v>
      </c>
      <c r="Y202" s="108" t="str">
        <f>VLOOKUP(Z202,'[1]&lt;참고&gt;6차'!$A$2:$C$1844,2,FALSE)</f>
        <v>안내접수 사무원 및 전화교환원</v>
      </c>
      <c r="Z202" s="116">
        <v>3922</v>
      </c>
      <c r="AA202" s="110">
        <v>0.81374999999999997</v>
      </c>
      <c r="AB202" s="108" t="str">
        <f t="shared" si="9"/>
        <v>392</v>
      </c>
      <c r="AC202" s="109">
        <v>0.81374999999999997</v>
      </c>
      <c r="AP202" s="108" t="str">
        <f>VLOOKUP(AQ202,'[1]&lt;참고&gt;6차'!A230:C2072,2,FALSE)</f>
        <v>서비스 종사자</v>
      </c>
      <c r="AQ202" s="118">
        <v>4</v>
      </c>
      <c r="AR202" s="118">
        <v>44</v>
      </c>
      <c r="AS202" s="118">
        <v>441</v>
      </c>
      <c r="AT202" s="108">
        <v>4411</v>
      </c>
      <c r="AU202" s="108" t="s">
        <v>1919</v>
      </c>
      <c r="AV202" s="109">
        <v>0.54849999999999999</v>
      </c>
    </row>
    <row r="203" spans="1:48" x14ac:dyDescent="0.3">
      <c r="A203" s="118">
        <v>4221</v>
      </c>
      <c r="B203" s="108" t="s">
        <v>1415</v>
      </c>
      <c r="C203" s="108" t="s">
        <v>1415</v>
      </c>
      <c r="D203" s="108" t="s">
        <v>1415</v>
      </c>
      <c r="E203" s="108" t="s">
        <v>1415</v>
      </c>
      <c r="F203" s="108" t="s">
        <v>1415</v>
      </c>
      <c r="G203" s="108" t="s">
        <v>1415</v>
      </c>
      <c r="H203" s="108" t="str">
        <f>VLOOKUP(I203,'[1]&lt;참고&gt;6차'!$A$2:$C$1844,2,FALSE)</f>
        <v>여행 사무원</v>
      </c>
      <c r="I203" s="123">
        <v>3921</v>
      </c>
      <c r="J203" s="124">
        <f t="shared" si="10"/>
        <v>0.26133333333333336</v>
      </c>
      <c r="K203" s="108">
        <f>VLOOKUP(A203,'[1](2)2010 SOC to ISCO-08'!$K$3:$L$440,2,FALSE)</f>
        <v>0.26133333333333336</v>
      </c>
      <c r="L203" s="108" t="e">
        <f>VLOOKUP(B203,'[1](2)2010 SOC to ISCO-08'!$K$3:$L$440,2,FALSE)</f>
        <v>#N/A</v>
      </c>
      <c r="M203" s="108" t="e">
        <f>VLOOKUP(C203,'[1](2)2010 SOC to ISCO-08'!$K$3:$L$440,2,FALSE)</f>
        <v>#N/A</v>
      </c>
      <c r="N203" s="108" t="e">
        <f>VLOOKUP(D203,'[1](2)2010 SOC to ISCO-08'!$K$3:$L$440,2,FALSE)</f>
        <v>#N/A</v>
      </c>
      <c r="O203" s="108" t="e">
        <f>VLOOKUP(E203,'[1](2)2010 SOC to ISCO-08'!$K$3:$L$440,2,FALSE)</f>
        <v>#N/A</v>
      </c>
      <c r="P203" s="108" t="e">
        <f>VLOOKUP(F203,'[1](2)2010 SOC to ISCO-08'!$K$3:$L$440,2,FALSE)</f>
        <v>#N/A</v>
      </c>
      <c r="Q203" s="108" t="e">
        <f>VLOOKUP(G203,'[1](2)2010 SOC to ISCO-08'!$K$3:$L$440,2,FALSE)</f>
        <v>#N/A</v>
      </c>
      <c r="S203" s="108" t="b">
        <f t="shared" si="11"/>
        <v>0</v>
      </c>
      <c r="T203" s="131">
        <v>3921</v>
      </c>
      <c r="U203" s="108" t="s">
        <v>1920</v>
      </c>
      <c r="V203" s="108" t="s">
        <v>1875</v>
      </c>
      <c r="Y203" s="108" t="str">
        <f>VLOOKUP(Z203,'[1]&lt;참고&gt;6차'!$A$2:$C$1844,2,FALSE)</f>
        <v>고객 상담 및 모니터 요원</v>
      </c>
      <c r="Z203" s="116">
        <v>3991</v>
      </c>
      <c r="AA203" s="110">
        <v>0.90999999999999992</v>
      </c>
      <c r="AB203" s="108" t="str">
        <f t="shared" si="9"/>
        <v>399</v>
      </c>
      <c r="AC203" s="109">
        <v>0.90999999999999992</v>
      </c>
      <c r="AP203" s="108" t="str">
        <f>VLOOKUP(AQ203,'[1]&lt;참고&gt;6차'!A231:C2073,2,FALSE)</f>
        <v>서비스 종사자</v>
      </c>
      <c r="AQ203" s="118">
        <v>4</v>
      </c>
      <c r="AR203" s="118">
        <v>44</v>
      </c>
      <c r="AS203" s="118">
        <v>441</v>
      </c>
      <c r="AT203" s="108">
        <v>4412</v>
      </c>
      <c r="AU203" s="108" t="s">
        <v>1921</v>
      </c>
      <c r="AV203" s="109">
        <v>0.54849999999999999</v>
      </c>
    </row>
    <row r="204" spans="1:48" x14ac:dyDescent="0.3">
      <c r="A204" s="118">
        <v>4222</v>
      </c>
      <c r="B204" s="118">
        <v>4223</v>
      </c>
      <c r="C204" s="118">
        <v>4224</v>
      </c>
      <c r="D204" s="118">
        <v>4226</v>
      </c>
      <c r="E204" s="108" t="s">
        <v>1415</v>
      </c>
      <c r="F204" s="108" t="s">
        <v>1415</v>
      </c>
      <c r="G204" s="108" t="s">
        <v>1415</v>
      </c>
      <c r="H204" s="108" t="str">
        <f>VLOOKUP(I204,'[1]&lt;참고&gt;6차'!$A$2:$C$1844,2,FALSE)</f>
        <v>안내접수 사무원 및 전화교환원</v>
      </c>
      <c r="I204" s="123">
        <v>3922</v>
      </c>
      <c r="J204" s="124">
        <f t="shared" si="10"/>
        <v>0.81374999999999997</v>
      </c>
      <c r="K204" s="108">
        <f>VLOOKUP(A204,'[1](2)2010 SOC to ISCO-08'!$K$3:$L$440,2,FALSE)</f>
        <v>0.755</v>
      </c>
      <c r="L204" s="108">
        <f>VLOOKUP(B204,'[1](2)2010 SOC to ISCO-08'!$K$3:$L$440,2,FALSE)</f>
        <v>0.96499999999999997</v>
      </c>
      <c r="M204" s="108">
        <f>VLOOKUP(C204,'[1](2)2010 SOC to ISCO-08'!$K$3:$L$440,2,FALSE)</f>
        <v>0.57499999999999996</v>
      </c>
      <c r="N204" s="108">
        <f>VLOOKUP(D204,'[1](2)2010 SOC to ISCO-08'!$K$3:$L$440,2,FALSE)</f>
        <v>0.96</v>
      </c>
      <c r="O204" s="108" t="e">
        <f>VLOOKUP(E204,'[1](2)2010 SOC to ISCO-08'!$K$3:$L$440,2,FALSE)</f>
        <v>#N/A</v>
      </c>
      <c r="P204" s="108" t="e">
        <f>VLOOKUP(F204,'[1](2)2010 SOC to ISCO-08'!$K$3:$L$440,2,FALSE)</f>
        <v>#N/A</v>
      </c>
      <c r="Q204" s="108" t="e">
        <f>VLOOKUP(G204,'[1](2)2010 SOC to ISCO-08'!$K$3:$L$440,2,FALSE)</f>
        <v>#N/A</v>
      </c>
      <c r="S204" s="108" t="b">
        <f t="shared" si="11"/>
        <v>0</v>
      </c>
      <c r="T204" s="125">
        <v>3922</v>
      </c>
      <c r="U204" s="108" t="s">
        <v>1922</v>
      </c>
      <c r="V204" s="108" t="s">
        <v>1579</v>
      </c>
      <c r="W204" s="108" t="s">
        <v>1923</v>
      </c>
      <c r="X204" s="108" t="s">
        <v>1875</v>
      </c>
      <c r="Y204" s="108" t="str">
        <f>VLOOKUP(Z204,'[1]&lt;참고&gt;6차'!$A$2:$C$1844,2,FALSE)</f>
        <v>기타 사무원</v>
      </c>
      <c r="Z204" s="116">
        <v>3999</v>
      </c>
      <c r="AA204" s="110">
        <v>0.68433333333333335</v>
      </c>
      <c r="AB204" s="108" t="str">
        <f t="shared" si="9"/>
        <v>399</v>
      </c>
      <c r="AC204" s="109">
        <v>0.52877777777777779</v>
      </c>
      <c r="AP204" s="108" t="str">
        <f>VLOOKUP(AQ204,'[1]&lt;참고&gt;6차'!A232:C2074,2,FALSE)</f>
        <v>서비스 종사자</v>
      </c>
      <c r="AQ204" s="118">
        <v>4</v>
      </c>
      <c r="AR204" s="118">
        <v>44</v>
      </c>
      <c r="AS204" s="118">
        <v>441</v>
      </c>
      <c r="AT204" s="108">
        <v>4413</v>
      </c>
      <c r="AU204" s="108" t="s">
        <v>1924</v>
      </c>
      <c r="AV204" s="109">
        <v>0.54849999999999999</v>
      </c>
    </row>
    <row r="205" spans="1:48" x14ac:dyDescent="0.3">
      <c r="A205" s="118">
        <v>4225</v>
      </c>
      <c r="B205" s="108" t="s">
        <v>1415</v>
      </c>
      <c r="C205" s="108" t="s">
        <v>1415</v>
      </c>
      <c r="D205" s="108" t="s">
        <v>1415</v>
      </c>
      <c r="E205" s="108" t="s">
        <v>1415</v>
      </c>
      <c r="F205" s="108" t="s">
        <v>1415</v>
      </c>
      <c r="G205" s="108" t="s">
        <v>1415</v>
      </c>
      <c r="H205" s="108" t="str">
        <f>VLOOKUP(I205,'[1]&lt;참고&gt;6차'!$A$2:$C$1844,2,FALSE)</f>
        <v>고객 상담 및 모니터 요원</v>
      </c>
      <c r="I205" s="123">
        <v>3991</v>
      </c>
      <c r="J205" s="124">
        <f t="shared" si="10"/>
        <v>0.90999999999999992</v>
      </c>
      <c r="K205" s="108">
        <f>VLOOKUP(A205,'[1](2)2010 SOC to ISCO-08'!$K$3:$L$440,2,FALSE)</f>
        <v>0.90999999999999992</v>
      </c>
      <c r="L205" s="108" t="e">
        <f>VLOOKUP(B205,'[1](2)2010 SOC to ISCO-08'!$K$3:$L$440,2,FALSE)</f>
        <v>#N/A</v>
      </c>
      <c r="M205" s="108" t="e">
        <f>VLOOKUP(C205,'[1](2)2010 SOC to ISCO-08'!$K$3:$L$440,2,FALSE)</f>
        <v>#N/A</v>
      </c>
      <c r="N205" s="108" t="e">
        <f>VLOOKUP(D205,'[1](2)2010 SOC to ISCO-08'!$K$3:$L$440,2,FALSE)</f>
        <v>#N/A</v>
      </c>
      <c r="O205" s="108" t="e">
        <f>VLOOKUP(E205,'[1](2)2010 SOC to ISCO-08'!$K$3:$L$440,2,FALSE)</f>
        <v>#N/A</v>
      </c>
      <c r="P205" s="108" t="e">
        <f>VLOOKUP(F205,'[1](2)2010 SOC to ISCO-08'!$K$3:$L$440,2,FALSE)</f>
        <v>#N/A</v>
      </c>
      <c r="Q205" s="108" t="e">
        <f>VLOOKUP(G205,'[1](2)2010 SOC to ISCO-08'!$K$3:$L$440,2,FALSE)</f>
        <v>#N/A</v>
      </c>
      <c r="S205" s="108" t="b">
        <f t="shared" si="11"/>
        <v>0</v>
      </c>
      <c r="T205" s="125">
        <v>3991</v>
      </c>
      <c r="U205" s="108" t="s">
        <v>1498</v>
      </c>
      <c r="V205" s="108" t="s">
        <v>1678</v>
      </c>
      <c r="W205" s="108" t="s">
        <v>1431</v>
      </c>
      <c r="X205" s="108" t="s">
        <v>1925</v>
      </c>
      <c r="Y205" s="108" t="str">
        <f>VLOOKUP(Z205,'[1]&lt;참고&gt;6차'!$A$2:$C$1844,2,FALSE)</f>
        <v>경찰관</v>
      </c>
      <c r="Z205" s="116">
        <v>4111</v>
      </c>
      <c r="AA205" s="110">
        <v>0.19816666666666666</v>
      </c>
      <c r="AB205" s="108" t="str">
        <f t="shared" si="9"/>
        <v>411</v>
      </c>
      <c r="AC205" s="109">
        <v>0.19816666666666666</v>
      </c>
      <c r="AP205" s="108" t="str">
        <f>VLOOKUP(AQ205,'[1]&lt;참고&gt;6차'!A233:C2075,2,FALSE)</f>
        <v>서비스 종사자</v>
      </c>
      <c r="AQ205" s="118">
        <v>4</v>
      </c>
      <c r="AR205" s="118">
        <v>44</v>
      </c>
      <c r="AS205" s="118">
        <v>441</v>
      </c>
      <c r="AT205" s="108">
        <v>4414</v>
      </c>
      <c r="AU205" s="108" t="s">
        <v>1926</v>
      </c>
      <c r="AV205" s="109">
        <v>0.54849999999999999</v>
      </c>
    </row>
    <row r="206" spans="1:48" x14ac:dyDescent="0.3">
      <c r="A206" s="118">
        <v>4229</v>
      </c>
      <c r="B206" s="118">
        <v>4213</v>
      </c>
      <c r="C206" s="118">
        <v>4414</v>
      </c>
      <c r="D206" s="118">
        <v>4415</v>
      </c>
      <c r="E206" s="108" t="s">
        <v>1415</v>
      </c>
      <c r="F206" s="108" t="s">
        <v>1415</v>
      </c>
      <c r="G206" s="108" t="s">
        <v>1415</v>
      </c>
      <c r="H206" s="108" t="str">
        <f>VLOOKUP(I206,'[1]&lt;참고&gt;6차'!$A$2:$C$1844,2,FALSE)</f>
        <v>기타 사무원</v>
      </c>
      <c r="I206" s="123">
        <v>3999</v>
      </c>
      <c r="J206" s="124">
        <f t="shared" si="10"/>
        <v>0.68433333333333335</v>
      </c>
      <c r="K206" s="108">
        <f>VLOOKUP(A206,'[1](2)2010 SOC to ISCO-08'!$K$3:$L$440,2,FALSE)</f>
        <v>0.7</v>
      </c>
      <c r="L206" s="108" t="e">
        <f>VLOOKUP(B206,'[1](2)2010 SOC to ISCO-08'!$K$3:$L$440,2,FALSE)</f>
        <v>#DIV/0!</v>
      </c>
      <c r="M206" s="108">
        <f>VLOOKUP(C206,'[1](2)2010 SOC to ISCO-08'!$K$3:$L$440,2,FALSE)</f>
        <v>0.40799999999999997</v>
      </c>
      <c r="N206" s="108">
        <f>VLOOKUP(D206,'[1](2)2010 SOC to ISCO-08'!$K$3:$L$440,2,FALSE)</f>
        <v>0.94500000000000006</v>
      </c>
      <c r="O206" s="108" t="e">
        <f>VLOOKUP(E206,'[1](2)2010 SOC to ISCO-08'!$K$3:$L$440,2,FALSE)</f>
        <v>#N/A</v>
      </c>
      <c r="P206" s="108" t="e">
        <f>VLOOKUP(F206,'[1](2)2010 SOC to ISCO-08'!$K$3:$L$440,2,FALSE)</f>
        <v>#N/A</v>
      </c>
      <c r="Q206" s="108" t="e">
        <f>VLOOKUP(G206,'[1](2)2010 SOC to ISCO-08'!$K$3:$L$440,2,FALSE)</f>
        <v>#N/A</v>
      </c>
      <c r="S206" s="108" t="b">
        <f t="shared" si="11"/>
        <v>0</v>
      </c>
      <c r="T206" s="125">
        <v>3999</v>
      </c>
      <c r="U206" s="108" t="s">
        <v>1429</v>
      </c>
      <c r="V206" s="108" t="s">
        <v>1875</v>
      </c>
      <c r="Y206" s="108" t="str">
        <f>VLOOKUP(Z206,'[1]&lt;참고&gt;6차'!$A$2:$C$1844,2,FALSE)</f>
        <v>소방관</v>
      </c>
      <c r="Z206" s="116">
        <v>4112</v>
      </c>
      <c r="AA206" s="110">
        <v>8.6800000000000002E-2</v>
      </c>
      <c r="AB206" s="108" t="str">
        <f t="shared" si="9"/>
        <v>411</v>
      </c>
      <c r="AC206" s="109">
        <v>8.6800000000000002E-2</v>
      </c>
      <c r="AP206" s="108" t="str">
        <f>VLOOKUP(AQ206,'[1]&lt;참고&gt;6차'!A234:C2076,2,FALSE)</f>
        <v>서비스 종사자</v>
      </c>
      <c r="AQ206" s="118">
        <v>4</v>
      </c>
      <c r="AR206" s="118">
        <v>44</v>
      </c>
      <c r="AS206" s="118">
        <v>441</v>
      </c>
      <c r="AT206" s="108">
        <v>4419</v>
      </c>
      <c r="AU206" s="108" t="s">
        <v>1927</v>
      </c>
      <c r="AV206" s="109">
        <v>0.54849999999999999</v>
      </c>
    </row>
    <row r="207" spans="1:48" x14ac:dyDescent="0.3">
      <c r="A207" s="118">
        <v>3355</v>
      </c>
      <c r="B207" s="118">
        <v>5412</v>
      </c>
      <c r="C207" s="108" t="s">
        <v>1415</v>
      </c>
      <c r="D207" s="108" t="s">
        <v>1415</v>
      </c>
      <c r="E207" s="108" t="s">
        <v>1415</v>
      </c>
      <c r="F207" s="108" t="s">
        <v>1415</v>
      </c>
      <c r="G207" s="108" t="s">
        <v>1415</v>
      </c>
      <c r="H207" s="108" t="str">
        <f>VLOOKUP(I207,'[1]&lt;참고&gt;6차'!$A$2:$C$1844,2,FALSE)</f>
        <v>경찰관</v>
      </c>
      <c r="I207" s="123">
        <v>4111</v>
      </c>
      <c r="J207" s="124">
        <f t="shared" si="10"/>
        <v>0.19816666666666666</v>
      </c>
      <c r="K207" s="108">
        <f>VLOOKUP(A207,'[1](2)2010 SOC to ISCO-08'!$K$3:$L$440,2,FALSE)</f>
        <v>0.17220000000000002</v>
      </c>
      <c r="L207" s="108">
        <f>VLOOKUP(B207,'[1](2)2010 SOC to ISCO-08'!$K$3:$L$440,2,FALSE)</f>
        <v>0.22413333333333332</v>
      </c>
      <c r="M207" s="108" t="e">
        <f>VLOOKUP(C207,'[1](2)2010 SOC to ISCO-08'!$K$3:$L$440,2,FALSE)</f>
        <v>#N/A</v>
      </c>
      <c r="N207" s="108" t="e">
        <f>VLOOKUP(D207,'[1](2)2010 SOC to ISCO-08'!$K$3:$L$440,2,FALSE)</f>
        <v>#N/A</v>
      </c>
      <c r="O207" s="108" t="e">
        <f>VLOOKUP(E207,'[1](2)2010 SOC to ISCO-08'!$K$3:$L$440,2,FALSE)</f>
        <v>#N/A</v>
      </c>
      <c r="P207" s="108" t="e">
        <f>VLOOKUP(F207,'[1](2)2010 SOC to ISCO-08'!$K$3:$L$440,2,FALSE)</f>
        <v>#N/A</v>
      </c>
      <c r="Q207" s="108" t="e">
        <f>VLOOKUP(G207,'[1](2)2010 SOC to ISCO-08'!$K$3:$L$440,2,FALSE)</f>
        <v>#N/A</v>
      </c>
      <c r="S207" s="108" t="b">
        <f t="shared" si="11"/>
        <v>0</v>
      </c>
      <c r="T207" s="131">
        <v>4111</v>
      </c>
      <c r="U207" s="108" t="s">
        <v>1687</v>
      </c>
      <c r="Y207" s="108" t="str">
        <f>VLOOKUP(Z207,'[1]&lt;참고&gt;6차'!$A$2:$C$1844,2,FALSE)</f>
        <v>소년보호관 및 교도관</v>
      </c>
      <c r="Z207" s="116">
        <v>4113</v>
      </c>
      <c r="AA207" s="110">
        <v>0.3125</v>
      </c>
      <c r="AB207" s="108" t="str">
        <f t="shared" si="9"/>
        <v>411</v>
      </c>
      <c r="AC207" s="109">
        <v>0.3125</v>
      </c>
      <c r="AP207" s="108" t="str">
        <f>VLOOKUP(AQ207,'[1]&lt;참고&gt;6차'!A268:C2110,2,FALSE)</f>
        <v>기능원 및 관련 기능 종사자</v>
      </c>
      <c r="AQ207" s="118">
        <v>7</v>
      </c>
      <c r="AR207" s="118">
        <v>71</v>
      </c>
      <c r="AS207" s="118">
        <v>710</v>
      </c>
      <c r="AT207" s="108">
        <v>7109</v>
      </c>
      <c r="AU207" s="108" t="s">
        <v>1928</v>
      </c>
      <c r="AV207" s="109">
        <v>0.55033333333333345</v>
      </c>
    </row>
    <row r="208" spans="1:48" x14ac:dyDescent="0.3">
      <c r="A208" s="118">
        <v>5411</v>
      </c>
      <c r="B208" s="108" t="s">
        <v>1415</v>
      </c>
      <c r="C208" s="108" t="s">
        <v>1415</v>
      </c>
      <c r="D208" s="108" t="s">
        <v>1415</v>
      </c>
      <c r="E208" s="108" t="s">
        <v>1415</v>
      </c>
      <c r="F208" s="108" t="s">
        <v>1415</v>
      </c>
      <c r="G208" s="108" t="s">
        <v>1415</v>
      </c>
      <c r="H208" s="108" t="str">
        <f>VLOOKUP(I208,'[1]&lt;참고&gt;6차'!$A$2:$C$1844,2,FALSE)</f>
        <v>소방관</v>
      </c>
      <c r="I208" s="123">
        <v>4112</v>
      </c>
      <c r="J208" s="124">
        <f t="shared" si="10"/>
        <v>8.6800000000000002E-2</v>
      </c>
      <c r="K208" s="108">
        <f>VLOOKUP(A208,'[1](2)2010 SOC to ISCO-08'!$K$3:$L$440,2,FALSE)</f>
        <v>8.6800000000000002E-2</v>
      </c>
      <c r="L208" s="108" t="e">
        <f>VLOOKUP(B208,'[1](2)2010 SOC to ISCO-08'!$K$3:$L$440,2,FALSE)</f>
        <v>#N/A</v>
      </c>
      <c r="M208" s="108" t="e">
        <f>VLOOKUP(C208,'[1](2)2010 SOC to ISCO-08'!$K$3:$L$440,2,FALSE)</f>
        <v>#N/A</v>
      </c>
      <c r="N208" s="108" t="e">
        <f>VLOOKUP(D208,'[1](2)2010 SOC to ISCO-08'!$K$3:$L$440,2,FALSE)</f>
        <v>#N/A</v>
      </c>
      <c r="O208" s="108" t="e">
        <f>VLOOKUP(E208,'[1](2)2010 SOC to ISCO-08'!$K$3:$L$440,2,FALSE)</f>
        <v>#N/A</v>
      </c>
      <c r="P208" s="108" t="e">
        <f>VLOOKUP(F208,'[1](2)2010 SOC to ISCO-08'!$K$3:$L$440,2,FALSE)</f>
        <v>#N/A</v>
      </c>
      <c r="Q208" s="108" t="e">
        <f>VLOOKUP(G208,'[1](2)2010 SOC to ISCO-08'!$K$3:$L$440,2,FALSE)</f>
        <v>#N/A</v>
      </c>
      <c r="S208" s="108" t="b">
        <f t="shared" si="11"/>
        <v>0</v>
      </c>
      <c r="T208" s="131">
        <v>4112</v>
      </c>
      <c r="U208" s="108" t="s">
        <v>1624</v>
      </c>
      <c r="Y208" s="108" t="str">
        <f>VLOOKUP(Z208,'[1]&lt;참고&gt;6차'!$A$2:$C$1844,2,FALSE)</f>
        <v>경호원</v>
      </c>
      <c r="Z208" s="116">
        <v>4121</v>
      </c>
      <c r="AA208" s="110">
        <v>0.89500000000000002</v>
      </c>
      <c r="AB208" s="108" t="str">
        <f t="shared" si="9"/>
        <v>412</v>
      </c>
      <c r="AC208" s="109">
        <v>0.44750000000000001</v>
      </c>
      <c r="AP208" s="108" t="str">
        <f>VLOOKUP(AQ208,'[1]&lt;참고&gt;6차'!A117:C1959,2,FALSE)</f>
        <v>전문가 및 관련 종사자</v>
      </c>
      <c r="AQ208" s="118">
        <v>2</v>
      </c>
      <c r="AR208" s="118">
        <v>25</v>
      </c>
      <c r="AS208" s="118">
        <v>259</v>
      </c>
      <c r="AT208" s="108">
        <v>2599</v>
      </c>
      <c r="AU208" s="108" t="s">
        <v>1929</v>
      </c>
      <c r="AV208" s="109">
        <v>0.56000000000000005</v>
      </c>
    </row>
    <row r="209" spans="1:48" x14ac:dyDescent="0.3">
      <c r="A209" s="118">
        <v>5413</v>
      </c>
      <c r="B209" s="108" t="s">
        <v>1415</v>
      </c>
      <c r="C209" s="108" t="s">
        <v>1415</v>
      </c>
      <c r="D209" s="108" t="s">
        <v>1415</v>
      </c>
      <c r="E209" s="108" t="s">
        <v>1415</v>
      </c>
      <c r="F209" s="108" t="s">
        <v>1415</v>
      </c>
      <c r="G209" s="108" t="s">
        <v>1415</v>
      </c>
      <c r="H209" s="108" t="str">
        <f>VLOOKUP(I209,'[1]&lt;참고&gt;6차'!$A$2:$C$1844,2,FALSE)</f>
        <v>소년보호관 및 교도관</v>
      </c>
      <c r="I209" s="123">
        <v>4113</v>
      </c>
      <c r="J209" s="124">
        <f t="shared" si="10"/>
        <v>0.3125</v>
      </c>
      <c r="K209" s="108">
        <f>VLOOKUP(A209,'[1](2)2010 SOC to ISCO-08'!$K$3:$L$440,2,FALSE)</f>
        <v>0.3125</v>
      </c>
      <c r="L209" s="108" t="e">
        <f>VLOOKUP(B209,'[1](2)2010 SOC to ISCO-08'!$K$3:$L$440,2,FALSE)</f>
        <v>#N/A</v>
      </c>
      <c r="M209" s="108" t="e">
        <f>VLOOKUP(C209,'[1](2)2010 SOC to ISCO-08'!$K$3:$L$440,2,FALSE)</f>
        <v>#N/A</v>
      </c>
      <c r="N209" s="108" t="e">
        <f>VLOOKUP(D209,'[1](2)2010 SOC to ISCO-08'!$K$3:$L$440,2,FALSE)</f>
        <v>#N/A</v>
      </c>
      <c r="O209" s="108" t="e">
        <f>VLOOKUP(E209,'[1](2)2010 SOC to ISCO-08'!$K$3:$L$440,2,FALSE)</f>
        <v>#N/A</v>
      </c>
      <c r="P209" s="108" t="e">
        <f>VLOOKUP(F209,'[1](2)2010 SOC to ISCO-08'!$K$3:$L$440,2,FALSE)</f>
        <v>#N/A</v>
      </c>
      <c r="Q209" s="108" t="e">
        <f>VLOOKUP(G209,'[1](2)2010 SOC to ISCO-08'!$K$3:$L$440,2,FALSE)</f>
        <v>#N/A</v>
      </c>
      <c r="S209" s="108" t="b">
        <f t="shared" si="11"/>
        <v>0</v>
      </c>
      <c r="T209" s="132">
        <v>4113</v>
      </c>
      <c r="U209" s="108" t="s">
        <v>1930</v>
      </c>
      <c r="V209" s="108" t="s">
        <v>1431</v>
      </c>
      <c r="W209" s="108" t="s">
        <v>1931</v>
      </c>
      <c r="Y209" s="108" t="str">
        <f>VLOOKUP(Z209,'[1]&lt;참고&gt;6차'!$A$2:$C$1844,2,FALSE)</f>
        <v>청원 경찰</v>
      </c>
      <c r="Z209" s="116">
        <v>4122</v>
      </c>
      <c r="AA209" s="110">
        <v>0.89500000000000002</v>
      </c>
      <c r="AB209" s="108" t="str">
        <f t="shared" si="9"/>
        <v>412</v>
      </c>
      <c r="AC209" s="109">
        <v>0.44750000000000001</v>
      </c>
      <c r="AP209" s="108" t="str">
        <f>VLOOKUP(AQ209,'[1]&lt;참고&gt;6차'!A383:C2225,2,FALSE)</f>
        <v>장치,기계조작 및 조립종사자</v>
      </c>
      <c r="AQ209" s="118">
        <v>8</v>
      </c>
      <c r="AR209" s="118">
        <v>87</v>
      </c>
      <c r="AS209" s="118">
        <v>872</v>
      </c>
      <c r="AT209" s="108">
        <v>8720</v>
      </c>
      <c r="AU209" s="108" t="s">
        <v>1293</v>
      </c>
      <c r="AV209" s="109">
        <v>0.56300000000000006</v>
      </c>
    </row>
    <row r="210" spans="1:48" x14ac:dyDescent="0.3">
      <c r="A210" s="118">
        <v>5414</v>
      </c>
      <c r="B210" s="108" t="s">
        <v>1415</v>
      </c>
      <c r="C210" s="108" t="s">
        <v>1415</v>
      </c>
      <c r="D210" s="108" t="s">
        <v>1415</v>
      </c>
      <c r="E210" s="108" t="s">
        <v>1415</v>
      </c>
      <c r="F210" s="108" t="s">
        <v>1415</v>
      </c>
      <c r="G210" s="108" t="s">
        <v>1415</v>
      </c>
      <c r="H210" s="108" t="str">
        <f>VLOOKUP(I210,'[1]&lt;참고&gt;6차'!$A$2:$C$1844,2,FALSE)</f>
        <v>경호원</v>
      </c>
      <c r="I210" s="123">
        <v>4121</v>
      </c>
      <c r="J210" s="124">
        <f t="shared" si="10"/>
        <v>0.89500000000000002</v>
      </c>
      <c r="K210" s="108">
        <f>VLOOKUP(A210,'[1](2)2010 SOC to ISCO-08'!$K$3:$L$440,2,FALSE)</f>
        <v>0.89500000000000002</v>
      </c>
      <c r="L210" s="108" t="e">
        <f>VLOOKUP(B210,'[1](2)2010 SOC to ISCO-08'!$K$3:$L$440,2,FALSE)</f>
        <v>#N/A</v>
      </c>
      <c r="M210" s="108" t="e">
        <f>VLOOKUP(C210,'[1](2)2010 SOC to ISCO-08'!$K$3:$L$440,2,FALSE)</f>
        <v>#N/A</v>
      </c>
      <c r="N210" s="108" t="e">
        <f>VLOOKUP(D210,'[1](2)2010 SOC to ISCO-08'!$K$3:$L$440,2,FALSE)</f>
        <v>#N/A</v>
      </c>
      <c r="O210" s="108" t="e">
        <f>VLOOKUP(E210,'[1](2)2010 SOC to ISCO-08'!$K$3:$L$440,2,FALSE)</f>
        <v>#N/A</v>
      </c>
      <c r="P210" s="108" t="e">
        <f>VLOOKUP(F210,'[1](2)2010 SOC to ISCO-08'!$K$3:$L$440,2,FALSE)</f>
        <v>#N/A</v>
      </c>
      <c r="Q210" s="108" t="e">
        <f>VLOOKUP(G210,'[1](2)2010 SOC to ISCO-08'!$K$3:$L$440,2,FALSE)</f>
        <v>#N/A</v>
      </c>
      <c r="S210" s="108" t="b">
        <f t="shared" si="11"/>
        <v>0</v>
      </c>
      <c r="T210" s="131">
        <v>4121</v>
      </c>
      <c r="U210" s="108" t="s">
        <v>1932</v>
      </c>
      <c r="Y210" s="108" t="str">
        <f>VLOOKUP(Z210,'[1]&lt;참고&gt;6차'!$A$2:$C$1844,2,FALSE)</f>
        <v>무인 경비원</v>
      </c>
      <c r="Z210" s="116">
        <v>4123</v>
      </c>
      <c r="AA210" s="110">
        <v>0.89500000000000002</v>
      </c>
      <c r="AB210" s="108" t="str">
        <f t="shared" si="9"/>
        <v>412</v>
      </c>
      <c r="AC210" s="109">
        <v>0.44750000000000001</v>
      </c>
      <c r="AP210" s="108" t="str">
        <f>VLOOKUP(AQ210,'[1]&lt;참고&gt;6차'!A388:C2230,2,FALSE)</f>
        <v>장치,기계조작 및 조립종사자</v>
      </c>
      <c r="AQ210" s="118">
        <v>8</v>
      </c>
      <c r="AR210" s="118">
        <v>87</v>
      </c>
      <c r="AS210" s="118">
        <v>874</v>
      </c>
      <c r="AT210" s="108">
        <v>8740</v>
      </c>
      <c r="AU210" s="108" t="s">
        <v>1297</v>
      </c>
      <c r="AV210" s="109">
        <v>0.56664999999999999</v>
      </c>
    </row>
    <row r="211" spans="1:48" x14ac:dyDescent="0.3">
      <c r="A211" s="118">
        <v>5414</v>
      </c>
      <c r="B211" s="108" t="s">
        <v>1415</v>
      </c>
      <c r="C211" s="108" t="s">
        <v>1415</v>
      </c>
      <c r="D211" s="108" t="s">
        <v>1415</v>
      </c>
      <c r="E211" s="108" t="s">
        <v>1415</v>
      </c>
      <c r="F211" s="108" t="s">
        <v>1415</v>
      </c>
      <c r="G211" s="108" t="s">
        <v>1415</v>
      </c>
      <c r="H211" s="108" t="str">
        <f>VLOOKUP(I211,'[1]&lt;참고&gt;6차'!$A$2:$C$1844,2,FALSE)</f>
        <v>청원 경찰</v>
      </c>
      <c r="I211" s="123">
        <v>4122</v>
      </c>
      <c r="J211" s="124">
        <f t="shared" si="10"/>
        <v>0.89500000000000002</v>
      </c>
      <c r="K211" s="108">
        <f>VLOOKUP(A211,'[1](2)2010 SOC to ISCO-08'!$K$3:$L$440,2,FALSE)</f>
        <v>0.89500000000000002</v>
      </c>
      <c r="L211" s="108" t="e">
        <f>VLOOKUP(B211,'[1](2)2010 SOC to ISCO-08'!$K$3:$L$440,2,FALSE)</f>
        <v>#N/A</v>
      </c>
      <c r="M211" s="108" t="e">
        <f>VLOOKUP(C211,'[1](2)2010 SOC to ISCO-08'!$K$3:$L$440,2,FALSE)</f>
        <v>#N/A</v>
      </c>
      <c r="N211" s="108" t="e">
        <f>VLOOKUP(D211,'[1](2)2010 SOC to ISCO-08'!$K$3:$L$440,2,FALSE)</f>
        <v>#N/A</v>
      </c>
      <c r="O211" s="108" t="e">
        <f>VLOOKUP(E211,'[1](2)2010 SOC to ISCO-08'!$K$3:$L$440,2,FALSE)</f>
        <v>#N/A</v>
      </c>
      <c r="P211" s="108" t="e">
        <f>VLOOKUP(F211,'[1](2)2010 SOC to ISCO-08'!$K$3:$L$440,2,FALSE)</f>
        <v>#N/A</v>
      </c>
      <c r="Q211" s="108" t="e">
        <f>VLOOKUP(G211,'[1](2)2010 SOC to ISCO-08'!$K$3:$L$440,2,FALSE)</f>
        <v>#N/A</v>
      </c>
      <c r="S211" s="108" t="b">
        <f t="shared" si="11"/>
        <v>0</v>
      </c>
      <c r="T211" s="131">
        <v>4122</v>
      </c>
      <c r="U211" s="108" t="s">
        <v>1933</v>
      </c>
      <c r="V211" s="108" t="s">
        <v>1934</v>
      </c>
      <c r="Y211" s="108" t="str">
        <f>VLOOKUP(Z211,'[1]&lt;참고&gt;6차'!$A$2:$C$1844,2,FALSE)</f>
        <v>기타 경호 및 보안 관련 종사원</v>
      </c>
      <c r="Z211" s="116">
        <v>4129</v>
      </c>
      <c r="AA211" s="110">
        <v>0.6791666666666667</v>
      </c>
      <c r="AB211" s="108" t="str">
        <f t="shared" si="9"/>
        <v>412</v>
      </c>
      <c r="AC211" s="109">
        <v>0.39750000000000002</v>
      </c>
      <c r="AP211" s="108" t="str">
        <f>VLOOKUP(AQ211,'[1]&lt;참고&gt;6차'!A384:C2226,2,FALSE)</f>
        <v>장치,기계조작 및 조립종사자</v>
      </c>
      <c r="AQ211" s="118">
        <v>8</v>
      </c>
      <c r="AR211" s="118">
        <v>87</v>
      </c>
      <c r="AS211" s="118">
        <v>873</v>
      </c>
      <c r="AT211" s="108">
        <v>8731</v>
      </c>
      <c r="AU211" s="108" t="s">
        <v>1935</v>
      </c>
      <c r="AV211" s="109">
        <v>0.56779999999999997</v>
      </c>
    </row>
    <row r="212" spans="1:48" x14ac:dyDescent="0.3">
      <c r="A212" s="118">
        <v>5414</v>
      </c>
      <c r="B212" s="108" t="s">
        <v>1415</v>
      </c>
      <c r="C212" s="108" t="s">
        <v>1415</v>
      </c>
      <c r="D212" s="108" t="s">
        <v>1415</v>
      </c>
      <c r="E212" s="108" t="s">
        <v>1415</v>
      </c>
      <c r="F212" s="108" t="s">
        <v>1415</v>
      </c>
      <c r="G212" s="108" t="s">
        <v>1415</v>
      </c>
      <c r="H212" s="108" t="str">
        <f>VLOOKUP(I212,'[1]&lt;참고&gt;6차'!$A$2:$C$1844,2,FALSE)</f>
        <v>무인 경비원</v>
      </c>
      <c r="I212" s="123">
        <v>4123</v>
      </c>
      <c r="J212" s="124">
        <f t="shared" si="10"/>
        <v>0.89500000000000002</v>
      </c>
      <c r="K212" s="108">
        <f>VLOOKUP(A212,'[1](2)2010 SOC to ISCO-08'!$K$3:$L$440,2,FALSE)</f>
        <v>0.89500000000000002</v>
      </c>
      <c r="L212" s="108" t="e">
        <f>VLOOKUP(B212,'[1](2)2010 SOC to ISCO-08'!$K$3:$L$440,2,FALSE)</f>
        <v>#N/A</v>
      </c>
      <c r="M212" s="108" t="e">
        <f>VLOOKUP(C212,'[1](2)2010 SOC to ISCO-08'!$K$3:$L$440,2,FALSE)</f>
        <v>#N/A</v>
      </c>
      <c r="N212" s="108" t="e">
        <f>VLOOKUP(D212,'[1](2)2010 SOC to ISCO-08'!$K$3:$L$440,2,FALSE)</f>
        <v>#N/A</v>
      </c>
      <c r="O212" s="108" t="e">
        <f>VLOOKUP(E212,'[1](2)2010 SOC to ISCO-08'!$K$3:$L$440,2,FALSE)</f>
        <v>#N/A</v>
      </c>
      <c r="P212" s="108" t="e">
        <f>VLOOKUP(F212,'[1](2)2010 SOC to ISCO-08'!$K$3:$L$440,2,FALSE)</f>
        <v>#N/A</v>
      </c>
      <c r="Q212" s="108" t="e">
        <f>VLOOKUP(G212,'[1](2)2010 SOC to ISCO-08'!$K$3:$L$440,2,FALSE)</f>
        <v>#N/A</v>
      </c>
      <c r="S212" s="108" t="b">
        <f t="shared" si="11"/>
        <v>0</v>
      </c>
      <c r="T212" s="131">
        <v>4123</v>
      </c>
      <c r="U212" s="108" t="s">
        <v>1936</v>
      </c>
      <c r="V212" s="108" t="s">
        <v>1937</v>
      </c>
      <c r="Y212" s="108" t="str">
        <f>VLOOKUP(Z212,'[1]&lt;참고&gt;6차'!$A$2:$C$1844,2,FALSE)</f>
        <v>간병인</v>
      </c>
      <c r="Z212" s="116">
        <v>4211</v>
      </c>
      <c r="AA212" s="110">
        <v>0.43599999999999994</v>
      </c>
      <c r="AB212" s="108" t="str">
        <f t="shared" si="9"/>
        <v>421</v>
      </c>
      <c r="AC212" s="109">
        <v>0.31850000000000001</v>
      </c>
      <c r="AP212" s="108" t="str">
        <f>VLOOKUP(AQ212,'[1]&lt;참고&gt;6차'!A253:C2095,2,FALSE)</f>
        <v>농림어업 숙련 종사자</v>
      </c>
      <c r="AQ212" s="118">
        <v>6</v>
      </c>
      <c r="AR212" s="118">
        <v>61</v>
      </c>
      <c r="AS212" s="118">
        <v>611</v>
      </c>
      <c r="AT212" s="108">
        <v>6113</v>
      </c>
      <c r="AU212" s="108" t="s">
        <v>1938</v>
      </c>
      <c r="AV212" s="109">
        <v>0.56999999999999995</v>
      </c>
    </row>
    <row r="213" spans="1:48" x14ac:dyDescent="0.3">
      <c r="A213" s="118">
        <v>5414</v>
      </c>
      <c r="B213" s="118">
        <v>5419</v>
      </c>
      <c r="C213" s="108" t="s">
        <v>1415</v>
      </c>
      <c r="D213" s="108" t="s">
        <v>1415</v>
      </c>
      <c r="E213" s="108" t="s">
        <v>1415</v>
      </c>
      <c r="F213" s="108" t="s">
        <v>1415</v>
      </c>
      <c r="G213" s="108" t="s">
        <v>1415</v>
      </c>
      <c r="H213" s="108" t="str">
        <f>VLOOKUP(I213,'[1]&lt;참고&gt;6차'!$A$2:$C$1844,2,FALSE)</f>
        <v>기타 경호 및 보안 관련 종사원</v>
      </c>
      <c r="I213" s="123">
        <v>4129</v>
      </c>
      <c r="J213" s="124">
        <f t="shared" si="10"/>
        <v>0.6791666666666667</v>
      </c>
      <c r="K213" s="108">
        <f>VLOOKUP(A213,'[1](2)2010 SOC to ISCO-08'!$K$3:$L$440,2,FALSE)</f>
        <v>0.89500000000000002</v>
      </c>
      <c r="L213" s="108">
        <f>VLOOKUP(B213,'[1](2)2010 SOC to ISCO-08'!$K$3:$L$440,2,FALSE)</f>
        <v>0.46333333333333337</v>
      </c>
      <c r="M213" s="108" t="e">
        <f>VLOOKUP(C213,'[1](2)2010 SOC to ISCO-08'!$K$3:$L$440,2,FALSE)</f>
        <v>#N/A</v>
      </c>
      <c r="N213" s="108" t="e">
        <f>VLOOKUP(D213,'[1](2)2010 SOC to ISCO-08'!$K$3:$L$440,2,FALSE)</f>
        <v>#N/A</v>
      </c>
      <c r="O213" s="108" t="e">
        <f>VLOOKUP(E213,'[1](2)2010 SOC to ISCO-08'!$K$3:$L$440,2,FALSE)</f>
        <v>#N/A</v>
      </c>
      <c r="P213" s="108" t="e">
        <f>VLOOKUP(F213,'[1](2)2010 SOC to ISCO-08'!$K$3:$L$440,2,FALSE)</f>
        <v>#N/A</v>
      </c>
      <c r="Q213" s="108" t="e">
        <f>VLOOKUP(G213,'[1](2)2010 SOC to ISCO-08'!$K$3:$L$440,2,FALSE)</f>
        <v>#N/A</v>
      </c>
      <c r="S213" s="108" t="b">
        <f t="shared" si="11"/>
        <v>0</v>
      </c>
      <c r="T213" s="131">
        <v>4129</v>
      </c>
      <c r="U213" s="108" t="s">
        <v>1429</v>
      </c>
      <c r="V213" s="108" t="s">
        <v>1939</v>
      </c>
      <c r="W213" s="108" t="s">
        <v>1431</v>
      </c>
      <c r="X213" s="108" t="s">
        <v>1537</v>
      </c>
      <c r="Y213" s="108" t="str">
        <f>VLOOKUP(Z213,'[1]&lt;참고&gt;6차'!$A$2:$C$1844,2,FALSE)</f>
        <v>기타 의료복지 관련 서비스 종사원</v>
      </c>
      <c r="Z213" s="116">
        <v>4219</v>
      </c>
      <c r="AA213" s="110">
        <v>0.47343333333333326</v>
      </c>
      <c r="AB213" s="108" t="str">
        <f t="shared" si="9"/>
        <v>421</v>
      </c>
      <c r="AC213" s="109">
        <v>0.39709999999999995</v>
      </c>
      <c r="AP213" s="108" t="str">
        <f>VLOOKUP(AQ213,'[1]&lt;참고&gt;6차'!A241:C2083,2,FALSE)</f>
        <v>판매 종사자</v>
      </c>
      <c r="AQ213" s="118">
        <v>5</v>
      </c>
      <c r="AR213" s="118">
        <v>52</v>
      </c>
      <c r="AS213" s="118">
        <v>521</v>
      </c>
      <c r="AT213" s="108">
        <v>5211</v>
      </c>
      <c r="AU213" s="108" t="s">
        <v>1940</v>
      </c>
      <c r="AV213" s="109">
        <v>0.58250000000000002</v>
      </c>
    </row>
    <row r="214" spans="1:48" x14ac:dyDescent="0.3">
      <c r="A214" s="118">
        <v>5321</v>
      </c>
      <c r="B214" s="118">
        <v>5322</v>
      </c>
      <c r="C214" s="108" t="s">
        <v>1415</v>
      </c>
      <c r="D214" s="108" t="s">
        <v>1415</v>
      </c>
      <c r="E214" s="108" t="s">
        <v>1415</v>
      </c>
      <c r="F214" s="108" t="s">
        <v>1415</v>
      </c>
      <c r="G214" s="108" t="s">
        <v>1415</v>
      </c>
      <c r="H214" s="108" t="str">
        <f>VLOOKUP(I214,'[1]&lt;참고&gt;6차'!$A$2:$C$1844,2,FALSE)</f>
        <v>간병인</v>
      </c>
      <c r="I214" s="123">
        <v>4211</v>
      </c>
      <c r="J214" s="124">
        <f t="shared" si="10"/>
        <v>0.43599999999999994</v>
      </c>
      <c r="K214" s="108">
        <f>VLOOKUP(A214,'[1](2)2010 SOC to ISCO-08'!$K$3:$L$440,2,FALSE)</f>
        <v>0.47</v>
      </c>
      <c r="L214" s="108">
        <f>VLOOKUP(B214,'[1](2)2010 SOC to ISCO-08'!$K$3:$L$440,2,FALSE)</f>
        <v>0.40199999999999997</v>
      </c>
      <c r="M214" s="108" t="e">
        <f>VLOOKUP(C214,'[1](2)2010 SOC to ISCO-08'!$K$3:$L$440,2,FALSE)</f>
        <v>#N/A</v>
      </c>
      <c r="N214" s="108" t="e">
        <f>VLOOKUP(D214,'[1](2)2010 SOC to ISCO-08'!$K$3:$L$440,2,FALSE)</f>
        <v>#N/A</v>
      </c>
      <c r="O214" s="108" t="e">
        <f>VLOOKUP(E214,'[1](2)2010 SOC to ISCO-08'!$K$3:$L$440,2,FALSE)</f>
        <v>#N/A</v>
      </c>
      <c r="P214" s="108" t="e">
        <f>VLOOKUP(F214,'[1](2)2010 SOC to ISCO-08'!$K$3:$L$440,2,FALSE)</f>
        <v>#N/A</v>
      </c>
      <c r="Q214" s="108" t="e">
        <f>VLOOKUP(G214,'[1](2)2010 SOC to ISCO-08'!$K$3:$L$440,2,FALSE)</f>
        <v>#N/A</v>
      </c>
      <c r="S214" s="108" t="b">
        <f t="shared" si="11"/>
        <v>0</v>
      </c>
      <c r="T214" s="131">
        <v>4211</v>
      </c>
      <c r="U214" s="108" t="s">
        <v>1852</v>
      </c>
      <c r="Y214" s="108" t="str">
        <f>VLOOKUP(Z214,'[1]&lt;참고&gt;6차'!$A$2:$C$1844,2,FALSE)</f>
        <v>이용사</v>
      </c>
      <c r="Z214" s="116">
        <v>4221</v>
      </c>
      <c r="AA214" s="110">
        <v>0.32866666666666666</v>
      </c>
      <c r="AB214" s="108" t="str">
        <f t="shared" si="9"/>
        <v>422</v>
      </c>
      <c r="AC214" s="109">
        <v>0.32866666666666666</v>
      </c>
      <c r="AP214" s="108" t="str">
        <f>VLOOKUP(AQ214,'[1]&lt;참고&gt;6차'!A301:C2143,2,FALSE)</f>
        <v>기능원 및 관련 기능 종사자</v>
      </c>
      <c r="AQ214" s="118">
        <v>7</v>
      </c>
      <c r="AR214" s="118">
        <v>76</v>
      </c>
      <c r="AS214" s="118">
        <v>761</v>
      </c>
      <c r="AT214" s="108">
        <v>7611</v>
      </c>
      <c r="AU214" s="108" t="s">
        <v>1941</v>
      </c>
      <c r="AV214" s="109">
        <v>0.5832857142857143</v>
      </c>
    </row>
    <row r="215" spans="1:48" x14ac:dyDescent="0.3">
      <c r="A215" s="118">
        <v>5164</v>
      </c>
      <c r="B215" s="118">
        <v>3240</v>
      </c>
      <c r="C215" s="118">
        <v>5321</v>
      </c>
      <c r="D215" s="118">
        <v>5322</v>
      </c>
      <c r="E215" s="118">
        <v>5329</v>
      </c>
      <c r="F215" s="108" t="s">
        <v>1415</v>
      </c>
      <c r="G215" s="108" t="s">
        <v>1415</v>
      </c>
      <c r="H215" s="108" t="str">
        <f>VLOOKUP(I215,'[1]&lt;참고&gt;6차'!$A$2:$C$1844,2,FALSE)</f>
        <v>기타 의료복지 관련 서비스 종사원</v>
      </c>
      <c r="I215" s="123">
        <v>4219</v>
      </c>
      <c r="J215" s="124">
        <f t="shared" si="10"/>
        <v>0.47343333333333326</v>
      </c>
      <c r="K215" s="108">
        <f>VLOOKUP(A215,'[1](2)2010 SOC to ISCO-08'!$K$3:$L$440,2,FALSE)</f>
        <v>0.46399999999999997</v>
      </c>
      <c r="L215" s="108">
        <f>VLOOKUP(B215,'[1](2)2010 SOC to ISCO-08'!$K$3:$L$440,2,FALSE)</f>
        <v>0.44450000000000001</v>
      </c>
      <c r="M215" s="108">
        <f>VLOOKUP(C215,'[1](2)2010 SOC to ISCO-08'!$K$3:$L$440,2,FALSE)</f>
        <v>0.47</v>
      </c>
      <c r="N215" s="108">
        <f>VLOOKUP(D215,'[1](2)2010 SOC to ISCO-08'!$K$3:$L$440,2,FALSE)</f>
        <v>0.40199999999999997</v>
      </c>
      <c r="O215" s="108">
        <f>VLOOKUP(E215,'[1](2)2010 SOC to ISCO-08'!$K$3:$L$440,2,FALSE)</f>
        <v>0.58666666666666656</v>
      </c>
      <c r="P215" s="108" t="e">
        <f>VLOOKUP(F215,'[1](2)2010 SOC to ISCO-08'!$K$3:$L$440,2,FALSE)</f>
        <v>#N/A</v>
      </c>
      <c r="Q215" s="108" t="e">
        <f>VLOOKUP(G215,'[1](2)2010 SOC to ISCO-08'!$K$3:$L$440,2,FALSE)</f>
        <v>#N/A</v>
      </c>
      <c r="S215" s="108" t="b">
        <f t="shared" si="11"/>
        <v>0</v>
      </c>
      <c r="T215" s="131">
        <v>4219</v>
      </c>
      <c r="U215" s="108" t="s">
        <v>1429</v>
      </c>
      <c r="V215" s="108" t="s">
        <v>1942</v>
      </c>
      <c r="W215" s="108" t="s">
        <v>1466</v>
      </c>
      <c r="Y215" s="108" t="str">
        <f>VLOOKUP(Z215,'[1]&lt;참고&gt;6차'!$A$2:$C$1844,2,FALSE)</f>
        <v>미용사</v>
      </c>
      <c r="Z215" s="116">
        <v>4222</v>
      </c>
      <c r="AA215" s="110">
        <v>0.371</v>
      </c>
      <c r="AB215" s="108" t="str">
        <f t="shared" si="9"/>
        <v>422</v>
      </c>
      <c r="AC215" s="109">
        <v>0.371</v>
      </c>
      <c r="AP215" s="108" t="str">
        <f>VLOOKUP(AQ215,'[1]&lt;참고&gt;6차'!A326:C2168,2,FALSE)</f>
        <v>기능원 및 관련 기능 종사자</v>
      </c>
      <c r="AQ215" s="118">
        <v>7</v>
      </c>
      <c r="AR215" s="118">
        <v>78</v>
      </c>
      <c r="AS215" s="118">
        <v>780</v>
      </c>
      <c r="AT215" s="108">
        <v>7801</v>
      </c>
      <c r="AU215" s="108" t="s">
        <v>1943</v>
      </c>
      <c r="AV215" s="109">
        <v>0.5832857142857143</v>
      </c>
    </row>
    <row r="216" spans="1:48" x14ac:dyDescent="0.3">
      <c r="A216" s="118">
        <v>5141</v>
      </c>
      <c r="B216" s="108" t="s">
        <v>1415</v>
      </c>
      <c r="C216" s="108" t="s">
        <v>1415</v>
      </c>
      <c r="D216" s="108" t="s">
        <v>1415</v>
      </c>
      <c r="E216" s="108" t="s">
        <v>1415</v>
      </c>
      <c r="F216" s="108" t="s">
        <v>1415</v>
      </c>
      <c r="G216" s="108" t="s">
        <v>1415</v>
      </c>
      <c r="H216" s="108" t="str">
        <f>VLOOKUP(I216,'[1]&lt;참고&gt;6차'!$A$2:$C$1844,2,FALSE)</f>
        <v>이용사</v>
      </c>
      <c r="I216" s="123">
        <v>4221</v>
      </c>
      <c r="J216" s="124">
        <f t="shared" si="10"/>
        <v>0.32866666666666666</v>
      </c>
      <c r="K216" s="108">
        <f>VLOOKUP(A216,'[1](2)2010 SOC to ISCO-08'!$K$3:$L$440,2,FALSE)</f>
        <v>0.32866666666666666</v>
      </c>
      <c r="L216" s="108" t="e">
        <f>VLOOKUP(B216,'[1](2)2010 SOC to ISCO-08'!$K$3:$L$440,2,FALSE)</f>
        <v>#N/A</v>
      </c>
      <c r="M216" s="108" t="e">
        <f>VLOOKUP(C216,'[1](2)2010 SOC to ISCO-08'!$K$3:$L$440,2,FALSE)</f>
        <v>#N/A</v>
      </c>
      <c r="N216" s="108" t="e">
        <f>VLOOKUP(D216,'[1](2)2010 SOC to ISCO-08'!$K$3:$L$440,2,FALSE)</f>
        <v>#N/A</v>
      </c>
      <c r="O216" s="108" t="e">
        <f>VLOOKUP(E216,'[1](2)2010 SOC to ISCO-08'!$K$3:$L$440,2,FALSE)</f>
        <v>#N/A</v>
      </c>
      <c r="P216" s="108" t="e">
        <f>VLOOKUP(F216,'[1](2)2010 SOC to ISCO-08'!$K$3:$L$440,2,FALSE)</f>
        <v>#N/A</v>
      </c>
      <c r="Q216" s="108" t="e">
        <f>VLOOKUP(G216,'[1](2)2010 SOC to ISCO-08'!$K$3:$L$440,2,FALSE)</f>
        <v>#N/A</v>
      </c>
      <c r="S216" s="108" t="b">
        <f t="shared" si="11"/>
        <v>0</v>
      </c>
      <c r="T216" s="131">
        <v>4221</v>
      </c>
      <c r="U216" s="108" t="s">
        <v>1772</v>
      </c>
      <c r="Y216" s="108" t="str">
        <f>VLOOKUP(Z216,'[1]&lt;참고&gt;6차'!$A$2:$C$1844,2,FALSE)</f>
        <v>피부미용 및 체형관리사</v>
      </c>
      <c r="Z216" s="116">
        <v>4223</v>
      </c>
      <c r="AA216" s="110">
        <v>0.371</v>
      </c>
      <c r="AB216" s="108" t="str">
        <f t="shared" si="9"/>
        <v>422</v>
      </c>
      <c r="AC216" s="109">
        <v>0.371</v>
      </c>
      <c r="AP216" s="108" t="str">
        <f>VLOOKUP(AQ216,'[1]&lt;참고&gt;6차'!A327:C2169,2,FALSE)</f>
        <v>기능원 및 관련 기능 종사자</v>
      </c>
      <c r="AQ216" s="118">
        <v>7</v>
      </c>
      <c r="AR216" s="118">
        <v>78</v>
      </c>
      <c r="AS216" s="118">
        <v>780</v>
      </c>
      <c r="AT216" s="108">
        <v>7802</v>
      </c>
      <c r="AU216" s="108" t="s">
        <v>1944</v>
      </c>
      <c r="AV216" s="109">
        <v>0.5832857142857143</v>
      </c>
    </row>
    <row r="217" spans="1:48" x14ac:dyDescent="0.3">
      <c r="A217" s="118">
        <v>5142</v>
      </c>
      <c r="B217" s="108" t="s">
        <v>1415</v>
      </c>
      <c r="C217" s="108" t="s">
        <v>1415</v>
      </c>
      <c r="D217" s="108" t="s">
        <v>1415</v>
      </c>
      <c r="E217" s="108" t="s">
        <v>1415</v>
      </c>
      <c r="F217" s="108" t="s">
        <v>1415</v>
      </c>
      <c r="G217" s="108" t="s">
        <v>1415</v>
      </c>
      <c r="H217" s="108" t="str">
        <f>VLOOKUP(I217,'[1]&lt;참고&gt;6차'!$A$2:$C$1844,2,FALSE)</f>
        <v>미용사</v>
      </c>
      <c r="I217" s="123">
        <v>4222</v>
      </c>
      <c r="J217" s="124">
        <f t="shared" si="10"/>
        <v>0.371</v>
      </c>
      <c r="K217" s="108">
        <f>VLOOKUP(A217,'[1](2)2010 SOC to ISCO-08'!$K$3:$L$440,2,FALSE)</f>
        <v>0.371</v>
      </c>
      <c r="L217" s="108" t="e">
        <f>VLOOKUP(B217,'[1](2)2010 SOC to ISCO-08'!$K$3:$L$440,2,FALSE)</f>
        <v>#N/A</v>
      </c>
      <c r="M217" s="108" t="e">
        <f>VLOOKUP(C217,'[1](2)2010 SOC to ISCO-08'!$K$3:$L$440,2,FALSE)</f>
        <v>#N/A</v>
      </c>
      <c r="N217" s="108" t="e">
        <f>VLOOKUP(D217,'[1](2)2010 SOC to ISCO-08'!$K$3:$L$440,2,FALSE)</f>
        <v>#N/A</v>
      </c>
      <c r="O217" s="108" t="e">
        <f>VLOOKUP(E217,'[1](2)2010 SOC to ISCO-08'!$K$3:$L$440,2,FALSE)</f>
        <v>#N/A</v>
      </c>
      <c r="P217" s="108" t="e">
        <f>VLOOKUP(F217,'[1](2)2010 SOC to ISCO-08'!$K$3:$L$440,2,FALSE)</f>
        <v>#N/A</v>
      </c>
      <c r="Q217" s="108" t="e">
        <f>VLOOKUP(G217,'[1](2)2010 SOC to ISCO-08'!$K$3:$L$440,2,FALSE)</f>
        <v>#N/A</v>
      </c>
      <c r="S217" s="108" t="b">
        <f t="shared" si="11"/>
        <v>0</v>
      </c>
      <c r="T217" s="132">
        <v>4222</v>
      </c>
      <c r="U217" s="108" t="s">
        <v>1802</v>
      </c>
      <c r="Y217" s="108" t="str">
        <f>VLOOKUP(Z217,'[1]&lt;참고&gt;6차'!$A$2:$C$1844,2,FALSE)</f>
        <v>메이크업 아티스트 및 분장사</v>
      </c>
      <c r="Z217" s="116">
        <v>4224</v>
      </c>
      <c r="AA217" s="110">
        <v>0.371</v>
      </c>
      <c r="AB217" s="108" t="str">
        <f t="shared" si="9"/>
        <v>422</v>
      </c>
      <c r="AC217" s="109">
        <v>0.371</v>
      </c>
      <c r="AP217" s="108" t="str">
        <f>VLOOKUP(AQ217,'[1]&lt;참고&gt;6차'!A328:C2170,2,FALSE)</f>
        <v>기능원 및 관련 기능 종사자</v>
      </c>
      <c r="AQ217" s="118">
        <v>7</v>
      </c>
      <c r="AR217" s="118">
        <v>78</v>
      </c>
      <c r="AS217" s="118">
        <v>780</v>
      </c>
      <c r="AT217" s="108">
        <v>7803</v>
      </c>
      <c r="AU217" s="108" t="s">
        <v>1945</v>
      </c>
      <c r="AV217" s="109">
        <v>0.5832857142857143</v>
      </c>
    </row>
    <row r="218" spans="1:48" x14ac:dyDescent="0.3">
      <c r="A218" s="118">
        <v>5142</v>
      </c>
      <c r="B218" s="108" t="s">
        <v>1415</v>
      </c>
      <c r="C218" s="108" t="s">
        <v>1415</v>
      </c>
      <c r="D218" s="108" t="s">
        <v>1415</v>
      </c>
      <c r="E218" s="108" t="s">
        <v>1415</v>
      </c>
      <c r="F218" s="108" t="s">
        <v>1415</v>
      </c>
      <c r="G218" s="108" t="s">
        <v>1415</v>
      </c>
      <c r="H218" s="108" t="str">
        <f>VLOOKUP(I218,'[1]&lt;참고&gt;6차'!$A$2:$C$1844,2,FALSE)</f>
        <v>피부미용 및 체형관리사</v>
      </c>
      <c r="I218" s="123">
        <v>4223</v>
      </c>
      <c r="J218" s="124">
        <f t="shared" si="10"/>
        <v>0.371</v>
      </c>
      <c r="K218" s="108">
        <f>VLOOKUP(A218,'[1](2)2010 SOC to ISCO-08'!$K$3:$L$440,2,FALSE)</f>
        <v>0.371</v>
      </c>
      <c r="L218" s="108" t="e">
        <f>VLOOKUP(B218,'[1](2)2010 SOC to ISCO-08'!$K$3:$L$440,2,FALSE)</f>
        <v>#N/A</v>
      </c>
      <c r="M218" s="108" t="e">
        <f>VLOOKUP(C218,'[1](2)2010 SOC to ISCO-08'!$K$3:$L$440,2,FALSE)</f>
        <v>#N/A</v>
      </c>
      <c r="N218" s="108" t="e">
        <f>VLOOKUP(D218,'[1](2)2010 SOC to ISCO-08'!$K$3:$L$440,2,FALSE)</f>
        <v>#N/A</v>
      </c>
      <c r="O218" s="108" t="e">
        <f>VLOOKUP(E218,'[1](2)2010 SOC to ISCO-08'!$K$3:$L$440,2,FALSE)</f>
        <v>#N/A</v>
      </c>
      <c r="P218" s="108" t="e">
        <f>VLOOKUP(F218,'[1](2)2010 SOC to ISCO-08'!$K$3:$L$440,2,FALSE)</f>
        <v>#N/A</v>
      </c>
      <c r="Q218" s="108" t="e">
        <f>VLOOKUP(G218,'[1](2)2010 SOC to ISCO-08'!$K$3:$L$440,2,FALSE)</f>
        <v>#N/A</v>
      </c>
      <c r="S218" s="108" t="b">
        <f t="shared" si="11"/>
        <v>0</v>
      </c>
      <c r="T218" s="131">
        <v>4223</v>
      </c>
      <c r="U218" s="108" t="s">
        <v>1946</v>
      </c>
      <c r="V218" s="108" t="s">
        <v>1431</v>
      </c>
      <c r="W218" s="108" t="s">
        <v>1947</v>
      </c>
      <c r="Y218" s="108" t="str">
        <f>VLOOKUP(Z218,'[1]&lt;참고&gt;6차'!$A$2:$C$1844,2,FALSE)</f>
        <v>애완동물 미용사</v>
      </c>
      <c r="Z218" s="116">
        <v>4225</v>
      </c>
      <c r="AA218" s="110">
        <v>0.46399999999999997</v>
      </c>
      <c r="AB218" s="108" t="str">
        <f t="shared" si="9"/>
        <v>422</v>
      </c>
      <c r="AC218" s="109">
        <v>0.46399999999999997</v>
      </c>
      <c r="AP218" s="108" t="str">
        <f>VLOOKUP(AQ218,'[1]&lt;참고&gt;6차'!A309:C2151,2,FALSE)</f>
        <v>기능원 및 관련 기능 종사자</v>
      </c>
      <c r="AQ218" s="118">
        <v>7</v>
      </c>
      <c r="AR218" s="118">
        <v>77</v>
      </c>
      <c r="AS218" s="118">
        <v>772</v>
      </c>
      <c r="AT218" s="108">
        <v>7721</v>
      </c>
      <c r="AU218" s="108" t="s">
        <v>1948</v>
      </c>
      <c r="AV218" s="109">
        <v>0.58500000000000008</v>
      </c>
    </row>
    <row r="219" spans="1:48" x14ac:dyDescent="0.3">
      <c r="A219" s="118">
        <v>5142</v>
      </c>
      <c r="B219" s="108" t="s">
        <v>1415</v>
      </c>
      <c r="C219" s="108" t="s">
        <v>1415</v>
      </c>
      <c r="D219" s="108" t="s">
        <v>1415</v>
      </c>
      <c r="E219" s="108" t="s">
        <v>1415</v>
      </c>
      <c r="F219" s="108" t="s">
        <v>1415</v>
      </c>
      <c r="G219" s="108" t="s">
        <v>1415</v>
      </c>
      <c r="H219" s="108" t="str">
        <f>VLOOKUP(I219,'[1]&lt;참고&gt;6차'!$A$2:$C$1844,2,FALSE)</f>
        <v>메이크업 아티스트 및 분장사</v>
      </c>
      <c r="I219" s="123">
        <v>4224</v>
      </c>
      <c r="J219" s="124">
        <f t="shared" si="10"/>
        <v>0.371</v>
      </c>
      <c r="K219" s="108">
        <f>VLOOKUP(A219,'[1](2)2010 SOC to ISCO-08'!$K$3:$L$440,2,FALSE)</f>
        <v>0.371</v>
      </c>
      <c r="L219" s="108" t="e">
        <f>VLOOKUP(B219,'[1](2)2010 SOC to ISCO-08'!$K$3:$L$440,2,FALSE)</f>
        <v>#N/A</v>
      </c>
      <c r="M219" s="108" t="e">
        <f>VLOOKUP(C219,'[1](2)2010 SOC to ISCO-08'!$K$3:$L$440,2,FALSE)</f>
        <v>#N/A</v>
      </c>
      <c r="N219" s="108" t="e">
        <f>VLOOKUP(D219,'[1](2)2010 SOC to ISCO-08'!$K$3:$L$440,2,FALSE)</f>
        <v>#N/A</v>
      </c>
      <c r="O219" s="108" t="e">
        <f>VLOOKUP(E219,'[1](2)2010 SOC to ISCO-08'!$K$3:$L$440,2,FALSE)</f>
        <v>#N/A</v>
      </c>
      <c r="P219" s="108" t="e">
        <f>VLOOKUP(F219,'[1](2)2010 SOC to ISCO-08'!$K$3:$L$440,2,FALSE)</f>
        <v>#N/A</v>
      </c>
      <c r="Q219" s="108" t="e">
        <f>VLOOKUP(G219,'[1](2)2010 SOC to ISCO-08'!$K$3:$L$440,2,FALSE)</f>
        <v>#N/A</v>
      </c>
      <c r="S219" s="108" t="b">
        <f t="shared" si="11"/>
        <v>0</v>
      </c>
      <c r="T219" s="131">
        <v>4224</v>
      </c>
      <c r="U219" s="108" t="s">
        <v>1949</v>
      </c>
      <c r="V219" s="108" t="s">
        <v>1950</v>
      </c>
      <c r="W219" s="108" t="s">
        <v>1431</v>
      </c>
      <c r="Y219" s="108" t="str">
        <f>VLOOKUP(Z219,'[1]&lt;참고&gt;6차'!$A$2:$C$1844,2,FALSE)</f>
        <v>기타 미용관련 서비스 종사원</v>
      </c>
      <c r="Z219" s="116">
        <v>4229</v>
      </c>
      <c r="AA219" s="110">
        <v>0.371</v>
      </c>
      <c r="AB219" s="108" t="str">
        <f t="shared" si="9"/>
        <v>422</v>
      </c>
      <c r="AC219" s="109">
        <v>0.371</v>
      </c>
      <c r="AP219" s="108" t="e">
        <f>VLOOKUP(AQ219,'[1]&lt;참고&gt;6차'!A17:C1859,2,FALSE)</f>
        <v>#N/A</v>
      </c>
      <c r="AQ219" s="118">
        <v>1</v>
      </c>
      <c r="AR219" s="118">
        <v>14</v>
      </c>
      <c r="AS219" s="118">
        <v>141</v>
      </c>
      <c r="AT219" s="108">
        <v>1412</v>
      </c>
      <c r="AU219" s="108" t="s">
        <v>1951</v>
      </c>
      <c r="AV219" s="109">
        <v>0.59</v>
      </c>
    </row>
    <row r="220" spans="1:48" x14ac:dyDescent="0.3">
      <c r="A220" s="118">
        <v>5164</v>
      </c>
      <c r="B220" s="108" t="s">
        <v>1415</v>
      </c>
      <c r="C220" s="108" t="s">
        <v>1415</v>
      </c>
      <c r="D220" s="108" t="s">
        <v>1415</v>
      </c>
      <c r="E220" s="108" t="s">
        <v>1415</v>
      </c>
      <c r="F220" s="108" t="s">
        <v>1415</v>
      </c>
      <c r="G220" s="108" t="s">
        <v>1415</v>
      </c>
      <c r="H220" s="108" t="str">
        <f>VLOOKUP(I220,'[1]&lt;참고&gt;6차'!$A$2:$C$1844,2,FALSE)</f>
        <v>애완동물 미용사</v>
      </c>
      <c r="I220" s="123">
        <v>4225</v>
      </c>
      <c r="J220" s="124">
        <f t="shared" si="10"/>
        <v>0.46399999999999997</v>
      </c>
      <c r="K220" s="108">
        <f>VLOOKUP(A220,'[1](2)2010 SOC to ISCO-08'!$K$3:$L$440,2,FALSE)</f>
        <v>0.46399999999999997</v>
      </c>
      <c r="L220" s="108" t="e">
        <f>VLOOKUP(B220,'[1](2)2010 SOC to ISCO-08'!$K$3:$L$440,2,FALSE)</f>
        <v>#N/A</v>
      </c>
      <c r="M220" s="108" t="e">
        <f>VLOOKUP(C220,'[1](2)2010 SOC to ISCO-08'!$K$3:$L$440,2,FALSE)</f>
        <v>#N/A</v>
      </c>
      <c r="N220" s="108" t="e">
        <f>VLOOKUP(D220,'[1](2)2010 SOC to ISCO-08'!$K$3:$L$440,2,FALSE)</f>
        <v>#N/A</v>
      </c>
      <c r="O220" s="108" t="e">
        <f>VLOOKUP(E220,'[1](2)2010 SOC to ISCO-08'!$K$3:$L$440,2,FALSE)</f>
        <v>#N/A</v>
      </c>
      <c r="P220" s="108" t="e">
        <f>VLOOKUP(F220,'[1](2)2010 SOC to ISCO-08'!$K$3:$L$440,2,FALSE)</f>
        <v>#N/A</v>
      </c>
      <c r="Q220" s="108" t="e">
        <f>VLOOKUP(G220,'[1](2)2010 SOC to ISCO-08'!$K$3:$L$440,2,FALSE)</f>
        <v>#N/A</v>
      </c>
      <c r="S220" s="108" t="b">
        <f t="shared" si="11"/>
        <v>0</v>
      </c>
      <c r="T220" s="131">
        <v>4225</v>
      </c>
      <c r="U220" s="108" t="s">
        <v>1952</v>
      </c>
      <c r="V220" s="108" t="s">
        <v>1802</v>
      </c>
      <c r="Y220" s="108" t="str">
        <f>VLOOKUP(Z220,'[1]&lt;참고&gt;6차'!$A$2:$C$1844,2,FALSE)</f>
        <v>결혼 상담원 및 웨딩플래너</v>
      </c>
      <c r="Z220" s="116">
        <v>4231</v>
      </c>
      <c r="AA220" s="110">
        <v>4.3225E-2</v>
      </c>
      <c r="AB220" s="108" t="str">
        <f t="shared" si="9"/>
        <v>423</v>
      </c>
      <c r="AC220" s="109">
        <v>3.1436363636363637E-2</v>
      </c>
      <c r="AP220" s="108" t="e">
        <f>VLOOKUP(AQ220,'[1]&lt;참고&gt;6차'!A21:C1863,2,FALSE)</f>
        <v>#N/A</v>
      </c>
      <c r="AQ220" s="118">
        <v>1</v>
      </c>
      <c r="AR220" s="118">
        <v>15</v>
      </c>
      <c r="AS220" s="118">
        <v>151</v>
      </c>
      <c r="AT220" s="108">
        <v>1512</v>
      </c>
      <c r="AU220" s="108" t="s">
        <v>1953</v>
      </c>
      <c r="AV220" s="109">
        <v>0.59</v>
      </c>
    </row>
    <row r="221" spans="1:48" x14ac:dyDescent="0.3">
      <c r="A221" s="118">
        <v>5142</v>
      </c>
      <c r="B221" s="108" t="s">
        <v>1415</v>
      </c>
      <c r="C221" s="108" t="s">
        <v>1415</v>
      </c>
      <c r="D221" s="108" t="s">
        <v>1415</v>
      </c>
      <c r="E221" s="108" t="s">
        <v>1415</v>
      </c>
      <c r="F221" s="108" t="s">
        <v>1415</v>
      </c>
      <c r="G221" s="108" t="s">
        <v>1415</v>
      </c>
      <c r="H221" s="108" t="str">
        <f>VLOOKUP(I221,'[1]&lt;참고&gt;6차'!$A$2:$C$1844,2,FALSE)</f>
        <v>기타 미용관련 서비스 종사원</v>
      </c>
      <c r="I221" s="123">
        <v>4229</v>
      </c>
      <c r="J221" s="124">
        <f t="shared" si="10"/>
        <v>0.371</v>
      </c>
      <c r="K221" s="108">
        <f>VLOOKUP(A221,'[1](2)2010 SOC to ISCO-08'!$K$3:$L$440,2,FALSE)</f>
        <v>0.371</v>
      </c>
      <c r="L221" s="108" t="e">
        <f>VLOOKUP(B221,'[1](2)2010 SOC to ISCO-08'!$K$3:$L$440,2,FALSE)</f>
        <v>#N/A</v>
      </c>
      <c r="M221" s="108" t="e">
        <f>VLOOKUP(C221,'[1](2)2010 SOC to ISCO-08'!$K$3:$L$440,2,FALSE)</f>
        <v>#N/A</v>
      </c>
      <c r="N221" s="108" t="e">
        <f>VLOOKUP(D221,'[1](2)2010 SOC to ISCO-08'!$K$3:$L$440,2,FALSE)</f>
        <v>#N/A</v>
      </c>
      <c r="O221" s="108" t="e">
        <f>VLOOKUP(E221,'[1](2)2010 SOC to ISCO-08'!$K$3:$L$440,2,FALSE)</f>
        <v>#N/A</v>
      </c>
      <c r="P221" s="108" t="e">
        <f>VLOOKUP(F221,'[1](2)2010 SOC to ISCO-08'!$K$3:$L$440,2,FALSE)</f>
        <v>#N/A</v>
      </c>
      <c r="Q221" s="108" t="e">
        <f>VLOOKUP(G221,'[1](2)2010 SOC to ISCO-08'!$K$3:$L$440,2,FALSE)</f>
        <v>#N/A</v>
      </c>
      <c r="S221" s="108" t="b">
        <f t="shared" si="11"/>
        <v>0</v>
      </c>
      <c r="T221" s="131">
        <v>4229</v>
      </c>
      <c r="U221" s="108" t="s">
        <v>1429</v>
      </c>
      <c r="V221" s="108" t="s">
        <v>1954</v>
      </c>
      <c r="W221" s="108" t="s">
        <v>1955</v>
      </c>
      <c r="Y221" s="108" t="str">
        <f>VLOOKUP(Z221,'[1]&lt;참고&gt;6차'!$A$2:$C$1844,2,FALSE)</f>
        <v>혼례종사원</v>
      </c>
      <c r="Z221" s="116">
        <v>4232</v>
      </c>
      <c r="AA221" s="110">
        <v>0.27902500000000002</v>
      </c>
      <c r="AB221" s="108" t="str">
        <f t="shared" si="9"/>
        <v>423</v>
      </c>
      <c r="AC221" s="109">
        <v>0.22322000000000003</v>
      </c>
      <c r="AP221" s="108" t="str">
        <f>VLOOKUP(AQ221,'[1]&lt;참고&gt;6차'!A56:C1898,2,FALSE)</f>
        <v>전문가 및 관련 종사자</v>
      </c>
      <c r="AQ221" s="118">
        <v>2</v>
      </c>
      <c r="AR221" s="118">
        <v>23</v>
      </c>
      <c r="AS221" s="118">
        <v>234</v>
      </c>
      <c r="AT221" s="108">
        <v>2342</v>
      </c>
      <c r="AU221" s="108" t="s">
        <v>1956</v>
      </c>
      <c r="AV221" s="109">
        <v>0.59650000000000003</v>
      </c>
    </row>
    <row r="222" spans="1:48" x14ac:dyDescent="0.3">
      <c r="A222" s="118">
        <v>2635</v>
      </c>
      <c r="B222" s="108" t="s">
        <v>1415</v>
      </c>
      <c r="C222" s="108" t="s">
        <v>1415</v>
      </c>
      <c r="D222" s="108" t="s">
        <v>1415</v>
      </c>
      <c r="E222" s="108" t="s">
        <v>1415</v>
      </c>
      <c r="F222" s="108" t="s">
        <v>1415</v>
      </c>
      <c r="G222" s="108" t="s">
        <v>1415</v>
      </c>
      <c r="H222" s="108" t="str">
        <f>VLOOKUP(I222,'[1]&lt;참고&gt;6차'!$A$2:$C$1844,2,FALSE)</f>
        <v>결혼 상담원 및 웨딩플래너</v>
      </c>
      <c r="I222" s="123">
        <v>4231</v>
      </c>
      <c r="J222" s="124">
        <f t="shared" si="10"/>
        <v>4.3225E-2</v>
      </c>
      <c r="K222" s="108">
        <f>VLOOKUP(A222,'[1](2)2010 SOC to ISCO-08'!$K$3:$L$440,2,FALSE)</f>
        <v>4.3225E-2</v>
      </c>
      <c r="L222" s="108" t="e">
        <f>VLOOKUP(B222,'[1](2)2010 SOC to ISCO-08'!$K$3:$L$440,2,FALSE)</f>
        <v>#N/A</v>
      </c>
      <c r="M222" s="108" t="e">
        <f>VLOOKUP(C222,'[1](2)2010 SOC to ISCO-08'!$K$3:$L$440,2,FALSE)</f>
        <v>#N/A</v>
      </c>
      <c r="N222" s="108" t="e">
        <f>VLOOKUP(D222,'[1](2)2010 SOC to ISCO-08'!$K$3:$L$440,2,FALSE)</f>
        <v>#N/A</v>
      </c>
      <c r="O222" s="108" t="e">
        <f>VLOOKUP(E222,'[1](2)2010 SOC to ISCO-08'!$K$3:$L$440,2,FALSE)</f>
        <v>#N/A</v>
      </c>
      <c r="P222" s="108" t="e">
        <f>VLOOKUP(F222,'[1](2)2010 SOC to ISCO-08'!$K$3:$L$440,2,FALSE)</f>
        <v>#N/A</v>
      </c>
      <c r="Q222" s="108" t="e">
        <f>VLOOKUP(G222,'[1](2)2010 SOC to ISCO-08'!$K$3:$L$440,2,FALSE)</f>
        <v>#N/A</v>
      </c>
      <c r="S222" s="108" t="b">
        <f t="shared" si="11"/>
        <v>0</v>
      </c>
      <c r="T222" s="131">
        <v>4231</v>
      </c>
      <c r="U222" s="108" t="s">
        <v>1957</v>
      </c>
      <c r="V222" s="108" t="s">
        <v>1958</v>
      </c>
      <c r="W222" s="108" t="s">
        <v>1431</v>
      </c>
      <c r="Y222" s="108" t="str">
        <f>VLOOKUP(Z222,'[1]&lt;참고&gt;6차'!$A$2:$C$1844,2,FALSE)</f>
        <v>장례상담원 및 장례지도사</v>
      </c>
      <c r="Z222" s="116">
        <v>4233</v>
      </c>
      <c r="AA222" s="110">
        <v>0.45500000000000002</v>
      </c>
      <c r="AB222" s="108" t="str">
        <f t="shared" si="9"/>
        <v>423</v>
      </c>
      <c r="AC222" s="109">
        <v>0.30333333333333334</v>
      </c>
      <c r="AP222" s="108" t="str">
        <f>VLOOKUP(AQ222,'[1]&lt;참고&gt;6차'!A391:C2233,2,FALSE)</f>
        <v>장치,기계조작 및 조립종사자</v>
      </c>
      <c r="AQ222" s="118">
        <v>8</v>
      </c>
      <c r="AR222" s="118">
        <v>88</v>
      </c>
      <c r="AS222" s="118">
        <v>881</v>
      </c>
      <c r="AT222" s="108">
        <v>8810</v>
      </c>
      <c r="AU222" s="108" t="s">
        <v>1648</v>
      </c>
      <c r="AV222" s="109">
        <v>0.59650000000000003</v>
      </c>
    </row>
    <row r="223" spans="1:48" x14ac:dyDescent="0.3">
      <c r="A223" s="118">
        <v>5169</v>
      </c>
      <c r="B223" s="108" t="s">
        <v>1415</v>
      </c>
      <c r="C223" s="108" t="s">
        <v>1415</v>
      </c>
      <c r="D223" s="108" t="s">
        <v>1415</v>
      </c>
      <c r="E223" s="108" t="s">
        <v>1415</v>
      </c>
      <c r="F223" s="108" t="s">
        <v>1415</v>
      </c>
      <c r="G223" s="108" t="s">
        <v>1415</v>
      </c>
      <c r="H223" s="108" t="str">
        <f>VLOOKUP(I223,'[1]&lt;참고&gt;6차'!$A$2:$C$1844,2,FALSE)</f>
        <v>혼례종사원</v>
      </c>
      <c r="I223" s="123">
        <v>4232</v>
      </c>
      <c r="J223" s="124">
        <f t="shared" si="10"/>
        <v>0.27902500000000002</v>
      </c>
      <c r="K223" s="108">
        <f>VLOOKUP(A223,'[1](2)2010 SOC to ISCO-08'!$K$3:$L$440,2,FALSE)</f>
        <v>0.27902500000000002</v>
      </c>
      <c r="L223" s="108" t="e">
        <f>VLOOKUP(B223,'[1](2)2010 SOC to ISCO-08'!$K$3:$L$440,2,FALSE)</f>
        <v>#N/A</v>
      </c>
      <c r="M223" s="108" t="e">
        <f>VLOOKUP(C223,'[1](2)2010 SOC to ISCO-08'!$K$3:$L$440,2,FALSE)</f>
        <v>#N/A</v>
      </c>
      <c r="N223" s="108" t="e">
        <f>VLOOKUP(D223,'[1](2)2010 SOC to ISCO-08'!$K$3:$L$440,2,FALSE)</f>
        <v>#N/A</v>
      </c>
      <c r="O223" s="108" t="e">
        <f>VLOOKUP(E223,'[1](2)2010 SOC to ISCO-08'!$K$3:$L$440,2,FALSE)</f>
        <v>#N/A</v>
      </c>
      <c r="P223" s="108" t="e">
        <f>VLOOKUP(F223,'[1](2)2010 SOC to ISCO-08'!$K$3:$L$440,2,FALSE)</f>
        <v>#N/A</v>
      </c>
      <c r="Q223" s="108" t="e">
        <f>VLOOKUP(G223,'[1](2)2010 SOC to ISCO-08'!$K$3:$L$440,2,FALSE)</f>
        <v>#N/A</v>
      </c>
      <c r="S223" s="108" t="b">
        <f t="shared" si="11"/>
        <v>0</v>
      </c>
      <c r="T223" s="132">
        <v>4232</v>
      </c>
      <c r="U223" s="108" t="s">
        <v>1959</v>
      </c>
      <c r="V223" s="108" t="s">
        <v>1960</v>
      </c>
      <c r="Y223" s="108" t="str">
        <f>VLOOKUP(Z223,'[1]&lt;참고&gt;6차'!$A$2:$C$1844,2,FALSE)</f>
        <v>기타 이미용예식 및 의료보조 서비스 종사원</v>
      </c>
      <c r="Z223" s="116">
        <v>4290</v>
      </c>
      <c r="AA223" s="110">
        <v>0.40799999999999997</v>
      </c>
      <c r="AB223" s="108" t="str">
        <f t="shared" si="9"/>
        <v>429</v>
      </c>
      <c r="AC223" s="109">
        <v>0.27199999999999996</v>
      </c>
      <c r="AP223" s="108" t="str">
        <f>VLOOKUP(AQ223,'[1]&lt;참고&gt;6차'!A392:C2234,2,FALSE)</f>
        <v>장치,기계조작 및 조립종사자</v>
      </c>
      <c r="AQ223" s="118">
        <v>8</v>
      </c>
      <c r="AR223" s="118">
        <v>88</v>
      </c>
      <c r="AS223" s="118">
        <v>882</v>
      </c>
      <c r="AT223" s="108">
        <v>8820</v>
      </c>
      <c r="AU223" s="108" t="s">
        <v>1307</v>
      </c>
      <c r="AV223" s="109">
        <v>0.59650000000000003</v>
      </c>
    </row>
    <row r="224" spans="1:48" x14ac:dyDescent="0.3">
      <c r="A224" s="118">
        <v>5163</v>
      </c>
      <c r="B224" s="108" t="s">
        <v>1415</v>
      </c>
      <c r="C224" s="108" t="s">
        <v>1415</v>
      </c>
      <c r="D224" s="108" t="s">
        <v>1415</v>
      </c>
      <c r="E224" s="108" t="s">
        <v>1415</v>
      </c>
      <c r="F224" s="108" t="s">
        <v>1415</v>
      </c>
      <c r="G224" s="108" t="s">
        <v>1415</v>
      </c>
      <c r="H224" s="108" t="str">
        <f>VLOOKUP(I224,'[1]&lt;참고&gt;6차'!$A$2:$C$1844,2,FALSE)</f>
        <v>장례상담원 및 장례지도사</v>
      </c>
      <c r="I224" s="123">
        <v>4233</v>
      </c>
      <c r="J224" s="124">
        <f t="shared" si="10"/>
        <v>0.45500000000000002</v>
      </c>
      <c r="K224" s="108">
        <f>VLOOKUP(A224,'[1](2)2010 SOC to ISCO-08'!$K$3:$L$440,2,FALSE)</f>
        <v>0.45500000000000002</v>
      </c>
      <c r="L224" s="108" t="e">
        <f>VLOOKUP(B224,'[1](2)2010 SOC to ISCO-08'!$K$3:$L$440,2,FALSE)</f>
        <v>#N/A</v>
      </c>
      <c r="M224" s="108" t="e">
        <f>VLOOKUP(C224,'[1](2)2010 SOC to ISCO-08'!$K$3:$L$440,2,FALSE)</f>
        <v>#N/A</v>
      </c>
      <c r="N224" s="108" t="e">
        <f>VLOOKUP(D224,'[1](2)2010 SOC to ISCO-08'!$K$3:$L$440,2,FALSE)</f>
        <v>#N/A</v>
      </c>
      <c r="O224" s="108" t="e">
        <f>VLOOKUP(E224,'[1](2)2010 SOC to ISCO-08'!$K$3:$L$440,2,FALSE)</f>
        <v>#N/A</v>
      </c>
      <c r="P224" s="108" t="e">
        <f>VLOOKUP(F224,'[1](2)2010 SOC to ISCO-08'!$K$3:$L$440,2,FALSE)</f>
        <v>#N/A</v>
      </c>
      <c r="Q224" s="108" t="e">
        <f>VLOOKUP(G224,'[1](2)2010 SOC to ISCO-08'!$K$3:$L$440,2,FALSE)</f>
        <v>#N/A</v>
      </c>
      <c r="S224" s="108" t="b">
        <f t="shared" si="11"/>
        <v>0</v>
      </c>
      <c r="T224" s="131">
        <v>4233</v>
      </c>
      <c r="U224" s="108" t="s">
        <v>1961</v>
      </c>
      <c r="V224" s="108" t="s">
        <v>1958</v>
      </c>
      <c r="W224" s="108" t="s">
        <v>1431</v>
      </c>
      <c r="Y224" s="108" t="str">
        <f>VLOOKUP(Z224,'[1]&lt;참고&gt;6차'!$A$2:$C$1844,2,FALSE)</f>
        <v>항공기 객실승무원</v>
      </c>
      <c r="Z224" s="116">
        <v>4311</v>
      </c>
      <c r="AA224" s="110">
        <v>0.37633333333333335</v>
      </c>
      <c r="AB224" s="108" t="str">
        <f t="shared" si="9"/>
        <v>431</v>
      </c>
      <c r="AC224" s="109">
        <v>0.37633333333333335</v>
      </c>
      <c r="AP224" s="108" t="e">
        <f>VLOOKUP(AQ224,'[1]&lt;참고&gt;6차'!A155:C1997,2,FALSE)</f>
        <v>#N/A</v>
      </c>
      <c r="AQ224" s="118">
        <v>2</v>
      </c>
      <c r="AR224" s="118">
        <v>28</v>
      </c>
      <c r="AS224" s="118">
        <v>283</v>
      </c>
      <c r="AT224" s="108">
        <v>2834</v>
      </c>
      <c r="AU224" s="108" t="s">
        <v>1815</v>
      </c>
      <c r="AV224" s="109">
        <v>0.6</v>
      </c>
    </row>
    <row r="225" spans="1:48" x14ac:dyDescent="0.3">
      <c r="A225" s="118">
        <v>5161</v>
      </c>
      <c r="B225" s="118">
        <v>5162</v>
      </c>
      <c r="C225" s="108" t="s">
        <v>1415</v>
      </c>
      <c r="D225" s="108" t="s">
        <v>1415</v>
      </c>
      <c r="E225" s="108" t="s">
        <v>1415</v>
      </c>
      <c r="F225" s="108" t="s">
        <v>1415</v>
      </c>
      <c r="G225" s="108" t="s">
        <v>1415</v>
      </c>
      <c r="H225" s="108" t="str">
        <f>VLOOKUP(I225,'[1]&lt;참고&gt;6차'!$A$2:$C$1844,2,FALSE)</f>
        <v>기타 이미용예식 및 의료보조 서비스 종사원</v>
      </c>
      <c r="I225" s="123">
        <v>4290</v>
      </c>
      <c r="J225" s="124">
        <f t="shared" si="10"/>
        <v>0.40799999999999997</v>
      </c>
      <c r="K225" s="108" t="e">
        <f>VLOOKUP(A225,'[1](2)2010 SOC to ISCO-08'!$K$3:$L$440,2,FALSE)</f>
        <v>#DIV/0!</v>
      </c>
      <c r="L225" s="108">
        <f>VLOOKUP(B225,'[1](2)2010 SOC to ISCO-08'!$K$3:$L$440,2,FALSE)</f>
        <v>0.40799999999999997</v>
      </c>
      <c r="M225" s="108" t="e">
        <f>VLOOKUP(C225,'[1](2)2010 SOC to ISCO-08'!$K$3:$L$440,2,FALSE)</f>
        <v>#N/A</v>
      </c>
      <c r="N225" s="108" t="e">
        <f>VLOOKUP(D225,'[1](2)2010 SOC to ISCO-08'!$K$3:$L$440,2,FALSE)</f>
        <v>#N/A</v>
      </c>
      <c r="O225" s="108" t="e">
        <f>VLOOKUP(E225,'[1](2)2010 SOC to ISCO-08'!$K$3:$L$440,2,FALSE)</f>
        <v>#N/A</v>
      </c>
      <c r="P225" s="108" t="e">
        <f>VLOOKUP(F225,'[1](2)2010 SOC to ISCO-08'!$K$3:$L$440,2,FALSE)</f>
        <v>#N/A</v>
      </c>
      <c r="Q225" s="108" t="e">
        <f>VLOOKUP(G225,'[1](2)2010 SOC to ISCO-08'!$K$3:$L$440,2,FALSE)</f>
        <v>#N/A</v>
      </c>
      <c r="S225" s="108" t="b">
        <f t="shared" si="11"/>
        <v>0</v>
      </c>
      <c r="T225" s="125">
        <v>4290</v>
      </c>
      <c r="U225" s="108" t="s">
        <v>1429</v>
      </c>
      <c r="V225" s="108" t="s">
        <v>1962</v>
      </c>
      <c r="W225" s="108" t="s">
        <v>1431</v>
      </c>
      <c r="Y225" s="108" t="str">
        <f>VLOOKUP(Z225,'[1]&lt;참고&gt;6차'!$A$2:$C$1844,2,FALSE)</f>
        <v>선박 및 열차 객실승무원</v>
      </c>
      <c r="Z225" s="116">
        <v>4312</v>
      </c>
      <c r="AA225" s="110">
        <v>0.38291666666666668</v>
      </c>
      <c r="AB225" s="108" t="str">
        <f t="shared" si="9"/>
        <v>431</v>
      </c>
      <c r="AC225" s="109">
        <v>0.38291666666666668</v>
      </c>
      <c r="AP225" s="108" t="e">
        <f>VLOOKUP(AQ225,'[1]&lt;참고&gt;6차'!A156:C1998,2,FALSE)</f>
        <v>#N/A</v>
      </c>
      <c r="AQ225" s="118">
        <v>2</v>
      </c>
      <c r="AR225" s="118">
        <v>28</v>
      </c>
      <c r="AS225" s="118">
        <v>283</v>
      </c>
      <c r="AT225" s="108">
        <v>2835</v>
      </c>
      <c r="AU225" s="108" t="s">
        <v>1963</v>
      </c>
      <c r="AV225" s="109">
        <v>0.6</v>
      </c>
    </row>
    <row r="226" spans="1:48" x14ac:dyDescent="0.3">
      <c r="A226" s="118">
        <v>5111</v>
      </c>
      <c r="B226" s="108" t="s">
        <v>1415</v>
      </c>
      <c r="C226" s="108" t="s">
        <v>1415</v>
      </c>
      <c r="D226" s="108" t="s">
        <v>1415</v>
      </c>
      <c r="E226" s="108" t="s">
        <v>1415</v>
      </c>
      <c r="F226" s="108" t="s">
        <v>1415</v>
      </c>
      <c r="G226" s="108" t="s">
        <v>1415</v>
      </c>
      <c r="H226" s="108" t="str">
        <f>VLOOKUP(I226,'[1]&lt;참고&gt;6차'!$A$2:$C$1844,2,FALSE)</f>
        <v>항공기 객실승무원</v>
      </c>
      <c r="I226" s="123">
        <v>4311</v>
      </c>
      <c r="J226" s="124">
        <f t="shared" si="10"/>
        <v>0.37633333333333335</v>
      </c>
      <c r="K226" s="108">
        <f>VLOOKUP(A226,'[1](2)2010 SOC to ISCO-08'!$K$3:$L$440,2,FALSE)</f>
        <v>0.37633333333333335</v>
      </c>
      <c r="L226" s="108" t="e">
        <f>VLOOKUP(B226,'[1](2)2010 SOC to ISCO-08'!$K$3:$L$440,2,FALSE)</f>
        <v>#N/A</v>
      </c>
      <c r="M226" s="108" t="e">
        <f>VLOOKUP(C226,'[1](2)2010 SOC to ISCO-08'!$K$3:$L$440,2,FALSE)</f>
        <v>#N/A</v>
      </c>
      <c r="N226" s="108" t="e">
        <f>VLOOKUP(D226,'[1](2)2010 SOC to ISCO-08'!$K$3:$L$440,2,FALSE)</f>
        <v>#N/A</v>
      </c>
      <c r="O226" s="108" t="e">
        <f>VLOOKUP(E226,'[1](2)2010 SOC to ISCO-08'!$K$3:$L$440,2,FALSE)</f>
        <v>#N/A</v>
      </c>
      <c r="P226" s="108" t="e">
        <f>VLOOKUP(F226,'[1](2)2010 SOC to ISCO-08'!$K$3:$L$440,2,FALSE)</f>
        <v>#N/A</v>
      </c>
      <c r="Q226" s="108" t="e">
        <f>VLOOKUP(G226,'[1](2)2010 SOC to ISCO-08'!$K$3:$L$440,2,FALSE)</f>
        <v>#N/A</v>
      </c>
      <c r="S226" s="108" t="b">
        <f t="shared" si="11"/>
        <v>0</v>
      </c>
      <c r="T226" s="131">
        <v>4311</v>
      </c>
      <c r="U226" s="108" t="s">
        <v>1607</v>
      </c>
      <c r="V226" s="108" t="s">
        <v>1964</v>
      </c>
      <c r="Y226" s="108" t="str">
        <f>VLOOKUP(Z226,'[1]&lt;참고&gt;6차'!$A$2:$C$1844,2,FALSE)</f>
        <v>여행 및 관광통역 안내원</v>
      </c>
      <c r="Z226" s="116">
        <v>4321</v>
      </c>
      <c r="AA226" s="110">
        <v>0.34766666666666662</v>
      </c>
      <c r="AB226" s="108" t="str">
        <f t="shared" si="9"/>
        <v>432</v>
      </c>
      <c r="AC226" s="109">
        <v>0.34766666666666662</v>
      </c>
      <c r="AP226" s="108" t="e">
        <f>VLOOKUP(AQ226,'[1]&lt;참고&gt;6차'!A157:C1999,2,FALSE)</f>
        <v>#N/A</v>
      </c>
      <c r="AQ226" s="118">
        <v>2</v>
      </c>
      <c r="AR226" s="118">
        <v>28</v>
      </c>
      <c r="AS226" s="118">
        <v>283</v>
      </c>
      <c r="AT226" s="108">
        <v>2836</v>
      </c>
      <c r="AU226" s="108" t="s">
        <v>1965</v>
      </c>
      <c r="AV226" s="109">
        <v>0.6</v>
      </c>
    </row>
    <row r="227" spans="1:48" x14ac:dyDescent="0.3">
      <c r="A227" s="118">
        <v>5111</v>
      </c>
      <c r="B227" s="118">
        <v>5112</v>
      </c>
      <c r="C227" s="108" t="s">
        <v>1415</v>
      </c>
      <c r="D227" s="108" t="s">
        <v>1415</v>
      </c>
      <c r="E227" s="108" t="s">
        <v>1415</v>
      </c>
      <c r="F227" s="108" t="s">
        <v>1415</v>
      </c>
      <c r="G227" s="108" t="s">
        <v>1415</v>
      </c>
      <c r="H227" s="108" t="str">
        <f>VLOOKUP(I227,'[1]&lt;참고&gt;6차'!$A$2:$C$1844,2,FALSE)</f>
        <v>선박 및 열차 객실승무원</v>
      </c>
      <c r="I227" s="123">
        <v>4312</v>
      </c>
      <c r="J227" s="124">
        <f t="shared" si="10"/>
        <v>0.38291666666666668</v>
      </c>
      <c r="K227" s="108">
        <f>VLOOKUP(A227,'[1](2)2010 SOC to ISCO-08'!$K$3:$L$440,2,FALSE)</f>
        <v>0.37633333333333335</v>
      </c>
      <c r="L227" s="108">
        <f>VLOOKUP(B227,'[1](2)2010 SOC to ISCO-08'!$K$3:$L$440,2,FALSE)</f>
        <v>0.38950000000000001</v>
      </c>
      <c r="M227" s="108" t="e">
        <f>VLOOKUP(C227,'[1](2)2010 SOC to ISCO-08'!$K$3:$L$440,2,FALSE)</f>
        <v>#N/A</v>
      </c>
      <c r="N227" s="108" t="e">
        <f>VLOOKUP(D227,'[1](2)2010 SOC to ISCO-08'!$K$3:$L$440,2,FALSE)</f>
        <v>#N/A</v>
      </c>
      <c r="O227" s="108" t="e">
        <f>VLOOKUP(E227,'[1](2)2010 SOC to ISCO-08'!$K$3:$L$440,2,FALSE)</f>
        <v>#N/A</v>
      </c>
      <c r="P227" s="108" t="e">
        <f>VLOOKUP(F227,'[1](2)2010 SOC to ISCO-08'!$K$3:$L$440,2,FALSE)</f>
        <v>#N/A</v>
      </c>
      <c r="Q227" s="108" t="e">
        <f>VLOOKUP(G227,'[1](2)2010 SOC to ISCO-08'!$K$3:$L$440,2,FALSE)</f>
        <v>#N/A</v>
      </c>
      <c r="S227" s="108" t="b">
        <f t="shared" si="11"/>
        <v>0</v>
      </c>
      <c r="T227" s="131">
        <v>4312</v>
      </c>
      <c r="U227" s="108" t="s">
        <v>1966</v>
      </c>
      <c r="V227" s="108" t="s">
        <v>1431</v>
      </c>
      <c r="W227" s="108" t="s">
        <v>1967</v>
      </c>
      <c r="X227" s="108" t="s">
        <v>1964</v>
      </c>
      <c r="Y227" s="108" t="str">
        <f>VLOOKUP(Z227,'[1]&lt;참고&gt;6차'!$A$2:$C$1844,2,FALSE)</f>
        <v>숙박시설 서비스원</v>
      </c>
      <c r="Z227" s="116">
        <v>4322</v>
      </c>
      <c r="AA227" s="110">
        <v>0.94</v>
      </c>
      <c r="AB227" s="108" t="str">
        <f t="shared" si="9"/>
        <v>432</v>
      </c>
      <c r="AC227" s="109">
        <v>0.94</v>
      </c>
      <c r="AP227" s="108" t="e">
        <f>VLOOKUP(AQ227,'[1]&lt;참고&gt;6차'!A158:C2000,2,FALSE)</f>
        <v>#N/A</v>
      </c>
      <c r="AQ227" s="118">
        <v>2</v>
      </c>
      <c r="AR227" s="118">
        <v>28</v>
      </c>
      <c r="AS227" s="118">
        <v>283</v>
      </c>
      <c r="AT227" s="108">
        <v>2837</v>
      </c>
      <c r="AU227" s="108" t="s">
        <v>1968</v>
      </c>
      <c r="AV227" s="109">
        <v>0.61</v>
      </c>
    </row>
    <row r="228" spans="1:48" x14ac:dyDescent="0.3">
      <c r="A228" s="118">
        <v>5113</v>
      </c>
      <c r="B228" s="108" t="s">
        <v>1415</v>
      </c>
      <c r="C228" s="108" t="s">
        <v>1415</v>
      </c>
      <c r="D228" s="108" t="s">
        <v>1415</v>
      </c>
      <c r="E228" s="108" t="s">
        <v>1415</v>
      </c>
      <c r="F228" s="108" t="s">
        <v>1415</v>
      </c>
      <c r="G228" s="108" t="s">
        <v>1415</v>
      </c>
      <c r="H228" s="108" t="str">
        <f>VLOOKUP(I228,'[1]&lt;참고&gt;6차'!$A$2:$C$1844,2,FALSE)</f>
        <v>여행 및 관광통역 안내원</v>
      </c>
      <c r="I228" s="123">
        <v>4321</v>
      </c>
      <c r="J228" s="124">
        <f t="shared" si="10"/>
        <v>0.34766666666666662</v>
      </c>
      <c r="K228" s="108">
        <f>VLOOKUP(A228,'[1](2)2010 SOC to ISCO-08'!$K$3:$L$440,2,FALSE)</f>
        <v>0.34766666666666662</v>
      </c>
      <c r="L228" s="108" t="e">
        <f>VLOOKUP(B228,'[1](2)2010 SOC to ISCO-08'!$K$3:$L$440,2,FALSE)</f>
        <v>#N/A</v>
      </c>
      <c r="M228" s="108" t="e">
        <f>VLOOKUP(C228,'[1](2)2010 SOC to ISCO-08'!$K$3:$L$440,2,FALSE)</f>
        <v>#N/A</v>
      </c>
      <c r="N228" s="108" t="e">
        <f>VLOOKUP(D228,'[1](2)2010 SOC to ISCO-08'!$K$3:$L$440,2,FALSE)</f>
        <v>#N/A</v>
      </c>
      <c r="O228" s="108" t="e">
        <f>VLOOKUP(E228,'[1](2)2010 SOC to ISCO-08'!$K$3:$L$440,2,FALSE)</f>
        <v>#N/A</v>
      </c>
      <c r="P228" s="108" t="e">
        <f>VLOOKUP(F228,'[1](2)2010 SOC to ISCO-08'!$K$3:$L$440,2,FALSE)</f>
        <v>#N/A</v>
      </c>
      <c r="Q228" s="108" t="e">
        <f>VLOOKUP(G228,'[1](2)2010 SOC to ISCO-08'!$K$3:$L$440,2,FALSE)</f>
        <v>#N/A</v>
      </c>
      <c r="S228" s="108" t="b">
        <f t="shared" si="11"/>
        <v>0</v>
      </c>
      <c r="T228" s="131">
        <v>4321</v>
      </c>
      <c r="U228" s="108" t="s">
        <v>1920</v>
      </c>
      <c r="V228" s="108" t="s">
        <v>1431</v>
      </c>
      <c r="W228" s="108" t="s">
        <v>1969</v>
      </c>
      <c r="X228" s="108" t="s">
        <v>1970</v>
      </c>
      <c r="Y228" s="108" t="str">
        <f>VLOOKUP(Z228,'[1]&lt;참고&gt;6차'!$A$2:$C$1844,2,FALSE)</f>
        <v>오락시설 서비스원</v>
      </c>
      <c r="Z228" s="116">
        <v>4323</v>
      </c>
      <c r="AA228" s="110">
        <v>0.27902500000000002</v>
      </c>
      <c r="AB228" s="108" t="str">
        <f t="shared" si="9"/>
        <v>432</v>
      </c>
      <c r="AC228" s="109">
        <v>0.22322000000000003</v>
      </c>
      <c r="AP228" s="108" t="e">
        <f>VLOOKUP(AQ228,'[1]&lt;참고&gt;6차'!A159:C2001,2,FALSE)</f>
        <v>#N/A</v>
      </c>
      <c r="AQ228" s="118">
        <v>2</v>
      </c>
      <c r="AR228" s="118">
        <v>28</v>
      </c>
      <c r="AS228" s="118">
        <v>283</v>
      </c>
      <c r="AT228" s="108">
        <v>2839</v>
      </c>
      <c r="AU228" s="108" t="s">
        <v>1971</v>
      </c>
      <c r="AV228" s="109">
        <v>0.61</v>
      </c>
    </row>
    <row r="229" spans="1:48" x14ac:dyDescent="0.3">
      <c r="A229" s="118">
        <v>5151</v>
      </c>
      <c r="B229" s="108" t="s">
        <v>1415</v>
      </c>
      <c r="C229" s="108" t="s">
        <v>1415</v>
      </c>
      <c r="D229" s="108" t="s">
        <v>1415</v>
      </c>
      <c r="E229" s="108" t="s">
        <v>1415</v>
      </c>
      <c r="F229" s="108" t="s">
        <v>1415</v>
      </c>
      <c r="G229" s="108" t="s">
        <v>1415</v>
      </c>
      <c r="H229" s="108" t="str">
        <f>VLOOKUP(I229,'[1]&lt;참고&gt;6차'!$A$2:$C$1844,2,FALSE)</f>
        <v>숙박시설 서비스원</v>
      </c>
      <c r="I229" s="123">
        <v>4322</v>
      </c>
      <c r="J229" s="124">
        <f t="shared" si="10"/>
        <v>0.94</v>
      </c>
      <c r="K229" s="108">
        <f>VLOOKUP(A229,'[1](2)2010 SOC to ISCO-08'!$K$3:$L$440,2,FALSE)</f>
        <v>0.94</v>
      </c>
      <c r="L229" s="108" t="e">
        <f>VLOOKUP(B229,'[1](2)2010 SOC to ISCO-08'!$K$3:$L$440,2,FALSE)</f>
        <v>#N/A</v>
      </c>
      <c r="M229" s="108" t="e">
        <f>VLOOKUP(C229,'[1](2)2010 SOC to ISCO-08'!$K$3:$L$440,2,FALSE)</f>
        <v>#N/A</v>
      </c>
      <c r="N229" s="108" t="e">
        <f>VLOOKUP(D229,'[1](2)2010 SOC to ISCO-08'!$K$3:$L$440,2,FALSE)</f>
        <v>#N/A</v>
      </c>
      <c r="O229" s="108" t="e">
        <f>VLOOKUP(E229,'[1](2)2010 SOC to ISCO-08'!$K$3:$L$440,2,FALSE)</f>
        <v>#N/A</v>
      </c>
      <c r="P229" s="108" t="e">
        <f>VLOOKUP(F229,'[1](2)2010 SOC to ISCO-08'!$K$3:$L$440,2,FALSE)</f>
        <v>#N/A</v>
      </c>
      <c r="Q229" s="108" t="e">
        <f>VLOOKUP(G229,'[1](2)2010 SOC to ISCO-08'!$K$3:$L$440,2,FALSE)</f>
        <v>#N/A</v>
      </c>
      <c r="S229" s="108" t="b">
        <f t="shared" si="11"/>
        <v>0</v>
      </c>
      <c r="T229" s="131">
        <v>4322</v>
      </c>
      <c r="U229" s="108" t="s">
        <v>1972</v>
      </c>
      <c r="V229" s="108" t="s">
        <v>1973</v>
      </c>
      <c r="Y229" s="108" t="str">
        <f>VLOOKUP(Z229,'[1]&lt;참고&gt;6차'!$A$2:$C$1844,2,FALSE)</f>
        <v>기타 여가 및 스포츠 관련 종사원</v>
      </c>
      <c r="Z229" s="116">
        <v>4329</v>
      </c>
      <c r="AA229" s="110">
        <v>0.61599999999999999</v>
      </c>
      <c r="AB229" s="108" t="str">
        <f t="shared" si="9"/>
        <v>432</v>
      </c>
      <c r="AC229" s="109">
        <v>0.51333333333333331</v>
      </c>
      <c r="AP229" s="108" t="e">
        <f>VLOOKUP(AQ229,'[1]&lt;참고&gt;6차'!A177:C2019,2,FALSE)</f>
        <v>#N/A</v>
      </c>
      <c r="AQ229" s="118">
        <v>2</v>
      </c>
      <c r="AR229" s="118">
        <v>28</v>
      </c>
      <c r="AS229" s="118">
        <v>289</v>
      </c>
      <c r="AT229" s="108">
        <v>2891</v>
      </c>
      <c r="AU229" s="108" t="s">
        <v>1974</v>
      </c>
      <c r="AV229" s="109">
        <v>0.61</v>
      </c>
    </row>
    <row r="230" spans="1:48" x14ac:dyDescent="0.3">
      <c r="A230" s="118">
        <v>5169</v>
      </c>
      <c r="B230" s="108" t="s">
        <v>1415</v>
      </c>
      <c r="C230" s="108" t="s">
        <v>1415</v>
      </c>
      <c r="D230" s="108" t="s">
        <v>1415</v>
      </c>
      <c r="E230" s="108" t="s">
        <v>1415</v>
      </c>
      <c r="F230" s="108" t="s">
        <v>1415</v>
      </c>
      <c r="G230" s="108" t="s">
        <v>1415</v>
      </c>
      <c r="H230" s="108" t="str">
        <f>VLOOKUP(I230,'[1]&lt;참고&gt;6차'!$A$2:$C$1844,2,FALSE)</f>
        <v>오락시설 서비스원</v>
      </c>
      <c r="I230" s="123">
        <v>4323</v>
      </c>
      <c r="J230" s="124">
        <f t="shared" si="10"/>
        <v>0.27902500000000002</v>
      </c>
      <c r="K230" s="108">
        <f>VLOOKUP(A230,'[1](2)2010 SOC to ISCO-08'!$K$3:$L$440,2,FALSE)</f>
        <v>0.27902500000000002</v>
      </c>
      <c r="L230" s="108" t="e">
        <f>VLOOKUP(B230,'[1](2)2010 SOC to ISCO-08'!$K$3:$L$440,2,FALSE)</f>
        <v>#N/A</v>
      </c>
      <c r="M230" s="108" t="e">
        <f>VLOOKUP(C230,'[1](2)2010 SOC to ISCO-08'!$K$3:$L$440,2,FALSE)</f>
        <v>#N/A</v>
      </c>
      <c r="N230" s="108" t="e">
        <f>VLOOKUP(D230,'[1](2)2010 SOC to ISCO-08'!$K$3:$L$440,2,FALSE)</f>
        <v>#N/A</v>
      </c>
      <c r="O230" s="108" t="e">
        <f>VLOOKUP(E230,'[1](2)2010 SOC to ISCO-08'!$K$3:$L$440,2,FALSE)</f>
        <v>#N/A</v>
      </c>
      <c r="P230" s="108" t="e">
        <f>VLOOKUP(F230,'[1](2)2010 SOC to ISCO-08'!$K$3:$L$440,2,FALSE)</f>
        <v>#N/A</v>
      </c>
      <c r="Q230" s="108" t="e">
        <f>VLOOKUP(G230,'[1](2)2010 SOC to ISCO-08'!$K$3:$L$440,2,FALSE)</f>
        <v>#N/A</v>
      </c>
      <c r="S230" s="108" t="b">
        <f t="shared" si="11"/>
        <v>0</v>
      </c>
      <c r="T230" s="131">
        <v>4323</v>
      </c>
      <c r="U230" s="108" t="s">
        <v>1975</v>
      </c>
      <c r="V230" s="108" t="s">
        <v>1973</v>
      </c>
      <c r="Y230" s="108" t="str">
        <f>VLOOKUP(Z230,'[1]&lt;참고&gt;6차'!$A$2:$C$1844,2,FALSE)</f>
        <v>한식 주방장 및 조리사</v>
      </c>
      <c r="Z230" s="116">
        <v>4411</v>
      </c>
      <c r="AA230" s="110">
        <v>0.54849999999999999</v>
      </c>
      <c r="AB230" s="108" t="str">
        <f t="shared" si="9"/>
        <v>441</v>
      </c>
      <c r="AC230" s="109">
        <v>0.48749999999999999</v>
      </c>
      <c r="AP230" s="108" t="str">
        <f>VLOOKUP(AQ230,'[1]&lt;참고&gt;6차'!A267:C2109,2,FALSE)</f>
        <v>기능원 및 관련 기능 종사자</v>
      </c>
      <c r="AQ230" s="118">
        <v>7</v>
      </c>
      <c r="AR230" s="118">
        <v>71</v>
      </c>
      <c r="AS230" s="118">
        <v>710</v>
      </c>
      <c r="AT230" s="108">
        <v>7105</v>
      </c>
      <c r="AU230" s="108" t="s">
        <v>1976</v>
      </c>
      <c r="AV230" s="109">
        <v>0.61</v>
      </c>
    </row>
    <row r="231" spans="1:48" x14ac:dyDescent="0.3">
      <c r="A231" s="118">
        <v>4212</v>
      </c>
      <c r="B231" s="108" t="s">
        <v>1415</v>
      </c>
      <c r="C231" s="108" t="s">
        <v>1415</v>
      </c>
      <c r="D231" s="108" t="s">
        <v>1415</v>
      </c>
      <c r="E231" s="108" t="s">
        <v>1415</v>
      </c>
      <c r="F231" s="108" t="s">
        <v>1415</v>
      </c>
      <c r="G231" s="108" t="s">
        <v>1415</v>
      </c>
      <c r="H231" s="108" t="str">
        <f>VLOOKUP(I231,'[1]&lt;참고&gt;6차'!$A$2:$C$1844,2,FALSE)</f>
        <v>기타 여가 및 스포츠 관련 종사원</v>
      </c>
      <c r="I231" s="123">
        <v>4329</v>
      </c>
      <c r="J231" s="124">
        <f t="shared" si="10"/>
        <v>0.61599999999999999</v>
      </c>
      <c r="K231" s="108">
        <f>VLOOKUP(A231,'[1](2)2010 SOC to ISCO-08'!$K$3:$L$440,2,FALSE)</f>
        <v>0.61599999999999999</v>
      </c>
      <c r="L231" s="108" t="e">
        <f>VLOOKUP(B231,'[1](2)2010 SOC to ISCO-08'!$K$3:$L$440,2,FALSE)</f>
        <v>#N/A</v>
      </c>
      <c r="M231" s="108" t="e">
        <f>VLOOKUP(C231,'[1](2)2010 SOC to ISCO-08'!$K$3:$L$440,2,FALSE)</f>
        <v>#N/A</v>
      </c>
      <c r="N231" s="108" t="e">
        <f>VLOOKUP(D231,'[1](2)2010 SOC to ISCO-08'!$K$3:$L$440,2,FALSE)</f>
        <v>#N/A</v>
      </c>
      <c r="O231" s="108" t="e">
        <f>VLOOKUP(E231,'[1](2)2010 SOC to ISCO-08'!$K$3:$L$440,2,FALSE)</f>
        <v>#N/A</v>
      </c>
      <c r="P231" s="108" t="e">
        <f>VLOOKUP(F231,'[1](2)2010 SOC to ISCO-08'!$K$3:$L$440,2,FALSE)</f>
        <v>#N/A</v>
      </c>
      <c r="Q231" s="108" t="e">
        <f>VLOOKUP(G231,'[1](2)2010 SOC to ISCO-08'!$K$3:$L$440,2,FALSE)</f>
        <v>#N/A</v>
      </c>
      <c r="S231" s="108" t="b">
        <f t="shared" si="11"/>
        <v>0</v>
      </c>
      <c r="T231" s="131">
        <v>4329</v>
      </c>
      <c r="U231" s="108" t="s">
        <v>1429</v>
      </c>
      <c r="V231" s="108" t="s">
        <v>1977</v>
      </c>
      <c r="W231" s="108" t="s">
        <v>1431</v>
      </c>
      <c r="X231" s="108" t="s">
        <v>1866</v>
      </c>
      <c r="Y231" s="108" t="str">
        <f>VLOOKUP(Z231,'[1]&lt;참고&gt;6차'!$A$2:$C$1844,2,FALSE)</f>
        <v>중식 주방장 및 조리사</v>
      </c>
      <c r="Z231" s="116">
        <v>4412</v>
      </c>
      <c r="AA231" s="110">
        <v>0.54849999999999999</v>
      </c>
      <c r="AB231" s="108" t="str">
        <f t="shared" si="9"/>
        <v>441</v>
      </c>
      <c r="AC231" s="109">
        <v>0.48749999999999999</v>
      </c>
      <c r="AP231" s="108" t="str">
        <f>VLOOKUP(AQ231,'[1]&lt;참고&gt;6차'!A407:C2249,2,FALSE)</f>
        <v>단순노무 종사자</v>
      </c>
      <c r="AQ231" s="118">
        <v>9</v>
      </c>
      <c r="AR231" s="118">
        <v>93</v>
      </c>
      <c r="AS231" s="118">
        <v>930</v>
      </c>
      <c r="AT231" s="108">
        <v>9300</v>
      </c>
      <c r="AU231" s="108" t="s">
        <v>1329</v>
      </c>
      <c r="AV231" s="109">
        <v>0.6100000000000001</v>
      </c>
    </row>
    <row r="232" spans="1:48" x14ac:dyDescent="0.3">
      <c r="A232" s="118">
        <v>5120</v>
      </c>
      <c r="B232" s="118">
        <v>3434</v>
      </c>
      <c r="C232" s="108" t="s">
        <v>1415</v>
      </c>
      <c r="D232" s="108" t="s">
        <v>1415</v>
      </c>
      <c r="E232" s="108" t="s">
        <v>1415</v>
      </c>
      <c r="F232" s="108" t="s">
        <v>1415</v>
      </c>
      <c r="G232" s="108" t="s">
        <v>1415</v>
      </c>
      <c r="H232" s="108" t="str">
        <f>VLOOKUP(I232,'[1]&lt;참고&gt;6차'!$A$2:$C$1844,2,FALSE)</f>
        <v>한식 주방장 및 조리사</v>
      </c>
      <c r="I232" s="123">
        <v>4411</v>
      </c>
      <c r="J232" s="124">
        <f t="shared" si="10"/>
        <v>0.54849999999999999</v>
      </c>
      <c r="K232" s="108">
        <f>VLOOKUP(A232,'[1](2)2010 SOC to ISCO-08'!$K$3:$L$440,2,FALSE)</f>
        <v>0.73199999999999998</v>
      </c>
      <c r="L232" s="108">
        <f>VLOOKUP(B232,'[1](2)2010 SOC to ISCO-08'!$K$3:$L$440,2,FALSE)</f>
        <v>0.36499999999999999</v>
      </c>
      <c r="M232" s="108" t="e">
        <f>VLOOKUP(C232,'[1](2)2010 SOC to ISCO-08'!$K$3:$L$440,2,FALSE)</f>
        <v>#N/A</v>
      </c>
      <c r="N232" s="108" t="e">
        <f>VLOOKUP(D232,'[1](2)2010 SOC to ISCO-08'!$K$3:$L$440,2,FALSE)</f>
        <v>#N/A</v>
      </c>
      <c r="O232" s="108" t="e">
        <f>VLOOKUP(E232,'[1](2)2010 SOC to ISCO-08'!$K$3:$L$440,2,FALSE)</f>
        <v>#N/A</v>
      </c>
      <c r="P232" s="108" t="e">
        <f>VLOOKUP(F232,'[1](2)2010 SOC to ISCO-08'!$K$3:$L$440,2,FALSE)</f>
        <v>#N/A</v>
      </c>
      <c r="Q232" s="108" t="e">
        <f>VLOOKUP(G232,'[1](2)2010 SOC to ISCO-08'!$K$3:$L$440,2,FALSE)</f>
        <v>#N/A</v>
      </c>
      <c r="S232" s="108" t="b">
        <f t="shared" si="11"/>
        <v>0</v>
      </c>
      <c r="T232" s="131">
        <v>4411</v>
      </c>
      <c r="U232" s="108" t="s">
        <v>1978</v>
      </c>
      <c r="V232" s="108" t="s">
        <v>1979</v>
      </c>
      <c r="W232" s="108" t="s">
        <v>1431</v>
      </c>
      <c r="X232" s="108" t="s">
        <v>1980</v>
      </c>
      <c r="Y232" s="108" t="str">
        <f>VLOOKUP(Z232,'[1]&lt;참고&gt;6차'!$A$2:$C$1844,2,FALSE)</f>
        <v>양식 주방장 및 조리사</v>
      </c>
      <c r="Z232" s="116">
        <v>4413</v>
      </c>
      <c r="AA232" s="110">
        <v>0.54849999999999999</v>
      </c>
      <c r="AB232" s="108" t="str">
        <f t="shared" si="9"/>
        <v>441</v>
      </c>
      <c r="AC232" s="109">
        <v>0.48749999999999999</v>
      </c>
      <c r="AP232" s="108" t="str">
        <f>VLOOKUP(AQ232,'[1]&lt;참고&gt;6차'!A385:C2227,2,FALSE)</f>
        <v>장치,기계조작 및 조립종사자</v>
      </c>
      <c r="AQ232" s="118">
        <v>8</v>
      </c>
      <c r="AR232" s="118">
        <v>87</v>
      </c>
      <c r="AS232" s="118">
        <v>873</v>
      </c>
      <c r="AT232" s="108">
        <v>8732</v>
      </c>
      <c r="AU232" s="108" t="s">
        <v>1981</v>
      </c>
      <c r="AV232" s="109">
        <v>0.61224999999999996</v>
      </c>
    </row>
    <row r="233" spans="1:48" x14ac:dyDescent="0.3">
      <c r="A233" s="118">
        <v>5120</v>
      </c>
      <c r="B233" s="118">
        <v>3434</v>
      </c>
      <c r="C233" s="108" t="s">
        <v>1415</v>
      </c>
      <c r="D233" s="108" t="s">
        <v>1415</v>
      </c>
      <c r="E233" s="108" t="s">
        <v>1415</v>
      </c>
      <c r="F233" s="108" t="s">
        <v>1415</v>
      </c>
      <c r="G233" s="108" t="s">
        <v>1415</v>
      </c>
      <c r="H233" s="108" t="str">
        <f>VLOOKUP(I233,'[1]&lt;참고&gt;6차'!$A$2:$C$1844,2,FALSE)</f>
        <v>중식 주방장 및 조리사</v>
      </c>
      <c r="I233" s="123">
        <v>4412</v>
      </c>
      <c r="J233" s="124">
        <f t="shared" si="10"/>
        <v>0.54849999999999999</v>
      </c>
      <c r="K233" s="108">
        <f>VLOOKUP(A233,'[1](2)2010 SOC to ISCO-08'!$K$3:$L$440,2,FALSE)</f>
        <v>0.73199999999999998</v>
      </c>
      <c r="L233" s="108">
        <f>VLOOKUP(B233,'[1](2)2010 SOC to ISCO-08'!$K$3:$L$440,2,FALSE)</f>
        <v>0.36499999999999999</v>
      </c>
      <c r="M233" s="108" t="e">
        <f>VLOOKUP(C233,'[1](2)2010 SOC to ISCO-08'!$K$3:$L$440,2,FALSE)</f>
        <v>#N/A</v>
      </c>
      <c r="N233" s="108" t="e">
        <f>VLOOKUP(D233,'[1](2)2010 SOC to ISCO-08'!$K$3:$L$440,2,FALSE)</f>
        <v>#N/A</v>
      </c>
      <c r="O233" s="108" t="e">
        <f>VLOOKUP(E233,'[1](2)2010 SOC to ISCO-08'!$K$3:$L$440,2,FALSE)</f>
        <v>#N/A</v>
      </c>
      <c r="P233" s="108" t="e">
        <f>VLOOKUP(F233,'[1](2)2010 SOC to ISCO-08'!$K$3:$L$440,2,FALSE)</f>
        <v>#N/A</v>
      </c>
      <c r="Q233" s="108" t="e">
        <f>VLOOKUP(G233,'[1](2)2010 SOC to ISCO-08'!$K$3:$L$440,2,FALSE)</f>
        <v>#N/A</v>
      </c>
      <c r="S233" s="108" t="b">
        <f t="shared" si="11"/>
        <v>0</v>
      </c>
      <c r="T233" s="131">
        <v>4412</v>
      </c>
      <c r="U233" s="108" t="s">
        <v>1982</v>
      </c>
      <c r="V233" s="108" t="s">
        <v>1979</v>
      </c>
      <c r="W233" s="108" t="s">
        <v>1431</v>
      </c>
      <c r="X233" s="108" t="s">
        <v>1980</v>
      </c>
      <c r="Y233" s="108" t="str">
        <f>VLOOKUP(Z233,'[1]&lt;참고&gt;6차'!$A$2:$C$1844,2,FALSE)</f>
        <v>일식 주방장 및 조리사</v>
      </c>
      <c r="Z233" s="116">
        <v>4414</v>
      </c>
      <c r="AA233" s="110">
        <v>0.54849999999999999</v>
      </c>
      <c r="AB233" s="108" t="str">
        <f t="shared" si="9"/>
        <v>441</v>
      </c>
      <c r="AC233" s="109">
        <v>0.48749999999999999</v>
      </c>
      <c r="AP233" s="108" t="str">
        <f>VLOOKUP(AQ233,'[1]&lt;참고&gt;6차'!A377:C2219,2,FALSE)</f>
        <v>장치,기계조작 및 조립종사자</v>
      </c>
      <c r="AQ233" s="118">
        <v>8</v>
      </c>
      <c r="AR233" s="118">
        <v>86</v>
      </c>
      <c r="AS233" s="118">
        <v>861</v>
      </c>
      <c r="AT233" s="108">
        <v>8610</v>
      </c>
      <c r="AU233" s="108" t="s">
        <v>1286</v>
      </c>
      <c r="AV233" s="109">
        <v>0.61399999999999999</v>
      </c>
    </row>
    <row r="234" spans="1:48" x14ac:dyDescent="0.3">
      <c r="A234" s="118">
        <v>5120</v>
      </c>
      <c r="B234" s="118">
        <v>3434</v>
      </c>
      <c r="C234" s="108" t="s">
        <v>1415</v>
      </c>
      <c r="D234" s="108" t="s">
        <v>1415</v>
      </c>
      <c r="E234" s="108" t="s">
        <v>1415</v>
      </c>
      <c r="F234" s="108" t="s">
        <v>1415</v>
      </c>
      <c r="G234" s="108" t="s">
        <v>1415</v>
      </c>
      <c r="H234" s="108" t="str">
        <f>VLOOKUP(I234,'[1]&lt;참고&gt;6차'!$A$2:$C$1844,2,FALSE)</f>
        <v>양식 주방장 및 조리사</v>
      </c>
      <c r="I234" s="123">
        <v>4413</v>
      </c>
      <c r="J234" s="124">
        <f t="shared" si="10"/>
        <v>0.54849999999999999</v>
      </c>
      <c r="K234" s="108">
        <f>VLOOKUP(A234,'[1](2)2010 SOC to ISCO-08'!$K$3:$L$440,2,FALSE)</f>
        <v>0.73199999999999998</v>
      </c>
      <c r="L234" s="108">
        <f>VLOOKUP(B234,'[1](2)2010 SOC to ISCO-08'!$K$3:$L$440,2,FALSE)</f>
        <v>0.36499999999999999</v>
      </c>
      <c r="M234" s="108" t="e">
        <f>VLOOKUP(C234,'[1](2)2010 SOC to ISCO-08'!$K$3:$L$440,2,FALSE)</f>
        <v>#N/A</v>
      </c>
      <c r="N234" s="108" t="e">
        <f>VLOOKUP(D234,'[1](2)2010 SOC to ISCO-08'!$K$3:$L$440,2,FALSE)</f>
        <v>#N/A</v>
      </c>
      <c r="O234" s="108" t="e">
        <f>VLOOKUP(E234,'[1](2)2010 SOC to ISCO-08'!$K$3:$L$440,2,FALSE)</f>
        <v>#N/A</v>
      </c>
      <c r="P234" s="108" t="e">
        <f>VLOOKUP(F234,'[1](2)2010 SOC to ISCO-08'!$K$3:$L$440,2,FALSE)</f>
        <v>#N/A</v>
      </c>
      <c r="Q234" s="108" t="e">
        <f>VLOOKUP(G234,'[1](2)2010 SOC to ISCO-08'!$K$3:$L$440,2,FALSE)</f>
        <v>#N/A</v>
      </c>
      <c r="S234" s="108" t="b">
        <f t="shared" si="11"/>
        <v>0</v>
      </c>
      <c r="T234" s="131">
        <v>4413</v>
      </c>
      <c r="U234" s="108" t="s">
        <v>1983</v>
      </c>
      <c r="V234" s="108" t="s">
        <v>1979</v>
      </c>
      <c r="W234" s="108" t="s">
        <v>1431</v>
      </c>
      <c r="X234" s="108" t="s">
        <v>1980</v>
      </c>
      <c r="Y234" s="108" t="str">
        <f>VLOOKUP(Z234,'[1]&lt;참고&gt;6차'!$A$2:$C$1844,2,FALSE)</f>
        <v>기타 주방장 및 조리사</v>
      </c>
      <c r="Z234" s="116">
        <v>4419</v>
      </c>
      <c r="AA234" s="110">
        <v>0.54849999999999999</v>
      </c>
      <c r="AB234" s="108" t="str">
        <f t="shared" si="9"/>
        <v>441</v>
      </c>
      <c r="AC234" s="109">
        <v>0.48749999999999999</v>
      </c>
      <c r="AP234" s="108" t="str">
        <f>VLOOKUP(AQ234,'[1]&lt;참고&gt;6차'!A335:C2177,2,FALSE)</f>
        <v>기능원 및 관련 기능 종사자</v>
      </c>
      <c r="AQ234" s="118">
        <v>7</v>
      </c>
      <c r="AR234" s="118">
        <v>79</v>
      </c>
      <c r="AS234" s="118">
        <v>799</v>
      </c>
      <c r="AT234" s="108">
        <v>7999</v>
      </c>
      <c r="AU234" s="108" t="s">
        <v>1984</v>
      </c>
      <c r="AV234" s="109">
        <v>0.61402777777777773</v>
      </c>
    </row>
    <row r="235" spans="1:48" x14ac:dyDescent="0.3">
      <c r="A235" s="118">
        <v>5120</v>
      </c>
      <c r="B235" s="118">
        <v>3434</v>
      </c>
      <c r="C235" s="108" t="s">
        <v>1415</v>
      </c>
      <c r="D235" s="108" t="s">
        <v>1415</v>
      </c>
      <c r="E235" s="108" t="s">
        <v>1415</v>
      </c>
      <c r="F235" s="108" t="s">
        <v>1415</v>
      </c>
      <c r="G235" s="108" t="s">
        <v>1415</v>
      </c>
      <c r="H235" s="108" t="str">
        <f>VLOOKUP(I235,'[1]&lt;참고&gt;6차'!$A$2:$C$1844,2,FALSE)</f>
        <v>일식 주방장 및 조리사</v>
      </c>
      <c r="I235" s="123">
        <v>4414</v>
      </c>
      <c r="J235" s="124">
        <f t="shared" si="10"/>
        <v>0.54849999999999999</v>
      </c>
      <c r="K235" s="108">
        <f>VLOOKUP(A235,'[1](2)2010 SOC to ISCO-08'!$K$3:$L$440,2,FALSE)</f>
        <v>0.73199999999999998</v>
      </c>
      <c r="L235" s="108">
        <f>VLOOKUP(B235,'[1](2)2010 SOC to ISCO-08'!$K$3:$L$440,2,FALSE)</f>
        <v>0.36499999999999999</v>
      </c>
      <c r="M235" s="108" t="e">
        <f>VLOOKUP(C235,'[1](2)2010 SOC to ISCO-08'!$K$3:$L$440,2,FALSE)</f>
        <v>#N/A</v>
      </c>
      <c r="N235" s="108" t="e">
        <f>VLOOKUP(D235,'[1](2)2010 SOC to ISCO-08'!$K$3:$L$440,2,FALSE)</f>
        <v>#N/A</v>
      </c>
      <c r="O235" s="108" t="e">
        <f>VLOOKUP(E235,'[1](2)2010 SOC to ISCO-08'!$K$3:$L$440,2,FALSE)</f>
        <v>#N/A</v>
      </c>
      <c r="P235" s="108" t="e">
        <f>VLOOKUP(F235,'[1](2)2010 SOC to ISCO-08'!$K$3:$L$440,2,FALSE)</f>
        <v>#N/A</v>
      </c>
      <c r="Q235" s="108" t="e">
        <f>VLOOKUP(G235,'[1](2)2010 SOC to ISCO-08'!$K$3:$L$440,2,FALSE)</f>
        <v>#N/A</v>
      </c>
      <c r="S235" s="108" t="b">
        <f t="shared" si="11"/>
        <v>0</v>
      </c>
      <c r="T235" s="131">
        <v>4414</v>
      </c>
      <c r="U235" s="108" t="s">
        <v>1985</v>
      </c>
      <c r="V235" s="108" t="s">
        <v>1979</v>
      </c>
      <c r="W235" s="108" t="s">
        <v>1431</v>
      </c>
      <c r="X235" s="108" t="s">
        <v>1980</v>
      </c>
      <c r="Y235" s="108" t="str">
        <f>VLOOKUP(Z235,'[1]&lt;참고&gt;6차'!$A$2:$C$1844,2,FALSE)</f>
        <v>바텐더</v>
      </c>
      <c r="Z235" s="116">
        <v>4421</v>
      </c>
      <c r="AA235" s="110">
        <v>0.77</v>
      </c>
      <c r="AB235" s="108" t="str">
        <f t="shared" si="9"/>
        <v>442</v>
      </c>
      <c r="AC235" s="109">
        <v>0.77</v>
      </c>
      <c r="AP235" s="108" t="str">
        <f>VLOOKUP(AQ235,'[1]&lt;참고&gt;6차'!A182:C2024,2,FALSE)</f>
        <v>사무 종사자</v>
      </c>
      <c r="AQ235" s="118">
        <v>3</v>
      </c>
      <c r="AR235" s="118">
        <v>31</v>
      </c>
      <c r="AS235" s="118">
        <v>311</v>
      </c>
      <c r="AT235" s="108">
        <v>3114</v>
      </c>
      <c r="AU235" s="108" t="s">
        <v>1986</v>
      </c>
      <c r="AV235" s="109">
        <v>0.61499999999999999</v>
      </c>
    </row>
    <row r="236" spans="1:48" x14ac:dyDescent="0.3">
      <c r="A236" s="118">
        <v>5120</v>
      </c>
      <c r="B236" s="118">
        <v>3434</v>
      </c>
      <c r="C236" s="108" t="s">
        <v>1415</v>
      </c>
      <c r="D236" s="108" t="s">
        <v>1415</v>
      </c>
      <c r="E236" s="108" t="s">
        <v>1415</v>
      </c>
      <c r="F236" s="108" t="s">
        <v>1415</v>
      </c>
      <c r="G236" s="108" t="s">
        <v>1415</v>
      </c>
      <c r="H236" s="108" t="str">
        <f>VLOOKUP(I236,'[1]&lt;참고&gt;6차'!$A$2:$C$1844,2,FALSE)</f>
        <v>기타 주방장 및 조리사</v>
      </c>
      <c r="I236" s="123">
        <v>4419</v>
      </c>
      <c r="J236" s="124">
        <f t="shared" si="10"/>
        <v>0.54849999999999999</v>
      </c>
      <c r="K236" s="108">
        <f>VLOOKUP(A236,'[1](2)2010 SOC to ISCO-08'!$K$3:$L$440,2,FALSE)</f>
        <v>0.73199999999999998</v>
      </c>
      <c r="L236" s="108">
        <f>VLOOKUP(B236,'[1](2)2010 SOC to ISCO-08'!$K$3:$L$440,2,FALSE)</f>
        <v>0.36499999999999999</v>
      </c>
      <c r="M236" s="108" t="e">
        <f>VLOOKUP(C236,'[1](2)2010 SOC to ISCO-08'!$K$3:$L$440,2,FALSE)</f>
        <v>#N/A</v>
      </c>
      <c r="N236" s="108" t="e">
        <f>VLOOKUP(D236,'[1](2)2010 SOC to ISCO-08'!$K$3:$L$440,2,FALSE)</f>
        <v>#N/A</v>
      </c>
      <c r="O236" s="108" t="e">
        <f>VLOOKUP(E236,'[1](2)2010 SOC to ISCO-08'!$K$3:$L$440,2,FALSE)</f>
        <v>#N/A</v>
      </c>
      <c r="P236" s="108" t="e">
        <f>VLOOKUP(F236,'[1](2)2010 SOC to ISCO-08'!$K$3:$L$440,2,FALSE)</f>
        <v>#N/A</v>
      </c>
      <c r="Q236" s="108" t="e">
        <f>VLOOKUP(G236,'[1](2)2010 SOC to ISCO-08'!$K$3:$L$440,2,FALSE)</f>
        <v>#N/A</v>
      </c>
      <c r="S236" s="108" t="b">
        <f t="shared" si="11"/>
        <v>0</v>
      </c>
      <c r="T236" s="131">
        <v>4419</v>
      </c>
      <c r="U236" s="108" t="s">
        <v>1429</v>
      </c>
      <c r="V236" s="108" t="s">
        <v>1979</v>
      </c>
      <c r="W236" s="108" t="s">
        <v>1431</v>
      </c>
      <c r="X236" s="108" t="s">
        <v>1980</v>
      </c>
      <c r="Y236" s="108" t="str">
        <f>VLOOKUP(Z236,'[1]&lt;참고&gt;6차'!$A$2:$C$1844,2,FALSE)</f>
        <v>웨이터</v>
      </c>
      <c r="Z236" s="116">
        <v>4422</v>
      </c>
      <c r="AA236" s="110">
        <v>0.89999999999999991</v>
      </c>
      <c r="AB236" s="108" t="str">
        <f t="shared" si="9"/>
        <v>442</v>
      </c>
      <c r="AC236" s="109">
        <v>0.89999999999999991</v>
      </c>
      <c r="AP236" s="108" t="str">
        <f>VLOOKUP(AQ236,'[1]&lt;참고&gt;6차'!A229:C2071,2,FALSE)</f>
        <v>서비스 종사자</v>
      </c>
      <c r="AQ236" s="118">
        <v>4</v>
      </c>
      <c r="AR236" s="118">
        <v>43</v>
      </c>
      <c r="AS236" s="118">
        <v>432</v>
      </c>
      <c r="AT236" s="108">
        <v>4329</v>
      </c>
      <c r="AU236" s="108" t="s">
        <v>1987</v>
      </c>
      <c r="AV236" s="109">
        <v>0.61599999999999999</v>
      </c>
    </row>
    <row r="237" spans="1:48" x14ac:dyDescent="0.3">
      <c r="A237" s="118">
        <v>5132</v>
      </c>
      <c r="B237" s="108" t="s">
        <v>1415</v>
      </c>
      <c r="C237" s="108" t="s">
        <v>1415</v>
      </c>
      <c r="D237" s="108" t="s">
        <v>1415</v>
      </c>
      <c r="E237" s="108" t="s">
        <v>1415</v>
      </c>
      <c r="F237" s="108" t="s">
        <v>1415</v>
      </c>
      <c r="G237" s="108" t="s">
        <v>1415</v>
      </c>
      <c r="H237" s="108" t="str">
        <f>VLOOKUP(I237,'[1]&lt;참고&gt;6차'!$A$2:$C$1844,2,FALSE)</f>
        <v>바텐더</v>
      </c>
      <c r="I237" s="123">
        <v>4421</v>
      </c>
      <c r="J237" s="124">
        <f t="shared" si="10"/>
        <v>0.77</v>
      </c>
      <c r="K237" s="108">
        <f>VLOOKUP(A237,'[1](2)2010 SOC to ISCO-08'!$K$3:$L$440,2,FALSE)</f>
        <v>0.77</v>
      </c>
      <c r="L237" s="108" t="e">
        <f>VLOOKUP(B237,'[1](2)2010 SOC to ISCO-08'!$K$3:$L$440,2,FALSE)</f>
        <v>#N/A</v>
      </c>
      <c r="M237" s="108" t="e">
        <f>VLOOKUP(C237,'[1](2)2010 SOC to ISCO-08'!$K$3:$L$440,2,FALSE)</f>
        <v>#N/A</v>
      </c>
      <c r="N237" s="108" t="e">
        <f>VLOOKUP(D237,'[1](2)2010 SOC to ISCO-08'!$K$3:$L$440,2,FALSE)</f>
        <v>#N/A</v>
      </c>
      <c r="O237" s="108" t="e">
        <f>VLOOKUP(E237,'[1](2)2010 SOC to ISCO-08'!$K$3:$L$440,2,FALSE)</f>
        <v>#N/A</v>
      </c>
      <c r="P237" s="108" t="e">
        <f>VLOOKUP(F237,'[1](2)2010 SOC to ISCO-08'!$K$3:$L$440,2,FALSE)</f>
        <v>#N/A</v>
      </c>
      <c r="Q237" s="108" t="e">
        <f>VLOOKUP(G237,'[1](2)2010 SOC to ISCO-08'!$K$3:$L$440,2,FALSE)</f>
        <v>#N/A</v>
      </c>
      <c r="S237" s="108" t="b">
        <f t="shared" si="11"/>
        <v>0</v>
      </c>
      <c r="T237" s="131">
        <v>4421</v>
      </c>
      <c r="U237" s="108" t="s">
        <v>1988</v>
      </c>
      <c r="Y237" s="108" t="str">
        <f>VLOOKUP(Z237,'[1]&lt;참고&gt;6차'!$A$2:$C$1844,2,FALSE)</f>
        <v>기타 음식서비스 종사원</v>
      </c>
      <c r="Z237" s="116">
        <v>4429</v>
      </c>
      <c r="AA237" s="110">
        <v>0.89999999999999991</v>
      </c>
      <c r="AB237" s="108" t="str">
        <f t="shared" si="9"/>
        <v>442</v>
      </c>
      <c r="AC237" s="109">
        <v>0.89999999999999991</v>
      </c>
      <c r="AP237" s="108" t="str">
        <f>VLOOKUP(AQ237,'[1]&lt;참고&gt;6차'!A291:C2133,2,FALSE)</f>
        <v>기능원 및 관련 기능 종사자</v>
      </c>
      <c r="AQ237" s="118">
        <v>7</v>
      </c>
      <c r="AR237" s="118">
        <v>75</v>
      </c>
      <c r="AS237" s="118">
        <v>752</v>
      </c>
      <c r="AT237" s="108">
        <v>7522</v>
      </c>
      <c r="AU237" s="108" t="s">
        <v>1989</v>
      </c>
      <c r="AV237" s="109">
        <v>0.62162499999999998</v>
      </c>
    </row>
    <row r="238" spans="1:48" x14ac:dyDescent="0.3">
      <c r="A238" s="118">
        <v>5131</v>
      </c>
      <c r="B238" s="108" t="s">
        <v>1415</v>
      </c>
      <c r="C238" s="108" t="s">
        <v>1415</v>
      </c>
      <c r="D238" s="108" t="s">
        <v>1415</v>
      </c>
      <c r="E238" s="108" t="s">
        <v>1415</v>
      </c>
      <c r="F238" s="108" t="s">
        <v>1415</v>
      </c>
      <c r="G238" s="108" t="s">
        <v>1415</v>
      </c>
      <c r="H238" s="108" t="str">
        <f>VLOOKUP(I238,'[1]&lt;참고&gt;6차'!$A$2:$C$1844,2,FALSE)</f>
        <v>웨이터</v>
      </c>
      <c r="I238" s="123">
        <v>4422</v>
      </c>
      <c r="J238" s="124">
        <f t="shared" si="10"/>
        <v>0.89999999999999991</v>
      </c>
      <c r="K238" s="108">
        <f>VLOOKUP(A238,'[1](2)2010 SOC to ISCO-08'!$K$3:$L$440,2,FALSE)</f>
        <v>0.89999999999999991</v>
      </c>
      <c r="L238" s="108" t="e">
        <f>VLOOKUP(B238,'[1](2)2010 SOC to ISCO-08'!$K$3:$L$440,2,FALSE)</f>
        <v>#N/A</v>
      </c>
      <c r="M238" s="108" t="e">
        <f>VLOOKUP(C238,'[1](2)2010 SOC to ISCO-08'!$K$3:$L$440,2,FALSE)</f>
        <v>#N/A</v>
      </c>
      <c r="N238" s="108" t="e">
        <f>VLOOKUP(D238,'[1](2)2010 SOC to ISCO-08'!$K$3:$L$440,2,FALSE)</f>
        <v>#N/A</v>
      </c>
      <c r="O238" s="108" t="e">
        <f>VLOOKUP(E238,'[1](2)2010 SOC to ISCO-08'!$K$3:$L$440,2,FALSE)</f>
        <v>#N/A</v>
      </c>
      <c r="P238" s="108" t="e">
        <f>VLOOKUP(F238,'[1](2)2010 SOC to ISCO-08'!$K$3:$L$440,2,FALSE)</f>
        <v>#N/A</v>
      </c>
      <c r="Q238" s="108" t="e">
        <f>VLOOKUP(G238,'[1](2)2010 SOC to ISCO-08'!$K$3:$L$440,2,FALSE)</f>
        <v>#N/A</v>
      </c>
      <c r="S238" s="108" t="b">
        <f t="shared" si="11"/>
        <v>0</v>
      </c>
      <c r="T238" s="131">
        <v>4422</v>
      </c>
      <c r="U238" s="108" t="s">
        <v>1990</v>
      </c>
      <c r="Y238" s="108" t="str">
        <f>VLOOKUP(Z238,'[1]&lt;참고&gt;6차'!$A$2:$C$1844,2,FALSE)</f>
        <v>자동차 영업원</v>
      </c>
      <c r="Z238" s="116">
        <v>5101</v>
      </c>
      <c r="AA238" s="110">
        <v>0.39166666666666666</v>
      </c>
      <c r="AB238" s="108" t="str">
        <f t="shared" si="9"/>
        <v>510</v>
      </c>
      <c r="AC238" s="109">
        <v>0.29375000000000001</v>
      </c>
      <c r="AP238" s="108" t="str">
        <f>VLOOKUP(AQ238,'[1]&lt;참고&gt;6차'!A292:C2134,2,FALSE)</f>
        <v>기능원 및 관련 기능 종사자</v>
      </c>
      <c r="AQ238" s="118">
        <v>7</v>
      </c>
      <c r="AR238" s="118">
        <v>75</v>
      </c>
      <c r="AS238" s="118">
        <v>752</v>
      </c>
      <c r="AT238" s="108">
        <v>7523</v>
      </c>
      <c r="AU238" s="108" t="s">
        <v>1991</v>
      </c>
      <c r="AV238" s="109">
        <v>0.62162499999999998</v>
      </c>
    </row>
    <row r="239" spans="1:48" x14ac:dyDescent="0.3">
      <c r="A239" s="118">
        <v>5131</v>
      </c>
      <c r="B239" s="108" t="s">
        <v>1415</v>
      </c>
      <c r="C239" s="108" t="s">
        <v>1415</v>
      </c>
      <c r="D239" s="108" t="s">
        <v>1415</v>
      </c>
      <c r="E239" s="108" t="s">
        <v>1415</v>
      </c>
      <c r="F239" s="108" t="s">
        <v>1415</v>
      </c>
      <c r="G239" s="108" t="s">
        <v>1415</v>
      </c>
      <c r="H239" s="108" t="str">
        <f>VLOOKUP(I239,'[1]&lt;참고&gt;6차'!$A$2:$C$1844,2,FALSE)</f>
        <v>기타 음식서비스 종사원</v>
      </c>
      <c r="I239" s="123">
        <v>4429</v>
      </c>
      <c r="J239" s="124">
        <f t="shared" si="10"/>
        <v>0.89999999999999991</v>
      </c>
      <c r="K239" s="108">
        <f>VLOOKUP(A239,'[1](2)2010 SOC to ISCO-08'!$K$3:$L$440,2,FALSE)</f>
        <v>0.89999999999999991</v>
      </c>
      <c r="L239" s="108" t="e">
        <f>VLOOKUP(B239,'[1](2)2010 SOC to ISCO-08'!$K$3:$L$440,2,FALSE)</f>
        <v>#N/A</v>
      </c>
      <c r="M239" s="108" t="e">
        <f>VLOOKUP(C239,'[1](2)2010 SOC to ISCO-08'!$K$3:$L$440,2,FALSE)</f>
        <v>#N/A</v>
      </c>
      <c r="N239" s="108" t="e">
        <f>VLOOKUP(D239,'[1](2)2010 SOC to ISCO-08'!$K$3:$L$440,2,FALSE)</f>
        <v>#N/A</v>
      </c>
      <c r="O239" s="108" t="e">
        <f>VLOOKUP(E239,'[1](2)2010 SOC to ISCO-08'!$K$3:$L$440,2,FALSE)</f>
        <v>#N/A</v>
      </c>
      <c r="P239" s="108" t="e">
        <f>VLOOKUP(F239,'[1](2)2010 SOC to ISCO-08'!$K$3:$L$440,2,FALSE)</f>
        <v>#N/A</v>
      </c>
      <c r="Q239" s="108" t="e">
        <f>VLOOKUP(G239,'[1](2)2010 SOC to ISCO-08'!$K$3:$L$440,2,FALSE)</f>
        <v>#N/A</v>
      </c>
      <c r="S239" s="108" t="b">
        <f t="shared" si="11"/>
        <v>0</v>
      </c>
      <c r="T239" s="131">
        <v>4429</v>
      </c>
      <c r="U239" s="108" t="s">
        <v>1429</v>
      </c>
      <c r="V239" s="108" t="s">
        <v>1992</v>
      </c>
      <c r="W239" s="108" t="s">
        <v>1960</v>
      </c>
      <c r="Y239" s="108" t="str">
        <f>VLOOKUP(Z239,'[1]&lt;참고&gt;6차'!$A$2:$C$1844,2,FALSE)</f>
        <v>제품 및 광고 영업원</v>
      </c>
      <c r="Z239" s="116">
        <v>5102</v>
      </c>
      <c r="AA239" s="110">
        <v>0.745</v>
      </c>
      <c r="AB239" s="108" t="str">
        <f t="shared" si="9"/>
        <v>510</v>
      </c>
      <c r="AC239" s="109">
        <v>0.745</v>
      </c>
      <c r="AP239" s="108" t="str">
        <f>VLOOKUP(AQ239,'[1]&lt;참고&gt;6차'!A294:C2136,2,FALSE)</f>
        <v>기능원 및 관련 기능 종사자</v>
      </c>
      <c r="AQ239" s="118">
        <v>7</v>
      </c>
      <c r="AR239" s="118">
        <v>75</v>
      </c>
      <c r="AS239" s="118">
        <v>753</v>
      </c>
      <c r="AT239" s="108">
        <v>7531</v>
      </c>
      <c r="AU239" s="108" t="s">
        <v>1993</v>
      </c>
      <c r="AV239" s="109">
        <v>0.62162499999999998</v>
      </c>
    </row>
    <row r="240" spans="1:48" x14ac:dyDescent="0.3">
      <c r="A240" s="118">
        <v>3322</v>
      </c>
      <c r="B240" s="108" t="s">
        <v>1415</v>
      </c>
      <c r="C240" s="108" t="s">
        <v>1415</v>
      </c>
      <c r="D240" s="108" t="s">
        <v>1415</v>
      </c>
      <c r="E240" s="108" t="s">
        <v>1415</v>
      </c>
      <c r="F240" s="108" t="s">
        <v>1415</v>
      </c>
      <c r="G240" s="108" t="s">
        <v>1415</v>
      </c>
      <c r="H240" s="108" t="str">
        <f>VLOOKUP(I240,'[1]&lt;참고&gt;6차'!$A$2:$C$1844,2,FALSE)</f>
        <v>자동차 영업원</v>
      </c>
      <c r="I240" s="123">
        <v>5101</v>
      </c>
      <c r="J240" s="124">
        <f t="shared" si="10"/>
        <v>0.39166666666666666</v>
      </c>
      <c r="K240" s="108">
        <f>VLOOKUP(A240,'[1](2)2010 SOC to ISCO-08'!$K$3:$L$440,2,FALSE)</f>
        <v>0.39166666666666666</v>
      </c>
      <c r="L240" s="108" t="e">
        <f>VLOOKUP(B240,'[1](2)2010 SOC to ISCO-08'!$K$3:$L$440,2,FALSE)</f>
        <v>#N/A</v>
      </c>
      <c r="M240" s="108" t="e">
        <f>VLOOKUP(C240,'[1](2)2010 SOC to ISCO-08'!$K$3:$L$440,2,FALSE)</f>
        <v>#N/A</v>
      </c>
      <c r="N240" s="108" t="e">
        <f>VLOOKUP(D240,'[1](2)2010 SOC to ISCO-08'!$K$3:$L$440,2,FALSE)</f>
        <v>#N/A</v>
      </c>
      <c r="O240" s="108" t="e">
        <f>VLOOKUP(E240,'[1](2)2010 SOC to ISCO-08'!$K$3:$L$440,2,FALSE)</f>
        <v>#N/A</v>
      </c>
      <c r="P240" s="108" t="e">
        <f>VLOOKUP(F240,'[1](2)2010 SOC to ISCO-08'!$K$3:$L$440,2,FALSE)</f>
        <v>#N/A</v>
      </c>
      <c r="Q240" s="108" t="e">
        <f>VLOOKUP(G240,'[1](2)2010 SOC to ISCO-08'!$K$3:$L$440,2,FALSE)</f>
        <v>#N/A</v>
      </c>
      <c r="S240" s="108" t="b">
        <f t="shared" si="11"/>
        <v>0</v>
      </c>
      <c r="T240" s="131">
        <v>5101</v>
      </c>
      <c r="U240" s="108" t="s">
        <v>1994</v>
      </c>
      <c r="V240" s="108" t="s">
        <v>1780</v>
      </c>
      <c r="Y240" s="108" t="str">
        <f>VLOOKUP(Z240,'[1]&lt;참고&gt;6차'!$A$2:$C$1844,2,FALSE)</f>
        <v>보험 설계사 및 간접투자증권 판매인</v>
      </c>
      <c r="Z240" s="116">
        <v>5103</v>
      </c>
      <c r="AA240" s="110">
        <v>0.66166666666666663</v>
      </c>
      <c r="AB240" s="108" t="str">
        <f t="shared" si="9"/>
        <v>510</v>
      </c>
      <c r="AC240" s="109">
        <v>0.66166666666666663</v>
      </c>
      <c r="AP240" s="108" t="str">
        <f>VLOOKUP(AQ240,'[1]&lt;참고&gt;6차'!A296:C2138,2,FALSE)</f>
        <v>기능원 및 관련 기능 종사자</v>
      </c>
      <c r="AQ240" s="118">
        <v>7</v>
      </c>
      <c r="AR240" s="118">
        <v>75</v>
      </c>
      <c r="AS240" s="118">
        <v>753</v>
      </c>
      <c r="AT240" s="108">
        <v>7533</v>
      </c>
      <c r="AU240" s="108" t="s">
        <v>1995</v>
      </c>
      <c r="AV240" s="109">
        <v>0.62162499999999998</v>
      </c>
    </row>
    <row r="241" spans="1:48" x14ac:dyDescent="0.3">
      <c r="A241" s="118">
        <v>5242</v>
      </c>
      <c r="B241" s="118">
        <v>5241</v>
      </c>
      <c r="C241" s="108" t="s">
        <v>1415</v>
      </c>
      <c r="D241" s="108" t="s">
        <v>1415</v>
      </c>
      <c r="E241" s="108" t="s">
        <v>1415</v>
      </c>
      <c r="F241" s="108" t="s">
        <v>1415</v>
      </c>
      <c r="G241" s="108" t="s">
        <v>1415</v>
      </c>
      <c r="H241" s="108" t="str">
        <f>VLOOKUP(I241,'[1]&lt;참고&gt;6차'!$A$2:$C$1844,2,FALSE)</f>
        <v>제품 및 광고 영업원</v>
      </c>
      <c r="I241" s="123">
        <v>5102</v>
      </c>
      <c r="J241" s="124">
        <f t="shared" si="10"/>
        <v>0.745</v>
      </c>
      <c r="K241" s="108">
        <f>VLOOKUP(A241,'[1](2)2010 SOC to ISCO-08'!$K$3:$L$440,2,FALSE)</f>
        <v>0.51</v>
      </c>
      <c r="L241" s="108">
        <f>VLOOKUP(B241,'[1](2)2010 SOC to ISCO-08'!$K$3:$L$440,2,FALSE)</f>
        <v>0.98</v>
      </c>
      <c r="M241" s="108" t="e">
        <f>VLOOKUP(C241,'[1](2)2010 SOC to ISCO-08'!$K$3:$L$440,2,FALSE)</f>
        <v>#N/A</v>
      </c>
      <c r="N241" s="108" t="e">
        <f>VLOOKUP(D241,'[1](2)2010 SOC to ISCO-08'!$K$3:$L$440,2,FALSE)</f>
        <v>#N/A</v>
      </c>
      <c r="O241" s="108" t="e">
        <f>VLOOKUP(E241,'[1](2)2010 SOC to ISCO-08'!$K$3:$L$440,2,FALSE)</f>
        <v>#N/A</v>
      </c>
      <c r="P241" s="108" t="e">
        <f>VLOOKUP(F241,'[1](2)2010 SOC to ISCO-08'!$K$3:$L$440,2,FALSE)</f>
        <v>#N/A</v>
      </c>
      <c r="Q241" s="108" t="e">
        <f>VLOOKUP(G241,'[1](2)2010 SOC to ISCO-08'!$K$3:$L$440,2,FALSE)</f>
        <v>#N/A</v>
      </c>
      <c r="S241" s="108" t="b">
        <f t="shared" si="11"/>
        <v>0</v>
      </c>
      <c r="T241" s="131">
        <v>5102</v>
      </c>
      <c r="U241" s="108" t="s">
        <v>1474</v>
      </c>
      <c r="V241" s="108" t="s">
        <v>1431</v>
      </c>
      <c r="W241" s="108" t="s">
        <v>1767</v>
      </c>
      <c r="X241" s="108" t="s">
        <v>1780</v>
      </c>
      <c r="Y241" s="108" t="str">
        <f>VLOOKUP(Z241,'[1]&lt;참고&gt;6차'!$A$2:$C$1844,2,FALSE)</f>
        <v>상점 판매원</v>
      </c>
      <c r="Z241" s="116">
        <v>5211</v>
      </c>
      <c r="AA241" s="110">
        <v>0.58250000000000002</v>
      </c>
      <c r="AB241" s="108" t="str">
        <f t="shared" si="9"/>
        <v>521</v>
      </c>
      <c r="AC241" s="109">
        <v>0.58250000000000002</v>
      </c>
      <c r="AP241" s="108" t="str">
        <f>VLOOKUP(AQ241,'[1]&lt;참고&gt;6차'!A298:C2140,2,FALSE)</f>
        <v>기능원 및 관련 기능 종사자</v>
      </c>
      <c r="AQ241" s="118">
        <v>7</v>
      </c>
      <c r="AR241" s="118">
        <v>75</v>
      </c>
      <c r="AS241" s="118">
        <v>753</v>
      </c>
      <c r="AT241" s="108">
        <v>7535</v>
      </c>
      <c r="AU241" s="108" t="s">
        <v>1996</v>
      </c>
      <c r="AV241" s="109">
        <v>0.62162499999999998</v>
      </c>
    </row>
    <row r="242" spans="1:48" x14ac:dyDescent="0.3">
      <c r="A242" s="118">
        <v>3321</v>
      </c>
      <c r="B242" s="108" t="s">
        <v>1415</v>
      </c>
      <c r="C242" s="108" t="s">
        <v>1415</v>
      </c>
      <c r="D242" s="108" t="s">
        <v>1415</v>
      </c>
      <c r="E242" s="108" t="s">
        <v>1415</v>
      </c>
      <c r="F242" s="108" t="s">
        <v>1415</v>
      </c>
      <c r="G242" s="108" t="s">
        <v>1415</v>
      </c>
      <c r="H242" s="108" t="str">
        <f>VLOOKUP(I242,'[1]&lt;참고&gt;6차'!$A$2:$C$1844,2,FALSE)</f>
        <v>보험 설계사 및 간접투자증권 판매인</v>
      </c>
      <c r="I242" s="123">
        <v>5103</v>
      </c>
      <c r="J242" s="124">
        <f t="shared" si="10"/>
        <v>0.66166666666666663</v>
      </c>
      <c r="K242" s="108">
        <f>VLOOKUP(A242,'[1](2)2010 SOC to ISCO-08'!$K$3:$L$440,2,FALSE)</f>
        <v>0.66166666666666663</v>
      </c>
      <c r="L242" s="108" t="e">
        <f>VLOOKUP(B242,'[1](2)2010 SOC to ISCO-08'!$K$3:$L$440,2,FALSE)</f>
        <v>#N/A</v>
      </c>
      <c r="M242" s="108" t="e">
        <f>VLOOKUP(C242,'[1](2)2010 SOC to ISCO-08'!$K$3:$L$440,2,FALSE)</f>
        <v>#N/A</v>
      </c>
      <c r="N242" s="108" t="e">
        <f>VLOOKUP(D242,'[1](2)2010 SOC to ISCO-08'!$K$3:$L$440,2,FALSE)</f>
        <v>#N/A</v>
      </c>
      <c r="O242" s="108" t="e">
        <f>VLOOKUP(E242,'[1](2)2010 SOC to ISCO-08'!$K$3:$L$440,2,FALSE)</f>
        <v>#N/A</v>
      </c>
      <c r="P242" s="108" t="e">
        <f>VLOOKUP(F242,'[1](2)2010 SOC to ISCO-08'!$K$3:$L$440,2,FALSE)</f>
        <v>#N/A</v>
      </c>
      <c r="Q242" s="108" t="e">
        <f>VLOOKUP(G242,'[1](2)2010 SOC to ISCO-08'!$K$3:$L$440,2,FALSE)</f>
        <v>#N/A</v>
      </c>
      <c r="S242" s="108" t="b">
        <f t="shared" si="11"/>
        <v>0</v>
      </c>
      <c r="T242" s="131">
        <v>5103</v>
      </c>
      <c r="U242" s="108" t="s">
        <v>1444</v>
      </c>
      <c r="V242" s="108" t="s">
        <v>1997</v>
      </c>
      <c r="W242" s="108" t="s">
        <v>1431</v>
      </c>
      <c r="Y242" s="108" t="str">
        <f>VLOOKUP(Z242,'[1]&lt;참고&gt;6차'!$A$2:$C$1844,2,FALSE)</f>
        <v>매표원 및 복권 판매원</v>
      </c>
      <c r="Z242" s="116">
        <v>5212</v>
      </c>
      <c r="AA242" s="110">
        <v>0.89999999999999991</v>
      </c>
      <c r="AB242" s="108" t="str">
        <f t="shared" si="9"/>
        <v>521</v>
      </c>
      <c r="AC242" s="109">
        <v>0.89999999999999991</v>
      </c>
      <c r="AP242" s="108" t="str">
        <f>VLOOKUP(AQ242,'[1]&lt;참고&gt;6차'!A299:C2141,2,FALSE)</f>
        <v>기능원 및 관련 기능 종사자</v>
      </c>
      <c r="AQ242" s="118">
        <v>7</v>
      </c>
      <c r="AR242" s="118">
        <v>75</v>
      </c>
      <c r="AS242" s="118">
        <v>753</v>
      </c>
      <c r="AT242" s="108">
        <v>7536</v>
      </c>
      <c r="AU242" s="108" t="s">
        <v>1998</v>
      </c>
      <c r="AV242" s="109">
        <v>0.62162499999999998</v>
      </c>
    </row>
    <row r="243" spans="1:48" x14ac:dyDescent="0.3">
      <c r="A243" s="118">
        <v>5211</v>
      </c>
      <c r="B243" s="118">
        <v>5221</v>
      </c>
      <c r="C243" s="118">
        <v>5222</v>
      </c>
      <c r="D243" s="118">
        <v>5223</v>
      </c>
      <c r="E243" s="108" t="s">
        <v>1415</v>
      </c>
      <c r="F243" s="108" t="s">
        <v>1415</v>
      </c>
      <c r="G243" s="108" t="s">
        <v>1415</v>
      </c>
      <c r="H243" s="108" t="str">
        <f>VLOOKUP(I243,'[1]&lt;참고&gt;6차'!$A$2:$C$1844,2,FALSE)</f>
        <v>상점 판매원</v>
      </c>
      <c r="I243" s="123">
        <v>5211</v>
      </c>
      <c r="J243" s="124">
        <f t="shared" si="10"/>
        <v>0.58250000000000002</v>
      </c>
      <c r="K243" s="108">
        <f>VLOOKUP(A243,'[1](2)2010 SOC to ISCO-08'!$K$3:$L$440,2,FALSE)</f>
        <v>0.94</v>
      </c>
      <c r="L243" s="108">
        <f>VLOOKUP(B243,'[1](2)2010 SOC to ISCO-08'!$K$3:$L$440,2,FALSE)</f>
        <v>0.16</v>
      </c>
      <c r="M243" s="108">
        <f>VLOOKUP(C243,'[1](2)2010 SOC to ISCO-08'!$K$3:$L$440,2,FALSE)</f>
        <v>0.28000000000000003</v>
      </c>
      <c r="N243" s="108">
        <f>VLOOKUP(D243,'[1](2)2010 SOC to ISCO-08'!$K$3:$L$440,2,FALSE)</f>
        <v>0.95</v>
      </c>
      <c r="O243" s="108" t="e">
        <f>VLOOKUP(E243,'[1](2)2010 SOC to ISCO-08'!$K$3:$L$440,2,FALSE)</f>
        <v>#N/A</v>
      </c>
      <c r="P243" s="108" t="e">
        <f>VLOOKUP(F243,'[1](2)2010 SOC to ISCO-08'!$K$3:$L$440,2,FALSE)</f>
        <v>#N/A</v>
      </c>
      <c r="Q243" s="108" t="e">
        <f>VLOOKUP(G243,'[1](2)2010 SOC to ISCO-08'!$K$3:$L$440,2,FALSE)</f>
        <v>#N/A</v>
      </c>
      <c r="S243" s="108" t="b">
        <f t="shared" si="11"/>
        <v>0</v>
      </c>
      <c r="T243" s="131">
        <v>5211</v>
      </c>
      <c r="U243" s="108" t="s">
        <v>1999</v>
      </c>
      <c r="V243" s="108" t="s">
        <v>2000</v>
      </c>
      <c r="Y243" s="108" t="str">
        <f>VLOOKUP(Z243,'[1]&lt;참고&gt;6차'!$A$2:$C$1844,2,FALSE)</f>
        <v>매장계산원 및 요금정산원</v>
      </c>
      <c r="Z243" s="116">
        <v>5213</v>
      </c>
      <c r="AA243" s="110">
        <v>0.91500000000000004</v>
      </c>
      <c r="AB243" s="108" t="str">
        <f t="shared" si="9"/>
        <v>521</v>
      </c>
      <c r="AC243" s="109">
        <v>0.91500000000000004</v>
      </c>
      <c r="AP243" s="108" t="str">
        <f>VLOOKUP(AQ243,'[1]&lt;참고&gt;6차'!A49:C1891,2,FALSE)</f>
        <v>전문가 및 관련 종사자</v>
      </c>
      <c r="AQ243" s="118">
        <v>2</v>
      </c>
      <c r="AR243" s="118">
        <v>23</v>
      </c>
      <c r="AS243" s="118">
        <v>231</v>
      </c>
      <c r="AT243" s="108">
        <v>2315</v>
      </c>
      <c r="AU243" s="108" t="s">
        <v>2001</v>
      </c>
      <c r="AV243" s="109">
        <v>0.63</v>
      </c>
    </row>
    <row r="244" spans="1:48" x14ac:dyDescent="0.3">
      <c r="A244" s="118">
        <v>5230</v>
      </c>
      <c r="B244" s="108" t="s">
        <v>1415</v>
      </c>
      <c r="C244" s="108" t="s">
        <v>1415</v>
      </c>
      <c r="D244" s="108" t="s">
        <v>1415</v>
      </c>
      <c r="E244" s="108" t="s">
        <v>1415</v>
      </c>
      <c r="F244" s="108" t="s">
        <v>1415</v>
      </c>
      <c r="G244" s="108" t="s">
        <v>1415</v>
      </c>
      <c r="H244" s="108" t="str">
        <f>VLOOKUP(I244,'[1]&lt;참고&gt;6차'!$A$2:$C$1844,2,FALSE)</f>
        <v>매표원 및 복권 판매원</v>
      </c>
      <c r="I244" s="123">
        <v>5212</v>
      </c>
      <c r="J244" s="124">
        <f t="shared" si="10"/>
        <v>0.89999999999999991</v>
      </c>
      <c r="K244" s="108">
        <f>VLOOKUP(A244,'[1](2)2010 SOC to ISCO-08'!$K$3:$L$440,2,FALSE)</f>
        <v>0.89999999999999991</v>
      </c>
      <c r="L244" s="108" t="e">
        <f>VLOOKUP(B244,'[1](2)2010 SOC to ISCO-08'!$K$3:$L$440,2,FALSE)</f>
        <v>#N/A</v>
      </c>
      <c r="M244" s="108" t="e">
        <f>VLOOKUP(C244,'[1](2)2010 SOC to ISCO-08'!$K$3:$L$440,2,FALSE)</f>
        <v>#N/A</v>
      </c>
      <c r="N244" s="108" t="e">
        <f>VLOOKUP(D244,'[1](2)2010 SOC to ISCO-08'!$K$3:$L$440,2,FALSE)</f>
        <v>#N/A</v>
      </c>
      <c r="O244" s="108" t="e">
        <f>VLOOKUP(E244,'[1](2)2010 SOC to ISCO-08'!$K$3:$L$440,2,FALSE)</f>
        <v>#N/A</v>
      </c>
      <c r="P244" s="108" t="e">
        <f>VLOOKUP(F244,'[1](2)2010 SOC to ISCO-08'!$K$3:$L$440,2,FALSE)</f>
        <v>#N/A</v>
      </c>
      <c r="Q244" s="108" t="e">
        <f>VLOOKUP(G244,'[1](2)2010 SOC to ISCO-08'!$K$3:$L$440,2,FALSE)</f>
        <v>#N/A</v>
      </c>
      <c r="S244" s="108" t="b">
        <f t="shared" si="11"/>
        <v>0</v>
      </c>
      <c r="T244" s="125">
        <v>5212</v>
      </c>
      <c r="U244" s="108" t="s">
        <v>2002</v>
      </c>
      <c r="V244" s="108" t="s">
        <v>1431</v>
      </c>
      <c r="W244" s="108" t="s">
        <v>2003</v>
      </c>
      <c r="X244" s="108" t="s">
        <v>2000</v>
      </c>
      <c r="Y244" s="108" t="str">
        <f>VLOOKUP(Z244,'[1]&lt;참고&gt;6차'!$A$2:$C$1844,2,FALSE)</f>
        <v>상품 대여원</v>
      </c>
      <c r="Z244" s="116">
        <v>5220</v>
      </c>
      <c r="AA244" s="110">
        <v>0.97</v>
      </c>
      <c r="AB244" s="108" t="str">
        <f t="shared" si="9"/>
        <v>522</v>
      </c>
      <c r="AC244" s="109">
        <v>0.48499999999999999</v>
      </c>
      <c r="AP244" s="108" t="str">
        <f>VLOOKUP(AQ244,'[1]&lt;참고&gt;6차'!A251:C2093,2,FALSE)</f>
        <v>농림어업 숙련 종사자</v>
      </c>
      <c r="AQ244" s="118">
        <v>6</v>
      </c>
      <c r="AR244" s="118">
        <v>61</v>
      </c>
      <c r="AS244" s="118">
        <v>611</v>
      </c>
      <c r="AT244" s="108">
        <v>6111</v>
      </c>
      <c r="AU244" s="108" t="s">
        <v>2004</v>
      </c>
      <c r="AV244" s="109">
        <v>0.6333333333333333</v>
      </c>
    </row>
    <row r="245" spans="1:48" x14ac:dyDescent="0.3">
      <c r="A245" s="118">
        <v>5246</v>
      </c>
      <c r="B245" s="118">
        <v>5230</v>
      </c>
      <c r="C245" s="108" t="s">
        <v>1415</v>
      </c>
      <c r="D245" s="108" t="s">
        <v>1415</v>
      </c>
      <c r="E245" s="108" t="s">
        <v>1415</v>
      </c>
      <c r="F245" s="108" t="s">
        <v>1415</v>
      </c>
      <c r="G245" s="108" t="s">
        <v>1415</v>
      </c>
      <c r="H245" s="108" t="str">
        <f>VLOOKUP(I245,'[1]&lt;참고&gt;6차'!$A$2:$C$1844,2,FALSE)</f>
        <v>매장계산원 및 요금정산원</v>
      </c>
      <c r="I245" s="123">
        <v>5213</v>
      </c>
      <c r="J245" s="124">
        <f t="shared" si="10"/>
        <v>0.91500000000000004</v>
      </c>
      <c r="K245" s="108">
        <f>VLOOKUP(A245,'[1](2)2010 SOC to ISCO-08'!$K$3:$L$440,2,FALSE)</f>
        <v>0.93</v>
      </c>
      <c r="L245" s="108">
        <f>VLOOKUP(B245,'[1](2)2010 SOC to ISCO-08'!$K$3:$L$440,2,FALSE)</f>
        <v>0.89999999999999991</v>
      </c>
      <c r="M245" s="108" t="e">
        <f>VLOOKUP(C245,'[1](2)2010 SOC to ISCO-08'!$K$3:$L$440,2,FALSE)</f>
        <v>#N/A</v>
      </c>
      <c r="N245" s="108" t="e">
        <f>VLOOKUP(D245,'[1](2)2010 SOC to ISCO-08'!$K$3:$L$440,2,FALSE)</f>
        <v>#N/A</v>
      </c>
      <c r="O245" s="108" t="e">
        <f>VLOOKUP(E245,'[1](2)2010 SOC to ISCO-08'!$K$3:$L$440,2,FALSE)</f>
        <v>#N/A</v>
      </c>
      <c r="P245" s="108" t="e">
        <f>VLOOKUP(F245,'[1](2)2010 SOC to ISCO-08'!$K$3:$L$440,2,FALSE)</f>
        <v>#N/A</v>
      </c>
      <c r="Q245" s="108" t="e">
        <f>VLOOKUP(G245,'[1](2)2010 SOC to ISCO-08'!$K$3:$L$440,2,FALSE)</f>
        <v>#N/A</v>
      </c>
      <c r="S245" s="108" t="b">
        <f t="shared" si="11"/>
        <v>0</v>
      </c>
      <c r="T245" s="131">
        <v>5213</v>
      </c>
      <c r="U245" s="108" t="s">
        <v>2005</v>
      </c>
      <c r="V245" s="108" t="s">
        <v>1431</v>
      </c>
      <c r="Y245" s="108" t="str">
        <f>VLOOKUP(Z245,'[1]&lt;참고&gt;6차'!$A$2:$C$1844,2,FALSE)</f>
        <v>방문 판매원</v>
      </c>
      <c r="Z245" s="116">
        <v>5301</v>
      </c>
      <c r="AA245" s="110">
        <v>0.94</v>
      </c>
      <c r="AB245" s="108" t="str">
        <f t="shared" si="9"/>
        <v>530</v>
      </c>
      <c r="AC245" s="109">
        <v>0.94</v>
      </c>
      <c r="AP245" s="108" t="str">
        <f>VLOOKUP(AQ245,'[1]&lt;참고&gt;6차'!A252:C2094,2,FALSE)</f>
        <v>농림어업 숙련 종사자</v>
      </c>
      <c r="AQ245" s="118">
        <v>6</v>
      </c>
      <c r="AR245" s="118">
        <v>61</v>
      </c>
      <c r="AS245" s="118">
        <v>611</v>
      </c>
      <c r="AT245" s="108">
        <v>6112</v>
      </c>
      <c r="AU245" s="108" t="s">
        <v>2006</v>
      </c>
      <c r="AV245" s="109">
        <v>0.6333333333333333</v>
      </c>
    </row>
    <row r="246" spans="1:48" x14ac:dyDescent="0.3">
      <c r="A246" s="118">
        <v>5249</v>
      </c>
      <c r="B246" s="108" t="s">
        <v>1415</v>
      </c>
      <c r="C246" s="108" t="s">
        <v>1415</v>
      </c>
      <c r="D246" s="108" t="s">
        <v>1415</v>
      </c>
      <c r="E246" s="108" t="s">
        <v>1415</v>
      </c>
      <c r="F246" s="108" t="s">
        <v>1415</v>
      </c>
      <c r="G246" s="108" t="s">
        <v>1415</v>
      </c>
      <c r="H246" s="108" t="str">
        <f>VLOOKUP(I246,'[1]&lt;참고&gt;6차'!$A$2:$C$1844,2,FALSE)</f>
        <v>상품 대여원</v>
      </c>
      <c r="I246" s="123">
        <v>5220</v>
      </c>
      <c r="J246" s="124">
        <f t="shared" si="10"/>
        <v>0.97</v>
      </c>
      <c r="K246" s="108">
        <f>VLOOKUP(A246,'[1](2)2010 SOC to ISCO-08'!$K$3:$L$440,2,FALSE)</f>
        <v>0.97</v>
      </c>
      <c r="L246" s="108" t="e">
        <f>VLOOKUP(B246,'[1](2)2010 SOC to ISCO-08'!$K$3:$L$440,2,FALSE)</f>
        <v>#N/A</v>
      </c>
      <c r="M246" s="108" t="e">
        <f>VLOOKUP(C246,'[1](2)2010 SOC to ISCO-08'!$K$3:$L$440,2,FALSE)</f>
        <v>#N/A</v>
      </c>
      <c r="N246" s="108" t="e">
        <f>VLOOKUP(D246,'[1](2)2010 SOC to ISCO-08'!$K$3:$L$440,2,FALSE)</f>
        <v>#N/A</v>
      </c>
      <c r="O246" s="108" t="e">
        <f>VLOOKUP(E246,'[1](2)2010 SOC to ISCO-08'!$K$3:$L$440,2,FALSE)</f>
        <v>#N/A</v>
      </c>
      <c r="P246" s="108" t="e">
        <f>VLOOKUP(F246,'[1](2)2010 SOC to ISCO-08'!$K$3:$L$440,2,FALSE)</f>
        <v>#N/A</v>
      </c>
      <c r="Q246" s="108" t="e">
        <f>VLOOKUP(G246,'[1](2)2010 SOC to ISCO-08'!$K$3:$L$440,2,FALSE)</f>
        <v>#N/A</v>
      </c>
      <c r="S246" s="108" t="b">
        <f t="shared" si="11"/>
        <v>0</v>
      </c>
      <c r="T246" s="131">
        <v>5220</v>
      </c>
      <c r="U246" s="108" t="s">
        <v>1754</v>
      </c>
      <c r="V246" s="108" t="s">
        <v>2007</v>
      </c>
      <c r="Y246" s="108" t="str">
        <f>VLOOKUP(Z246,'[1]&lt;참고&gt;6차'!$A$2:$C$1844,2,FALSE)</f>
        <v>통신서비스 판매원</v>
      </c>
      <c r="Z246" s="116">
        <v>5302</v>
      </c>
      <c r="AA246" s="110">
        <v>0.99</v>
      </c>
      <c r="AB246" s="108" t="str">
        <f t="shared" si="9"/>
        <v>530</v>
      </c>
      <c r="AC246" s="109">
        <v>0.99</v>
      </c>
      <c r="AP246" s="108" t="str">
        <f>VLOOKUP(AQ246,'[1]&lt;참고&gt;6차'!A417:C2259,2,FALSE)</f>
        <v>단순노무 종사자</v>
      </c>
      <c r="AQ246" s="118">
        <v>9</v>
      </c>
      <c r="AR246" s="118">
        <v>95</v>
      </c>
      <c r="AS246" s="118">
        <v>953</v>
      </c>
      <c r="AT246" s="108">
        <v>9539</v>
      </c>
      <c r="AU246" s="108" t="s">
        <v>2008</v>
      </c>
      <c r="AV246" s="109">
        <v>0.64</v>
      </c>
    </row>
    <row r="247" spans="1:48" x14ac:dyDescent="0.3">
      <c r="A247" s="118">
        <v>5343</v>
      </c>
      <c r="B247" s="108" t="s">
        <v>1415</v>
      </c>
      <c r="C247" s="108" t="s">
        <v>1415</v>
      </c>
      <c r="D247" s="108" t="s">
        <v>1415</v>
      </c>
      <c r="E247" s="108" t="s">
        <v>1415</v>
      </c>
      <c r="F247" s="108" t="s">
        <v>1415</v>
      </c>
      <c r="G247" s="108" t="s">
        <v>1415</v>
      </c>
      <c r="H247" s="108" t="str">
        <f>VLOOKUP(I247,'[1]&lt;참고&gt;6차'!$A$2:$C$1844,2,FALSE)</f>
        <v>방문 판매원</v>
      </c>
      <c r="I247" s="123">
        <v>5301</v>
      </c>
      <c r="J247" s="124">
        <f t="shared" si="10"/>
        <v>0.94</v>
      </c>
      <c r="K247" s="108" t="e">
        <f>VLOOKUP(A247,'[1](2)2010 SOC to ISCO-08'!$K$3:$L$440,2,FALSE)</f>
        <v>#N/A</v>
      </c>
      <c r="L247" s="108" t="e">
        <f>VLOOKUP(B247,'[1](2)2010 SOC to ISCO-08'!$K$3:$L$440,2,FALSE)</f>
        <v>#N/A</v>
      </c>
      <c r="M247" s="108" t="e">
        <f>VLOOKUP(C247,'[1](2)2010 SOC to ISCO-08'!$K$3:$L$440,2,FALSE)</f>
        <v>#N/A</v>
      </c>
      <c r="N247" s="108" t="e">
        <f>VLOOKUP(D247,'[1](2)2010 SOC to ISCO-08'!$K$3:$L$440,2,FALSE)</f>
        <v>#N/A</v>
      </c>
      <c r="O247" s="108" t="e">
        <f>VLOOKUP(E247,'[1](2)2010 SOC to ISCO-08'!$K$3:$L$440,2,FALSE)</f>
        <v>#N/A</v>
      </c>
      <c r="P247" s="108" t="e">
        <f>VLOOKUP(F247,'[1](2)2010 SOC to ISCO-08'!$K$3:$L$440,2,FALSE)</f>
        <v>#N/A</v>
      </c>
      <c r="Q247" s="108" t="e">
        <f>VLOOKUP(G247,'[1](2)2010 SOC to ISCO-08'!$K$3:$L$440,2,FALSE)</f>
        <v>#N/A</v>
      </c>
      <c r="R247" s="108">
        <v>0.94</v>
      </c>
      <c r="S247" s="108" t="b">
        <f t="shared" si="11"/>
        <v>0</v>
      </c>
      <c r="T247" s="131">
        <v>5301</v>
      </c>
      <c r="U247" s="108" t="s">
        <v>1715</v>
      </c>
      <c r="V247" s="108" t="s">
        <v>2000</v>
      </c>
      <c r="Y247" s="108" t="str">
        <f>VLOOKUP(Z247,'[1]&lt;참고&gt;6차'!$A$2:$C$1844,2,FALSE)</f>
        <v>텔레마케터</v>
      </c>
      <c r="Z247" s="116">
        <v>5303</v>
      </c>
      <c r="AA247" s="110">
        <v>0.99</v>
      </c>
      <c r="AB247" s="108" t="str">
        <f t="shared" si="9"/>
        <v>530</v>
      </c>
      <c r="AC247" s="109">
        <v>0.99</v>
      </c>
      <c r="AP247" s="108" t="e">
        <f>VLOOKUP(AQ247,'[1]&lt;참고&gt;6차'!A140:C1982,2,FALSE)</f>
        <v>#N/A</v>
      </c>
      <c r="AQ247" s="118">
        <v>2</v>
      </c>
      <c r="AR247" s="118">
        <v>27</v>
      </c>
      <c r="AS247" s="118">
        <v>274</v>
      </c>
      <c r="AT247" s="108">
        <v>2742</v>
      </c>
      <c r="AU247" s="108" t="s">
        <v>2009</v>
      </c>
      <c r="AV247" s="109">
        <v>0.64333333333333331</v>
      </c>
    </row>
    <row r="248" spans="1:48" x14ac:dyDescent="0.3">
      <c r="A248" s="118">
        <v>5244</v>
      </c>
      <c r="B248" s="108" t="s">
        <v>1415</v>
      </c>
      <c r="C248" s="108" t="s">
        <v>1415</v>
      </c>
      <c r="D248" s="108" t="s">
        <v>1415</v>
      </c>
      <c r="E248" s="108" t="s">
        <v>1415</v>
      </c>
      <c r="F248" s="108" t="s">
        <v>1415</v>
      </c>
      <c r="G248" s="108" t="s">
        <v>1415</v>
      </c>
      <c r="H248" s="108" t="str">
        <f>VLOOKUP(I248,'[1]&lt;참고&gt;6차'!$A$2:$C$1844,2,FALSE)</f>
        <v>통신서비스 판매원</v>
      </c>
      <c r="I248" s="123">
        <v>5302</v>
      </c>
      <c r="J248" s="124">
        <f t="shared" si="10"/>
        <v>0.99</v>
      </c>
      <c r="K248" s="108">
        <f>VLOOKUP(A248,'[1](2)2010 SOC to ISCO-08'!$K$3:$L$440,2,FALSE)</f>
        <v>0.99</v>
      </c>
      <c r="L248" s="108" t="e">
        <f>VLOOKUP(B248,'[1](2)2010 SOC to ISCO-08'!$K$3:$L$440,2,FALSE)</f>
        <v>#N/A</v>
      </c>
      <c r="M248" s="108" t="e">
        <f>VLOOKUP(C248,'[1](2)2010 SOC to ISCO-08'!$K$3:$L$440,2,FALSE)</f>
        <v>#N/A</v>
      </c>
      <c r="N248" s="108" t="e">
        <f>VLOOKUP(D248,'[1](2)2010 SOC to ISCO-08'!$K$3:$L$440,2,FALSE)</f>
        <v>#N/A</v>
      </c>
      <c r="O248" s="108" t="e">
        <f>VLOOKUP(E248,'[1](2)2010 SOC to ISCO-08'!$K$3:$L$440,2,FALSE)</f>
        <v>#N/A</v>
      </c>
      <c r="P248" s="108" t="e">
        <f>VLOOKUP(F248,'[1](2)2010 SOC to ISCO-08'!$K$3:$L$440,2,FALSE)</f>
        <v>#N/A</v>
      </c>
      <c r="Q248" s="108" t="e">
        <f>VLOOKUP(G248,'[1](2)2010 SOC to ISCO-08'!$K$3:$L$440,2,FALSE)</f>
        <v>#N/A</v>
      </c>
      <c r="S248" s="108" t="b">
        <f t="shared" si="11"/>
        <v>0</v>
      </c>
      <c r="T248" s="131">
        <v>5302</v>
      </c>
      <c r="U248" s="108" t="s">
        <v>2010</v>
      </c>
      <c r="Y248" s="108" t="str">
        <f>VLOOKUP(Z248,'[1]&lt;참고&gt;6차'!$A$2:$C$1844,2,FALSE)</f>
        <v>인터넷 판매원</v>
      </c>
      <c r="Z248" s="116">
        <v>5304</v>
      </c>
      <c r="AA248" s="110">
        <v>0.99</v>
      </c>
      <c r="AB248" s="108" t="str">
        <f t="shared" si="9"/>
        <v>530</v>
      </c>
      <c r="AC248" s="109">
        <v>0.99</v>
      </c>
      <c r="AP248" s="108" t="str">
        <f>VLOOKUP(AQ248,'[1]&lt;참고&gt;6차'!A295:C2137,2,FALSE)</f>
        <v>기능원 및 관련 기능 종사자</v>
      </c>
      <c r="AQ248" s="118">
        <v>7</v>
      </c>
      <c r="AR248" s="118">
        <v>75</v>
      </c>
      <c r="AS248" s="118">
        <v>753</v>
      </c>
      <c r="AT248" s="108">
        <v>7532</v>
      </c>
      <c r="AU248" s="108" t="s">
        <v>2011</v>
      </c>
      <c r="AV248" s="109">
        <v>0.64407692307692299</v>
      </c>
    </row>
    <row r="249" spans="1:48" x14ac:dyDescent="0.3">
      <c r="A249" s="118">
        <v>5244</v>
      </c>
      <c r="B249" s="108" t="s">
        <v>1415</v>
      </c>
      <c r="C249" s="108" t="s">
        <v>1415</v>
      </c>
      <c r="D249" s="108" t="s">
        <v>1415</v>
      </c>
      <c r="E249" s="108" t="s">
        <v>1415</v>
      </c>
      <c r="F249" s="108" t="s">
        <v>1415</v>
      </c>
      <c r="G249" s="108" t="s">
        <v>1415</v>
      </c>
      <c r="H249" s="108" t="str">
        <f>VLOOKUP(I249,'[1]&lt;참고&gt;6차'!$A$2:$C$1844,2,FALSE)</f>
        <v>텔레마케터</v>
      </c>
      <c r="I249" s="123">
        <v>5303</v>
      </c>
      <c r="J249" s="124">
        <f t="shared" si="10"/>
        <v>0.99</v>
      </c>
      <c r="K249" s="108">
        <f>VLOOKUP(A249,'[1](2)2010 SOC to ISCO-08'!$K$3:$L$440,2,FALSE)</f>
        <v>0.99</v>
      </c>
      <c r="L249" s="108" t="e">
        <f>VLOOKUP(B249,'[1](2)2010 SOC to ISCO-08'!$K$3:$L$440,2,FALSE)</f>
        <v>#N/A</v>
      </c>
      <c r="M249" s="108" t="e">
        <f>VLOOKUP(C249,'[1](2)2010 SOC to ISCO-08'!$K$3:$L$440,2,FALSE)</f>
        <v>#N/A</v>
      </c>
      <c r="N249" s="108" t="e">
        <f>VLOOKUP(D249,'[1](2)2010 SOC to ISCO-08'!$K$3:$L$440,2,FALSE)</f>
        <v>#N/A</v>
      </c>
      <c r="O249" s="108" t="e">
        <f>VLOOKUP(E249,'[1](2)2010 SOC to ISCO-08'!$K$3:$L$440,2,FALSE)</f>
        <v>#N/A</v>
      </c>
      <c r="P249" s="108" t="e">
        <f>VLOOKUP(F249,'[1](2)2010 SOC to ISCO-08'!$K$3:$L$440,2,FALSE)</f>
        <v>#N/A</v>
      </c>
      <c r="Q249" s="108" t="e">
        <f>VLOOKUP(G249,'[1](2)2010 SOC to ISCO-08'!$K$3:$L$440,2,FALSE)</f>
        <v>#N/A</v>
      </c>
      <c r="S249" s="108" t="b">
        <f t="shared" si="11"/>
        <v>0</v>
      </c>
      <c r="T249" s="131">
        <v>5303</v>
      </c>
      <c r="U249" s="108" t="s">
        <v>1414</v>
      </c>
      <c r="Y249" s="108" t="str">
        <f>VLOOKUP(Z249,'[1]&lt;참고&gt;6차'!$A$2:$C$1844,2,FALSE)</f>
        <v>노점 및 이동 판매원</v>
      </c>
      <c r="Z249" s="116">
        <v>5305</v>
      </c>
      <c r="AA249" s="110">
        <v>0.91999999999999993</v>
      </c>
      <c r="AB249" s="108" t="str">
        <f t="shared" si="9"/>
        <v>530</v>
      </c>
      <c r="AC249" s="109">
        <v>0.91999999999999993</v>
      </c>
      <c r="AP249" s="108" t="str">
        <f>VLOOKUP(AQ249,'[1]&lt;참고&gt;6차'!A289:C2131,2,FALSE)</f>
        <v>기능원 및 관련 기능 종사자</v>
      </c>
      <c r="AQ249" s="118">
        <v>7</v>
      </c>
      <c r="AR249" s="118">
        <v>75</v>
      </c>
      <c r="AS249" s="118">
        <v>751</v>
      </c>
      <c r="AT249" s="108">
        <v>7510</v>
      </c>
      <c r="AU249" s="108" t="s">
        <v>1221</v>
      </c>
      <c r="AV249" s="109">
        <v>0.64529999999999998</v>
      </c>
    </row>
    <row r="250" spans="1:48" x14ac:dyDescent="0.3">
      <c r="A250" s="118">
        <v>5244</v>
      </c>
      <c r="B250" s="108" t="s">
        <v>1415</v>
      </c>
      <c r="C250" s="108" t="s">
        <v>1415</v>
      </c>
      <c r="D250" s="108" t="s">
        <v>1415</v>
      </c>
      <c r="E250" s="108" t="s">
        <v>1415</v>
      </c>
      <c r="F250" s="108" t="s">
        <v>1415</v>
      </c>
      <c r="G250" s="108" t="s">
        <v>1415</v>
      </c>
      <c r="H250" s="108" t="str">
        <f>VLOOKUP(I250,'[1]&lt;참고&gt;6차'!$A$2:$C$1844,2,FALSE)</f>
        <v>인터넷 판매원</v>
      </c>
      <c r="I250" s="123">
        <v>5304</v>
      </c>
      <c r="J250" s="124">
        <f t="shared" si="10"/>
        <v>0.99</v>
      </c>
      <c r="K250" s="108">
        <f>VLOOKUP(A250,'[1](2)2010 SOC to ISCO-08'!$K$3:$L$440,2,FALSE)</f>
        <v>0.99</v>
      </c>
      <c r="L250" s="108" t="e">
        <f>VLOOKUP(B250,'[1](2)2010 SOC to ISCO-08'!$K$3:$L$440,2,FALSE)</f>
        <v>#N/A</v>
      </c>
      <c r="M250" s="108" t="e">
        <f>VLOOKUP(C250,'[1](2)2010 SOC to ISCO-08'!$K$3:$L$440,2,FALSE)</f>
        <v>#N/A</v>
      </c>
      <c r="N250" s="108" t="e">
        <f>VLOOKUP(D250,'[1](2)2010 SOC to ISCO-08'!$K$3:$L$440,2,FALSE)</f>
        <v>#N/A</v>
      </c>
      <c r="O250" s="108" t="e">
        <f>VLOOKUP(E250,'[1](2)2010 SOC to ISCO-08'!$K$3:$L$440,2,FALSE)</f>
        <v>#N/A</v>
      </c>
      <c r="P250" s="108" t="e">
        <f>VLOOKUP(F250,'[1](2)2010 SOC to ISCO-08'!$K$3:$L$440,2,FALSE)</f>
        <v>#N/A</v>
      </c>
      <c r="Q250" s="108" t="e">
        <f>VLOOKUP(G250,'[1](2)2010 SOC to ISCO-08'!$K$3:$L$440,2,FALSE)</f>
        <v>#N/A</v>
      </c>
      <c r="S250" s="108" t="b">
        <f t="shared" si="11"/>
        <v>0</v>
      </c>
      <c r="T250" s="131">
        <v>5304</v>
      </c>
      <c r="U250" s="108" t="s">
        <v>2012</v>
      </c>
      <c r="V250" s="108" t="s">
        <v>2000</v>
      </c>
      <c r="Y250" s="108" t="str">
        <f>VLOOKUP(Z250,'[1]&lt;참고&gt;6차'!$A$2:$C$1844,2,FALSE)</f>
        <v>홍보 도우미 및 판촉원</v>
      </c>
      <c r="Z250" s="116">
        <v>5306</v>
      </c>
      <c r="AA250" s="110">
        <v>0.51</v>
      </c>
      <c r="AB250" s="108" t="str">
        <f t="shared" si="9"/>
        <v>530</v>
      </c>
      <c r="AC250" s="109">
        <v>0.51</v>
      </c>
      <c r="AP250" s="108" t="str">
        <f>VLOOKUP(AQ250,'[1]&lt;참고&gt;6차'!A120:C1962,2,FALSE)</f>
        <v>전문가 및 관련 종사자</v>
      </c>
      <c r="AQ250" s="118">
        <v>2</v>
      </c>
      <c r="AR250" s="118">
        <v>26</v>
      </c>
      <c r="AS250" s="118">
        <v>261</v>
      </c>
      <c r="AT250" s="108">
        <v>2613</v>
      </c>
      <c r="AU250" s="108" t="s">
        <v>2013</v>
      </c>
      <c r="AV250" s="109">
        <v>0.66</v>
      </c>
    </row>
    <row r="251" spans="1:48" x14ac:dyDescent="0.3">
      <c r="A251" s="118">
        <v>5212</v>
      </c>
      <c r="B251" s="118">
        <v>9520</v>
      </c>
      <c r="C251" s="108" t="s">
        <v>1415</v>
      </c>
      <c r="D251" s="108" t="s">
        <v>1415</v>
      </c>
      <c r="E251" s="108" t="s">
        <v>1415</v>
      </c>
      <c r="F251" s="108" t="s">
        <v>1415</v>
      </c>
      <c r="G251" s="108" t="s">
        <v>1415</v>
      </c>
      <c r="H251" s="108" t="str">
        <f>VLOOKUP(I251,'[1]&lt;참고&gt;6차'!$A$2:$C$1844,2,FALSE)</f>
        <v>노점 및 이동 판매원</v>
      </c>
      <c r="I251" s="123">
        <v>5305</v>
      </c>
      <c r="J251" s="124">
        <f t="shared" si="10"/>
        <v>0.91999999999999993</v>
      </c>
      <c r="K251" s="108">
        <f>VLOOKUP(A251,'[1](2)2010 SOC to ISCO-08'!$K$3:$L$440,2,FALSE)</f>
        <v>0.89999999999999991</v>
      </c>
      <c r="L251" s="108">
        <f>VLOOKUP(B251,'[1](2)2010 SOC to ISCO-08'!$K$3:$L$440,2,FALSE)</f>
        <v>0.94</v>
      </c>
      <c r="M251" s="108" t="e">
        <f>VLOOKUP(C251,'[1](2)2010 SOC to ISCO-08'!$K$3:$L$440,2,FALSE)</f>
        <v>#N/A</v>
      </c>
      <c r="N251" s="108" t="e">
        <f>VLOOKUP(D251,'[1](2)2010 SOC to ISCO-08'!$K$3:$L$440,2,FALSE)</f>
        <v>#N/A</v>
      </c>
      <c r="O251" s="108" t="e">
        <f>VLOOKUP(E251,'[1](2)2010 SOC to ISCO-08'!$K$3:$L$440,2,FALSE)</f>
        <v>#N/A</v>
      </c>
      <c r="P251" s="108" t="e">
        <f>VLOOKUP(F251,'[1](2)2010 SOC to ISCO-08'!$K$3:$L$440,2,FALSE)</f>
        <v>#N/A</v>
      </c>
      <c r="Q251" s="108" t="e">
        <f>VLOOKUP(G251,'[1](2)2010 SOC to ISCO-08'!$K$3:$L$440,2,FALSE)</f>
        <v>#N/A</v>
      </c>
      <c r="S251" s="108" t="b">
        <f t="shared" si="11"/>
        <v>0</v>
      </c>
      <c r="T251" s="131">
        <v>5305</v>
      </c>
      <c r="U251" s="108" t="s">
        <v>2014</v>
      </c>
      <c r="V251" s="108" t="s">
        <v>1431</v>
      </c>
      <c r="W251" s="108" t="s">
        <v>2015</v>
      </c>
      <c r="X251" s="108" t="s">
        <v>2000</v>
      </c>
      <c r="Y251" s="108" t="str">
        <f>VLOOKUP(Z251,'[1]&lt;참고&gt;6차'!$A$2:$C$1844,2,FALSE)</f>
        <v>곡식작물 재배원</v>
      </c>
      <c r="Z251" s="116">
        <v>6111</v>
      </c>
      <c r="AA251" s="110">
        <v>0.6333333333333333</v>
      </c>
      <c r="AB251" s="108" t="str">
        <f t="shared" si="9"/>
        <v>611</v>
      </c>
      <c r="AC251" s="109">
        <v>0.35888888888888887</v>
      </c>
      <c r="AP251" s="108" t="str">
        <f>VLOOKUP(AQ251,'[1]&lt;참고&gt;6차'!A198:C2040,2,FALSE)</f>
        <v>사무 종사자</v>
      </c>
      <c r="AQ251" s="118">
        <v>3</v>
      </c>
      <c r="AR251" s="118">
        <v>33</v>
      </c>
      <c r="AS251" s="118">
        <v>330</v>
      </c>
      <c r="AT251" s="108">
        <v>3301</v>
      </c>
      <c r="AU251" s="108" t="s">
        <v>2016</v>
      </c>
      <c r="AV251" s="109">
        <v>0.66</v>
      </c>
    </row>
    <row r="252" spans="1:48" x14ac:dyDescent="0.3">
      <c r="A252" s="118">
        <v>5242</v>
      </c>
      <c r="B252" s="108" t="s">
        <v>1415</v>
      </c>
      <c r="C252" s="108" t="s">
        <v>1415</v>
      </c>
      <c r="D252" s="108" t="s">
        <v>1415</v>
      </c>
      <c r="E252" s="108" t="s">
        <v>1415</v>
      </c>
      <c r="F252" s="108" t="s">
        <v>1415</v>
      </c>
      <c r="G252" s="108" t="s">
        <v>1415</v>
      </c>
      <c r="H252" s="108" t="str">
        <f>VLOOKUP(I252,'[1]&lt;참고&gt;6차'!$A$2:$C$1844,2,FALSE)</f>
        <v>홍보 도우미 및 판촉원</v>
      </c>
      <c r="I252" s="123">
        <v>5306</v>
      </c>
      <c r="J252" s="124">
        <f t="shared" si="10"/>
        <v>0.51</v>
      </c>
      <c r="K252" s="108">
        <f>VLOOKUP(A252,'[1](2)2010 SOC to ISCO-08'!$K$3:$L$440,2,FALSE)</f>
        <v>0.51</v>
      </c>
      <c r="L252" s="108" t="e">
        <f>VLOOKUP(B252,'[1](2)2010 SOC to ISCO-08'!$K$3:$L$440,2,FALSE)</f>
        <v>#N/A</v>
      </c>
      <c r="M252" s="108" t="e">
        <f>VLOOKUP(C252,'[1](2)2010 SOC to ISCO-08'!$K$3:$L$440,2,FALSE)</f>
        <v>#N/A</v>
      </c>
      <c r="N252" s="108" t="e">
        <f>VLOOKUP(D252,'[1](2)2010 SOC to ISCO-08'!$K$3:$L$440,2,FALSE)</f>
        <v>#N/A</v>
      </c>
      <c r="O252" s="108" t="e">
        <f>VLOOKUP(E252,'[1](2)2010 SOC to ISCO-08'!$K$3:$L$440,2,FALSE)</f>
        <v>#N/A</v>
      </c>
      <c r="P252" s="108" t="e">
        <f>VLOOKUP(F252,'[1](2)2010 SOC to ISCO-08'!$K$3:$L$440,2,FALSE)</f>
        <v>#N/A</v>
      </c>
      <c r="Q252" s="108" t="e">
        <f>VLOOKUP(G252,'[1](2)2010 SOC to ISCO-08'!$K$3:$L$440,2,FALSE)</f>
        <v>#N/A</v>
      </c>
      <c r="S252" s="108" t="b">
        <f t="shared" si="11"/>
        <v>0</v>
      </c>
      <c r="T252" s="131">
        <v>5306</v>
      </c>
      <c r="U252" s="108" t="s">
        <v>1768</v>
      </c>
      <c r="V252" s="108" t="s">
        <v>2017</v>
      </c>
      <c r="W252" s="108" t="s">
        <v>1431</v>
      </c>
      <c r="X252" s="108" t="s">
        <v>2018</v>
      </c>
      <c r="Y252" s="108" t="str">
        <f>VLOOKUP(Z252,'[1]&lt;참고&gt;6차'!$A$2:$C$1844,2,FALSE)</f>
        <v>채소 및 특용작물 재배원</v>
      </c>
      <c r="Z252" s="116">
        <v>6112</v>
      </c>
      <c r="AA252" s="110">
        <v>0.6333333333333333</v>
      </c>
      <c r="AB252" s="108" t="str">
        <f t="shared" si="9"/>
        <v>611</v>
      </c>
      <c r="AC252" s="109">
        <v>0.35888888888888887</v>
      </c>
      <c r="AP252" s="108" t="str">
        <f>VLOOKUP(AQ252,'[1]&lt;참고&gt;6차'!A240:C2082,2,FALSE)</f>
        <v>판매 종사자</v>
      </c>
      <c r="AQ252" s="118">
        <v>5</v>
      </c>
      <c r="AR252" s="118">
        <v>51</v>
      </c>
      <c r="AS252" s="118">
        <v>510</v>
      </c>
      <c r="AT252" s="108">
        <v>5103</v>
      </c>
      <c r="AU252" s="108" t="s">
        <v>2019</v>
      </c>
      <c r="AV252" s="109">
        <v>0.66166666666666663</v>
      </c>
    </row>
    <row r="253" spans="1:48" x14ac:dyDescent="0.3">
      <c r="A253" s="118">
        <v>6111</v>
      </c>
      <c r="B253" s="118">
        <v>6114</v>
      </c>
      <c r="C253" s="118">
        <v>6130</v>
      </c>
      <c r="D253" s="108" t="s">
        <v>1415</v>
      </c>
      <c r="E253" s="108" t="s">
        <v>1415</v>
      </c>
      <c r="F253" s="108" t="s">
        <v>1415</v>
      </c>
      <c r="G253" s="108" t="s">
        <v>1415</v>
      </c>
      <c r="H253" s="108" t="str">
        <f>VLOOKUP(I253,'[1]&lt;참고&gt;6차'!$A$2:$C$1844,2,FALSE)</f>
        <v>곡식작물 재배원</v>
      </c>
      <c r="I253" s="123">
        <v>6111</v>
      </c>
      <c r="J253" s="124">
        <f t="shared" si="10"/>
        <v>0.6333333333333333</v>
      </c>
      <c r="K253" s="108">
        <f>VLOOKUP(A253,'[1](2)2010 SOC to ISCO-08'!$K$3:$L$440,2,FALSE)</f>
        <v>0.56999999999999995</v>
      </c>
      <c r="L253" s="108">
        <f>VLOOKUP(B253,'[1](2)2010 SOC to ISCO-08'!$K$3:$L$440,2,FALSE)</f>
        <v>0.56999999999999995</v>
      </c>
      <c r="M253" s="108">
        <f>VLOOKUP(C253,'[1](2)2010 SOC to ISCO-08'!$K$3:$L$440,2,FALSE)</f>
        <v>0.76</v>
      </c>
      <c r="N253" s="108" t="e">
        <f>VLOOKUP(D253,'[1](2)2010 SOC to ISCO-08'!$K$3:$L$440,2,FALSE)</f>
        <v>#N/A</v>
      </c>
      <c r="O253" s="108" t="e">
        <f>VLOOKUP(E253,'[1](2)2010 SOC to ISCO-08'!$K$3:$L$440,2,FALSE)</f>
        <v>#N/A</v>
      </c>
      <c r="P253" s="108" t="e">
        <f>VLOOKUP(F253,'[1](2)2010 SOC to ISCO-08'!$K$3:$L$440,2,FALSE)</f>
        <v>#N/A</v>
      </c>
      <c r="Q253" s="108" t="e">
        <f>VLOOKUP(G253,'[1](2)2010 SOC to ISCO-08'!$K$3:$L$440,2,FALSE)</f>
        <v>#N/A</v>
      </c>
      <c r="S253" s="108" t="b">
        <f t="shared" si="11"/>
        <v>0</v>
      </c>
      <c r="T253" s="125">
        <v>6111</v>
      </c>
      <c r="U253" s="108" t="s">
        <v>2020</v>
      </c>
      <c r="V253" s="108" t="s">
        <v>2021</v>
      </c>
      <c r="Y253" s="108" t="str">
        <f>VLOOKUP(Z253,'[1]&lt;참고&gt;6차'!$A$2:$C$1844,2,FALSE)</f>
        <v>과수작물 재배원</v>
      </c>
      <c r="Z253" s="116">
        <v>6113</v>
      </c>
      <c r="AA253" s="110">
        <v>0.56999999999999995</v>
      </c>
      <c r="AB253" s="108" t="str">
        <f t="shared" si="9"/>
        <v>611</v>
      </c>
      <c r="AC253" s="109">
        <v>0.28499999999999998</v>
      </c>
      <c r="AP253" s="108" t="str">
        <f>VLOOKUP(AQ253,'[1]&lt;참고&gt;6차'!A254:C2096,2,FALSE)</f>
        <v>농림어업 숙련 종사자</v>
      </c>
      <c r="AQ253" s="118">
        <v>6</v>
      </c>
      <c r="AR253" s="118">
        <v>61</v>
      </c>
      <c r="AS253" s="118">
        <v>612</v>
      </c>
      <c r="AT253" s="108">
        <v>6121</v>
      </c>
      <c r="AU253" s="108" t="s">
        <v>2022</v>
      </c>
      <c r="AV253" s="109">
        <v>0.66999999999999993</v>
      </c>
    </row>
    <row r="254" spans="1:48" x14ac:dyDescent="0.3">
      <c r="A254" s="118">
        <v>6111</v>
      </c>
      <c r="B254" s="118">
        <v>6114</v>
      </c>
      <c r="C254" s="118">
        <v>6130</v>
      </c>
      <c r="D254" s="108" t="s">
        <v>1415</v>
      </c>
      <c r="E254" s="108" t="s">
        <v>1415</v>
      </c>
      <c r="F254" s="108" t="s">
        <v>1415</v>
      </c>
      <c r="G254" s="108" t="s">
        <v>1415</v>
      </c>
      <c r="H254" s="108" t="str">
        <f>VLOOKUP(I254,'[1]&lt;참고&gt;6차'!$A$2:$C$1844,2,FALSE)</f>
        <v>채소 및 특용작물 재배원</v>
      </c>
      <c r="I254" s="123">
        <v>6112</v>
      </c>
      <c r="J254" s="124">
        <f t="shared" si="10"/>
        <v>0.6333333333333333</v>
      </c>
      <c r="K254" s="108">
        <f>VLOOKUP(A254,'[1](2)2010 SOC to ISCO-08'!$K$3:$L$440,2,FALSE)</f>
        <v>0.56999999999999995</v>
      </c>
      <c r="L254" s="108">
        <f>VLOOKUP(B254,'[1](2)2010 SOC to ISCO-08'!$K$3:$L$440,2,FALSE)</f>
        <v>0.56999999999999995</v>
      </c>
      <c r="M254" s="108">
        <f>VLOOKUP(C254,'[1](2)2010 SOC to ISCO-08'!$K$3:$L$440,2,FALSE)</f>
        <v>0.76</v>
      </c>
      <c r="N254" s="108" t="e">
        <f>VLOOKUP(D254,'[1](2)2010 SOC to ISCO-08'!$K$3:$L$440,2,FALSE)</f>
        <v>#N/A</v>
      </c>
      <c r="O254" s="108" t="e">
        <f>VLOOKUP(E254,'[1](2)2010 SOC to ISCO-08'!$K$3:$L$440,2,FALSE)</f>
        <v>#N/A</v>
      </c>
      <c r="P254" s="108" t="e">
        <f>VLOOKUP(F254,'[1](2)2010 SOC to ISCO-08'!$K$3:$L$440,2,FALSE)</f>
        <v>#N/A</v>
      </c>
      <c r="Q254" s="108" t="e">
        <f>VLOOKUP(G254,'[1](2)2010 SOC to ISCO-08'!$K$3:$L$440,2,FALSE)</f>
        <v>#N/A</v>
      </c>
      <c r="S254" s="108" t="b">
        <f t="shared" si="11"/>
        <v>0</v>
      </c>
      <c r="T254" s="125">
        <v>6112</v>
      </c>
      <c r="U254" s="108" t="s">
        <v>2023</v>
      </c>
      <c r="V254" s="108" t="s">
        <v>1431</v>
      </c>
      <c r="W254" s="108" t="s">
        <v>2024</v>
      </c>
      <c r="X254" s="108" t="s">
        <v>2021</v>
      </c>
      <c r="Y254" s="108" t="str">
        <f>VLOOKUP(Z254,'[1]&lt;참고&gt;6차'!$A$2:$C$1844,2,FALSE)</f>
        <v>원예작물 재배원</v>
      </c>
      <c r="Z254" s="116">
        <v>6121</v>
      </c>
      <c r="AA254" s="110">
        <v>0.66999999999999993</v>
      </c>
      <c r="AB254" s="108" t="str">
        <f t="shared" si="9"/>
        <v>612</v>
      </c>
      <c r="AC254" s="109">
        <v>0.4466666666666666</v>
      </c>
      <c r="AP254" s="108" t="str">
        <f>VLOOKUP(AQ254,'[1]&lt;참고&gt;6차'!A255:C2097,2,FALSE)</f>
        <v>농림어업 숙련 종사자</v>
      </c>
      <c r="AQ254" s="118">
        <v>6</v>
      </c>
      <c r="AR254" s="118">
        <v>61</v>
      </c>
      <c r="AS254" s="118">
        <v>612</v>
      </c>
      <c r="AT254" s="108">
        <v>6122</v>
      </c>
      <c r="AU254" s="108" t="s">
        <v>2025</v>
      </c>
      <c r="AV254" s="109">
        <v>0.66999999999999993</v>
      </c>
    </row>
    <row r="255" spans="1:48" x14ac:dyDescent="0.3">
      <c r="A255" s="118">
        <v>6112</v>
      </c>
      <c r="B255" s="108" t="s">
        <v>1415</v>
      </c>
      <c r="C255" s="108" t="s">
        <v>1415</v>
      </c>
      <c r="D255" s="108" t="s">
        <v>1415</v>
      </c>
      <c r="E255" s="108" t="s">
        <v>1415</v>
      </c>
      <c r="F255" s="108" t="s">
        <v>1415</v>
      </c>
      <c r="G255" s="108" t="s">
        <v>1415</v>
      </c>
      <c r="H255" s="108" t="str">
        <f>VLOOKUP(I255,'[1]&lt;참고&gt;6차'!$A$2:$C$1844,2,FALSE)</f>
        <v>과수작물 재배원</v>
      </c>
      <c r="I255" s="123">
        <v>6113</v>
      </c>
      <c r="J255" s="124">
        <f t="shared" si="10"/>
        <v>0.56999999999999995</v>
      </c>
      <c r="K255" s="108">
        <f>VLOOKUP(A255,'[1](2)2010 SOC to ISCO-08'!$K$3:$L$440,2,FALSE)</f>
        <v>0.56999999999999995</v>
      </c>
      <c r="L255" s="108" t="e">
        <f>VLOOKUP(B255,'[1](2)2010 SOC to ISCO-08'!$K$3:$L$440,2,FALSE)</f>
        <v>#N/A</v>
      </c>
      <c r="M255" s="108" t="e">
        <f>VLOOKUP(C255,'[1](2)2010 SOC to ISCO-08'!$K$3:$L$440,2,FALSE)</f>
        <v>#N/A</v>
      </c>
      <c r="N255" s="108" t="e">
        <f>VLOOKUP(D255,'[1](2)2010 SOC to ISCO-08'!$K$3:$L$440,2,FALSE)</f>
        <v>#N/A</v>
      </c>
      <c r="O255" s="108" t="e">
        <f>VLOOKUP(E255,'[1](2)2010 SOC to ISCO-08'!$K$3:$L$440,2,FALSE)</f>
        <v>#N/A</v>
      </c>
      <c r="P255" s="108" t="e">
        <f>VLOOKUP(F255,'[1](2)2010 SOC to ISCO-08'!$K$3:$L$440,2,FALSE)</f>
        <v>#N/A</v>
      </c>
      <c r="Q255" s="108" t="e">
        <f>VLOOKUP(G255,'[1](2)2010 SOC to ISCO-08'!$K$3:$L$440,2,FALSE)</f>
        <v>#N/A</v>
      </c>
      <c r="S255" s="108" t="b">
        <f t="shared" si="11"/>
        <v>0</v>
      </c>
      <c r="T255" s="125">
        <v>6113</v>
      </c>
      <c r="U255" s="108" t="s">
        <v>2026</v>
      </c>
      <c r="V255" s="108" t="s">
        <v>2021</v>
      </c>
      <c r="Y255" s="108" t="str">
        <f>VLOOKUP(Z255,'[1]&lt;참고&gt;6차'!$A$2:$C$1844,2,FALSE)</f>
        <v>조경원</v>
      </c>
      <c r="Z255" s="116">
        <v>6122</v>
      </c>
      <c r="AA255" s="110">
        <v>0.66999999999999993</v>
      </c>
      <c r="AB255" s="108" t="str">
        <f t="shared" si="9"/>
        <v>612</v>
      </c>
      <c r="AC255" s="109">
        <v>0.4466666666666666</v>
      </c>
      <c r="AP255" s="108" t="str">
        <f>VLOOKUP(AQ255,'[1]&lt;참고&gt;6차'!A401:C2243,2,FALSE)</f>
        <v>단순노무 종사자</v>
      </c>
      <c r="AQ255" s="118">
        <v>9</v>
      </c>
      <c r="AR255" s="118">
        <v>91</v>
      </c>
      <c r="AS255" s="118">
        <v>910</v>
      </c>
      <c r="AT255" s="108">
        <v>9100</v>
      </c>
      <c r="AU255" s="108" t="s">
        <v>1319</v>
      </c>
      <c r="AV255" s="109">
        <v>0.67333333333333334</v>
      </c>
    </row>
    <row r="256" spans="1:48" x14ac:dyDescent="0.3">
      <c r="A256" s="118">
        <v>6113</v>
      </c>
      <c r="B256" s="108" t="s">
        <v>1415</v>
      </c>
      <c r="C256" s="108" t="s">
        <v>1415</v>
      </c>
      <c r="D256" s="108" t="s">
        <v>1415</v>
      </c>
      <c r="E256" s="108" t="s">
        <v>1415</v>
      </c>
      <c r="F256" s="108" t="s">
        <v>1415</v>
      </c>
      <c r="G256" s="108" t="s">
        <v>1415</v>
      </c>
      <c r="H256" s="108" t="str">
        <f>VLOOKUP(I256,'[1]&lt;참고&gt;6차'!$A$2:$C$1844,2,FALSE)</f>
        <v>원예작물 재배원</v>
      </c>
      <c r="I256" s="123">
        <v>6121</v>
      </c>
      <c r="J256" s="124">
        <f t="shared" si="10"/>
        <v>0.66999999999999993</v>
      </c>
      <c r="K256" s="108">
        <f>VLOOKUP(A256,'[1](2)2010 SOC to ISCO-08'!$K$3:$L$440,2,FALSE)</f>
        <v>0.66999999999999993</v>
      </c>
      <c r="L256" s="108" t="e">
        <f>VLOOKUP(B256,'[1](2)2010 SOC to ISCO-08'!$K$3:$L$440,2,FALSE)</f>
        <v>#N/A</v>
      </c>
      <c r="M256" s="108" t="e">
        <f>VLOOKUP(C256,'[1](2)2010 SOC to ISCO-08'!$K$3:$L$440,2,FALSE)</f>
        <v>#N/A</v>
      </c>
      <c r="N256" s="108" t="e">
        <f>VLOOKUP(D256,'[1](2)2010 SOC to ISCO-08'!$K$3:$L$440,2,FALSE)</f>
        <v>#N/A</v>
      </c>
      <c r="O256" s="108" t="e">
        <f>VLOOKUP(E256,'[1](2)2010 SOC to ISCO-08'!$K$3:$L$440,2,FALSE)</f>
        <v>#N/A</v>
      </c>
      <c r="P256" s="108" t="e">
        <f>VLOOKUP(F256,'[1](2)2010 SOC to ISCO-08'!$K$3:$L$440,2,FALSE)</f>
        <v>#N/A</v>
      </c>
      <c r="Q256" s="108" t="e">
        <f>VLOOKUP(G256,'[1](2)2010 SOC to ISCO-08'!$K$3:$L$440,2,FALSE)</f>
        <v>#N/A</v>
      </c>
      <c r="S256" s="108" t="b">
        <f t="shared" si="11"/>
        <v>0</v>
      </c>
      <c r="T256" s="131">
        <v>6121</v>
      </c>
      <c r="U256" s="108" t="s">
        <v>2027</v>
      </c>
      <c r="V256" s="108" t="s">
        <v>2021</v>
      </c>
      <c r="Y256" s="108" t="str">
        <f>VLOOKUP(Z256,'[1]&lt;참고&gt;6차'!$A$2:$C$1844,2,FALSE)</f>
        <v>낙농업관련 종사원</v>
      </c>
      <c r="Z256" s="116">
        <v>6131</v>
      </c>
      <c r="AA256" s="110">
        <v>0.76</v>
      </c>
      <c r="AB256" s="108" t="str">
        <f t="shared" si="9"/>
        <v>613</v>
      </c>
      <c r="AC256" s="109">
        <v>0.6333333333333333</v>
      </c>
      <c r="AP256" s="108" t="str">
        <f>VLOOKUP(AQ256,'[1]&lt;참고&gt;6차'!A408:C2250,2,FALSE)</f>
        <v>단순노무 종사자</v>
      </c>
      <c r="AQ256" s="118">
        <v>9</v>
      </c>
      <c r="AR256" s="118">
        <v>94</v>
      </c>
      <c r="AS256" s="118">
        <v>941</v>
      </c>
      <c r="AT256" s="108">
        <v>9411</v>
      </c>
      <c r="AU256" s="108" t="s">
        <v>2028</v>
      </c>
      <c r="AV256" s="109">
        <v>0.67466666666666675</v>
      </c>
    </row>
    <row r="257" spans="1:48" x14ac:dyDescent="0.3">
      <c r="A257" s="118">
        <v>6113</v>
      </c>
      <c r="B257" s="108" t="s">
        <v>1415</v>
      </c>
      <c r="C257" s="108" t="s">
        <v>1415</v>
      </c>
      <c r="D257" s="108" t="s">
        <v>1415</v>
      </c>
      <c r="E257" s="108" t="s">
        <v>1415</v>
      </c>
      <c r="F257" s="108" t="s">
        <v>1415</v>
      </c>
      <c r="G257" s="108" t="s">
        <v>1415</v>
      </c>
      <c r="H257" s="108" t="str">
        <f>VLOOKUP(I257,'[1]&lt;참고&gt;6차'!$A$2:$C$1844,2,FALSE)</f>
        <v>조경원</v>
      </c>
      <c r="I257" s="123">
        <v>6122</v>
      </c>
      <c r="J257" s="124">
        <f t="shared" si="10"/>
        <v>0.66999999999999993</v>
      </c>
      <c r="K257" s="108">
        <f>VLOOKUP(A257,'[1](2)2010 SOC to ISCO-08'!$K$3:$L$440,2,FALSE)</f>
        <v>0.66999999999999993</v>
      </c>
      <c r="L257" s="108" t="e">
        <f>VLOOKUP(B257,'[1](2)2010 SOC to ISCO-08'!$K$3:$L$440,2,FALSE)</f>
        <v>#N/A</v>
      </c>
      <c r="M257" s="108" t="e">
        <f>VLOOKUP(C257,'[1](2)2010 SOC to ISCO-08'!$K$3:$L$440,2,FALSE)</f>
        <v>#N/A</v>
      </c>
      <c r="N257" s="108" t="e">
        <f>VLOOKUP(D257,'[1](2)2010 SOC to ISCO-08'!$K$3:$L$440,2,FALSE)</f>
        <v>#N/A</v>
      </c>
      <c r="O257" s="108" t="e">
        <f>VLOOKUP(E257,'[1](2)2010 SOC to ISCO-08'!$K$3:$L$440,2,FALSE)</f>
        <v>#N/A</v>
      </c>
      <c r="P257" s="108" t="e">
        <f>VLOOKUP(F257,'[1](2)2010 SOC to ISCO-08'!$K$3:$L$440,2,FALSE)</f>
        <v>#N/A</v>
      </c>
      <c r="Q257" s="108" t="e">
        <f>VLOOKUP(G257,'[1](2)2010 SOC to ISCO-08'!$K$3:$L$440,2,FALSE)</f>
        <v>#N/A</v>
      </c>
      <c r="S257" s="108" t="b">
        <f t="shared" si="11"/>
        <v>0</v>
      </c>
      <c r="T257" s="131">
        <v>6122</v>
      </c>
      <c r="U257" s="108" t="s">
        <v>2025</v>
      </c>
      <c r="Y257" s="108" t="str">
        <f>VLOOKUP(Z257,'[1]&lt;참고&gt;6차'!$A$2:$C$1844,2,FALSE)</f>
        <v>가축 사육 종사원</v>
      </c>
      <c r="Z257" s="116">
        <v>6132</v>
      </c>
      <c r="AA257" s="110">
        <v>0.76000000000000012</v>
      </c>
      <c r="AB257" s="108" t="str">
        <f t="shared" si="9"/>
        <v>613</v>
      </c>
      <c r="AC257" s="109">
        <v>0.67555555555555558</v>
      </c>
      <c r="AP257" s="108" t="e">
        <f>VLOOKUP(AQ257,'[1]&lt;참고&gt;6차'!A153:C1995,2,FALSE)</f>
        <v>#N/A</v>
      </c>
      <c r="AQ257" s="118">
        <v>2</v>
      </c>
      <c r="AR257" s="118">
        <v>28</v>
      </c>
      <c r="AS257" s="118">
        <v>283</v>
      </c>
      <c r="AT257" s="108">
        <v>2832</v>
      </c>
      <c r="AU257" s="108" t="s">
        <v>2029</v>
      </c>
      <c r="AV257" s="109">
        <v>0.67500000000000004</v>
      </c>
    </row>
    <row r="258" spans="1:48" x14ac:dyDescent="0.3">
      <c r="A258" s="118">
        <v>6121</v>
      </c>
      <c r="B258" s="118">
        <v>6130</v>
      </c>
      <c r="C258" s="108" t="s">
        <v>1415</v>
      </c>
      <c r="D258" s="108" t="s">
        <v>1415</v>
      </c>
      <c r="E258" s="108" t="s">
        <v>1415</v>
      </c>
      <c r="F258" s="108" t="s">
        <v>1415</v>
      </c>
      <c r="G258" s="108" t="s">
        <v>1415</v>
      </c>
      <c r="H258" s="108" t="str">
        <f>VLOOKUP(I258,'[1]&lt;참고&gt;6차'!$A$2:$C$1844,2,FALSE)</f>
        <v>낙농업관련 종사원</v>
      </c>
      <c r="I258" s="123">
        <v>6131</v>
      </c>
      <c r="J258" s="124">
        <f t="shared" si="10"/>
        <v>0.76</v>
      </c>
      <c r="K258" s="108">
        <f>VLOOKUP(A258,'[1](2)2010 SOC to ISCO-08'!$K$3:$L$440,2,FALSE)</f>
        <v>0.76</v>
      </c>
      <c r="L258" s="108">
        <f>VLOOKUP(B258,'[1](2)2010 SOC to ISCO-08'!$K$3:$L$440,2,FALSE)</f>
        <v>0.76</v>
      </c>
      <c r="M258" s="108" t="e">
        <f>VLOOKUP(C258,'[1](2)2010 SOC to ISCO-08'!$K$3:$L$440,2,FALSE)</f>
        <v>#N/A</v>
      </c>
      <c r="N258" s="108" t="e">
        <f>VLOOKUP(D258,'[1](2)2010 SOC to ISCO-08'!$K$3:$L$440,2,FALSE)</f>
        <v>#N/A</v>
      </c>
      <c r="O258" s="108" t="e">
        <f>VLOOKUP(E258,'[1](2)2010 SOC to ISCO-08'!$K$3:$L$440,2,FALSE)</f>
        <v>#N/A</v>
      </c>
      <c r="P258" s="108" t="e">
        <f>VLOOKUP(F258,'[1](2)2010 SOC to ISCO-08'!$K$3:$L$440,2,FALSE)</f>
        <v>#N/A</v>
      </c>
      <c r="Q258" s="108" t="e">
        <f>VLOOKUP(G258,'[1](2)2010 SOC to ISCO-08'!$K$3:$L$440,2,FALSE)</f>
        <v>#N/A</v>
      </c>
      <c r="S258" s="108" t="b">
        <f t="shared" si="11"/>
        <v>0</v>
      </c>
      <c r="T258" s="125">
        <v>6131</v>
      </c>
      <c r="U258" s="108" t="s">
        <v>2030</v>
      </c>
      <c r="V258" s="108" t="s">
        <v>1960</v>
      </c>
      <c r="Y258" s="108" t="str">
        <f>VLOOKUP(Z258,'[1]&lt;참고&gt;6차'!$A$2:$C$1844,2,FALSE)</f>
        <v>기타 사육관련 종사원</v>
      </c>
      <c r="Z258" s="116">
        <v>6139</v>
      </c>
      <c r="AA258" s="110">
        <v>0.73</v>
      </c>
      <c r="AB258" s="108" t="str">
        <f t="shared" si="9"/>
        <v>613</v>
      </c>
      <c r="AC258" s="109">
        <v>0.73</v>
      </c>
      <c r="AP258" s="108" t="str">
        <f>VLOOKUP(AQ258,'[1]&lt;참고&gt;6차'!A382:C2224,2,FALSE)</f>
        <v>장치,기계조작 및 조립종사자</v>
      </c>
      <c r="AQ258" s="118">
        <v>8</v>
      </c>
      <c r="AR258" s="118">
        <v>87</v>
      </c>
      <c r="AS258" s="118">
        <v>871</v>
      </c>
      <c r="AT258" s="108">
        <v>8710</v>
      </c>
      <c r="AU258" s="108" t="s">
        <v>1292</v>
      </c>
      <c r="AV258" s="109">
        <v>0.67649999999999999</v>
      </c>
    </row>
    <row r="259" spans="1:48" x14ac:dyDescent="0.3">
      <c r="A259" s="118">
        <v>6121</v>
      </c>
      <c r="B259" s="118">
        <v>6122</v>
      </c>
      <c r="C259" s="118">
        <v>6130</v>
      </c>
      <c r="D259" s="108" t="s">
        <v>1415</v>
      </c>
      <c r="E259" s="108" t="s">
        <v>1415</v>
      </c>
      <c r="F259" s="108" t="s">
        <v>1415</v>
      </c>
      <c r="G259" s="108" t="s">
        <v>1415</v>
      </c>
      <c r="H259" s="108" t="str">
        <f>VLOOKUP(I259,'[1]&lt;참고&gt;6차'!$A$2:$C$1844,2,FALSE)</f>
        <v>가축 사육 종사원</v>
      </c>
      <c r="I259" s="123">
        <v>6132</v>
      </c>
      <c r="J259" s="124">
        <f t="shared" si="10"/>
        <v>0.76000000000000012</v>
      </c>
      <c r="K259" s="108">
        <f>VLOOKUP(A259,'[1](2)2010 SOC to ISCO-08'!$K$3:$L$440,2,FALSE)</f>
        <v>0.76</v>
      </c>
      <c r="L259" s="108">
        <f>VLOOKUP(B259,'[1](2)2010 SOC to ISCO-08'!$K$3:$L$440,2,FALSE)</f>
        <v>0.76</v>
      </c>
      <c r="M259" s="108">
        <f>VLOOKUP(C259,'[1](2)2010 SOC to ISCO-08'!$K$3:$L$440,2,FALSE)</f>
        <v>0.76</v>
      </c>
      <c r="N259" s="108" t="e">
        <f>VLOOKUP(D259,'[1](2)2010 SOC to ISCO-08'!$K$3:$L$440,2,FALSE)</f>
        <v>#N/A</v>
      </c>
      <c r="O259" s="108" t="e">
        <f>VLOOKUP(E259,'[1](2)2010 SOC to ISCO-08'!$K$3:$L$440,2,FALSE)</f>
        <v>#N/A</v>
      </c>
      <c r="P259" s="108" t="e">
        <f>VLOOKUP(F259,'[1](2)2010 SOC to ISCO-08'!$K$3:$L$440,2,FALSE)</f>
        <v>#N/A</v>
      </c>
      <c r="Q259" s="108" t="e">
        <f>VLOOKUP(G259,'[1](2)2010 SOC to ISCO-08'!$K$3:$L$440,2,FALSE)</f>
        <v>#N/A</v>
      </c>
      <c r="S259" s="108" t="b">
        <f t="shared" si="11"/>
        <v>0</v>
      </c>
      <c r="T259" s="125">
        <v>6132</v>
      </c>
      <c r="U259" s="108" t="s">
        <v>2031</v>
      </c>
      <c r="V259" s="108" t="s">
        <v>2032</v>
      </c>
      <c r="W259" s="108" t="s">
        <v>1960</v>
      </c>
      <c r="Y259" s="108" t="str">
        <f>VLOOKUP(Z259,'[1]&lt;참고&gt;6차'!$A$2:$C$1844,2,FALSE)</f>
        <v>조림영림 및 벌목원</v>
      </c>
      <c r="Z259" s="116">
        <v>6201</v>
      </c>
      <c r="AA259" s="110">
        <v>0.79200000000000004</v>
      </c>
      <c r="AB259" s="108" t="str">
        <f t="shared" ref="AB259:AB322" si="12">LEFT(Z259,3)</f>
        <v>620</v>
      </c>
      <c r="AC259" s="109">
        <v>0.66</v>
      </c>
      <c r="AP259" s="108" t="e">
        <f>VLOOKUP(AQ259,'[1]&lt;참고&gt;6차'!A143:C1985,2,FALSE)</f>
        <v>#N/A</v>
      </c>
      <c r="AQ259" s="118">
        <v>2</v>
      </c>
      <c r="AR259" s="118">
        <v>27</v>
      </c>
      <c r="AS259" s="118">
        <v>274</v>
      </c>
      <c r="AT259" s="108">
        <v>2745</v>
      </c>
      <c r="AU259" s="108" t="s">
        <v>2033</v>
      </c>
      <c r="AV259" s="109">
        <v>0.67874999999999996</v>
      </c>
    </row>
    <row r="260" spans="1:48" x14ac:dyDescent="0.3">
      <c r="A260" s="118">
        <v>6123</v>
      </c>
      <c r="B260" s="118">
        <v>6129</v>
      </c>
      <c r="C260" s="118">
        <v>6224</v>
      </c>
      <c r="D260" s="108" t="s">
        <v>1415</v>
      </c>
      <c r="E260" s="108" t="s">
        <v>1415</v>
      </c>
      <c r="F260" s="108" t="s">
        <v>1415</v>
      </c>
      <c r="G260" s="108" t="s">
        <v>1415</v>
      </c>
      <c r="H260" s="108" t="str">
        <f>VLOOKUP(I260,'[1]&lt;참고&gt;6차'!$A$2:$C$1844,2,FALSE)</f>
        <v>기타 사육관련 종사원</v>
      </c>
      <c r="I260" s="123">
        <v>6139</v>
      </c>
      <c r="J260" s="124">
        <f t="shared" si="10"/>
        <v>0.73</v>
      </c>
      <c r="K260" s="108">
        <f>VLOOKUP(A260,'[1](2)2010 SOC to ISCO-08'!$K$3:$L$440,2,FALSE)</f>
        <v>0.76</v>
      </c>
      <c r="L260" s="108">
        <f>VLOOKUP(B260,'[1](2)2010 SOC to ISCO-08'!$K$3:$L$440,2,FALSE)</f>
        <v>0.76</v>
      </c>
      <c r="M260" s="108">
        <f>VLOOKUP(C260,'[1](2)2010 SOC to ISCO-08'!$K$3:$L$440,2,FALSE)</f>
        <v>0.66999999999999993</v>
      </c>
      <c r="N260" s="108" t="e">
        <f>VLOOKUP(D260,'[1](2)2010 SOC to ISCO-08'!$K$3:$L$440,2,FALSE)</f>
        <v>#N/A</v>
      </c>
      <c r="O260" s="108" t="e">
        <f>VLOOKUP(E260,'[1](2)2010 SOC to ISCO-08'!$K$3:$L$440,2,FALSE)</f>
        <v>#N/A</v>
      </c>
      <c r="P260" s="108" t="e">
        <f>VLOOKUP(F260,'[1](2)2010 SOC to ISCO-08'!$K$3:$L$440,2,FALSE)</f>
        <v>#N/A</v>
      </c>
      <c r="Q260" s="108" t="e">
        <f>VLOOKUP(G260,'[1](2)2010 SOC to ISCO-08'!$K$3:$L$440,2,FALSE)</f>
        <v>#N/A</v>
      </c>
      <c r="S260" s="108" t="b">
        <f t="shared" si="11"/>
        <v>0</v>
      </c>
      <c r="T260" s="125">
        <v>6139</v>
      </c>
      <c r="U260" s="108" t="s">
        <v>1429</v>
      </c>
      <c r="V260" s="108" t="s">
        <v>2034</v>
      </c>
      <c r="W260" s="108" t="s">
        <v>1960</v>
      </c>
      <c r="Y260" s="108" t="str">
        <f>VLOOKUP(Z260,'[1]&lt;참고&gt;6차'!$A$2:$C$1844,2,FALSE)</f>
        <v>임산물 채취 및 기타 임업관련 종사원</v>
      </c>
      <c r="Z260" s="116">
        <v>6209</v>
      </c>
      <c r="AA260" s="110">
        <v>0.79200000000000004</v>
      </c>
      <c r="AB260" s="108" t="str">
        <f t="shared" si="12"/>
        <v>620</v>
      </c>
      <c r="AC260" s="109">
        <v>0.66</v>
      </c>
      <c r="AP260" s="108" t="str">
        <f>VLOOKUP(AQ260,'[1]&lt;참고&gt;6차'!A211:C2053,2,FALSE)</f>
        <v>서비스 종사자</v>
      </c>
      <c r="AQ260" s="118">
        <v>4</v>
      </c>
      <c r="AR260" s="118">
        <v>41</v>
      </c>
      <c r="AS260" s="118">
        <v>412</v>
      </c>
      <c r="AT260" s="108">
        <v>4129</v>
      </c>
      <c r="AU260" s="108" t="s">
        <v>2035</v>
      </c>
      <c r="AV260" s="109">
        <v>0.6791666666666667</v>
      </c>
    </row>
    <row r="261" spans="1:48" x14ac:dyDescent="0.3">
      <c r="A261" s="118">
        <v>6210</v>
      </c>
      <c r="B261" s="108" t="s">
        <v>1415</v>
      </c>
      <c r="C261" s="108" t="s">
        <v>1415</v>
      </c>
      <c r="D261" s="108" t="s">
        <v>1415</v>
      </c>
      <c r="E261" s="108" t="s">
        <v>1415</v>
      </c>
      <c r="F261" s="108" t="s">
        <v>1415</v>
      </c>
      <c r="G261" s="108" t="s">
        <v>1415</v>
      </c>
      <c r="H261" s="108" t="str">
        <f>VLOOKUP(I261,'[1]&lt;참고&gt;6차'!$A$2:$C$1844,2,FALSE)</f>
        <v>조림영림 및 벌목원</v>
      </c>
      <c r="I261" s="123">
        <v>6201</v>
      </c>
      <c r="J261" s="124">
        <f t="shared" ref="J261:J324" si="13">AVERAGEIF(K261:R261,"&gt;0")</f>
        <v>0.79200000000000004</v>
      </c>
      <c r="K261" s="108">
        <f>VLOOKUP(A261,'[1](2)2010 SOC to ISCO-08'!$K$3:$L$440,2,FALSE)</f>
        <v>0.79200000000000004</v>
      </c>
      <c r="L261" s="108" t="e">
        <f>VLOOKUP(B261,'[1](2)2010 SOC to ISCO-08'!$K$3:$L$440,2,FALSE)</f>
        <v>#N/A</v>
      </c>
      <c r="M261" s="108" t="e">
        <f>VLOOKUP(C261,'[1](2)2010 SOC to ISCO-08'!$K$3:$L$440,2,FALSE)</f>
        <v>#N/A</v>
      </c>
      <c r="N261" s="108" t="e">
        <f>VLOOKUP(D261,'[1](2)2010 SOC to ISCO-08'!$K$3:$L$440,2,FALSE)</f>
        <v>#N/A</v>
      </c>
      <c r="O261" s="108" t="e">
        <f>VLOOKUP(E261,'[1](2)2010 SOC to ISCO-08'!$K$3:$L$440,2,FALSE)</f>
        <v>#N/A</v>
      </c>
      <c r="P261" s="108" t="e">
        <f>VLOOKUP(F261,'[1](2)2010 SOC to ISCO-08'!$K$3:$L$440,2,FALSE)</f>
        <v>#N/A</v>
      </c>
      <c r="Q261" s="108" t="e">
        <f>VLOOKUP(G261,'[1](2)2010 SOC to ISCO-08'!$K$3:$L$440,2,FALSE)</f>
        <v>#N/A</v>
      </c>
      <c r="S261" s="108" t="b">
        <f t="shared" ref="S261:S324" si="14">ISERROR(J261)</f>
        <v>0</v>
      </c>
      <c r="T261" s="125">
        <v>6201</v>
      </c>
      <c r="U261" s="108" t="s">
        <v>2036</v>
      </c>
      <c r="V261" s="108" t="s">
        <v>1431</v>
      </c>
      <c r="W261" s="108" t="s">
        <v>2037</v>
      </c>
      <c r="Y261" s="108" t="str">
        <f>VLOOKUP(Z261,'[1]&lt;참고&gt;6차'!$A$2:$C$1844,2,FALSE)</f>
        <v>양식원</v>
      </c>
      <c r="Z261" s="116">
        <v>6301</v>
      </c>
      <c r="AA261" s="110">
        <v>0.76</v>
      </c>
      <c r="AB261" s="108" t="str">
        <f t="shared" si="12"/>
        <v>630</v>
      </c>
      <c r="AC261" s="109">
        <v>0.76</v>
      </c>
      <c r="AP261" s="108" t="str">
        <f>VLOOKUP(AQ261,'[1]&lt;참고&gt;6차'!A204:C2046,2,FALSE)</f>
        <v>사무 종사자</v>
      </c>
      <c r="AQ261" s="118">
        <v>3</v>
      </c>
      <c r="AR261" s="118">
        <v>39</v>
      </c>
      <c r="AS261" s="118">
        <v>399</v>
      </c>
      <c r="AT261" s="108">
        <v>3999</v>
      </c>
      <c r="AU261" s="108" t="s">
        <v>2038</v>
      </c>
      <c r="AV261" s="109">
        <v>0.68433333333333335</v>
      </c>
    </row>
    <row r="262" spans="1:48" x14ac:dyDescent="0.3">
      <c r="A262" s="118">
        <v>6210</v>
      </c>
      <c r="B262" s="108" t="s">
        <v>1415</v>
      </c>
      <c r="C262" s="108" t="s">
        <v>1415</v>
      </c>
      <c r="D262" s="108" t="s">
        <v>1415</v>
      </c>
      <c r="E262" s="108" t="s">
        <v>1415</v>
      </c>
      <c r="F262" s="108" t="s">
        <v>1415</v>
      </c>
      <c r="G262" s="108" t="s">
        <v>1415</v>
      </c>
      <c r="H262" s="108" t="str">
        <f>VLOOKUP(I262,'[1]&lt;참고&gt;6차'!$A$2:$C$1844,2,FALSE)</f>
        <v>임산물 채취 및 기타 임업관련 종사원</v>
      </c>
      <c r="I262" s="123">
        <v>6209</v>
      </c>
      <c r="J262" s="124">
        <f t="shared" si="13"/>
        <v>0.79200000000000004</v>
      </c>
      <c r="K262" s="108">
        <f>VLOOKUP(A262,'[1](2)2010 SOC to ISCO-08'!$K$3:$L$440,2,FALSE)</f>
        <v>0.79200000000000004</v>
      </c>
      <c r="L262" s="108" t="e">
        <f>VLOOKUP(B262,'[1](2)2010 SOC to ISCO-08'!$K$3:$L$440,2,FALSE)</f>
        <v>#N/A</v>
      </c>
      <c r="M262" s="108" t="e">
        <f>VLOOKUP(C262,'[1](2)2010 SOC to ISCO-08'!$K$3:$L$440,2,FALSE)</f>
        <v>#N/A</v>
      </c>
      <c r="N262" s="108" t="e">
        <f>VLOOKUP(D262,'[1](2)2010 SOC to ISCO-08'!$K$3:$L$440,2,FALSE)</f>
        <v>#N/A</v>
      </c>
      <c r="O262" s="108" t="e">
        <f>VLOOKUP(E262,'[1](2)2010 SOC to ISCO-08'!$K$3:$L$440,2,FALSE)</f>
        <v>#N/A</v>
      </c>
      <c r="P262" s="108" t="e">
        <f>VLOOKUP(F262,'[1](2)2010 SOC to ISCO-08'!$K$3:$L$440,2,FALSE)</f>
        <v>#N/A</v>
      </c>
      <c r="Q262" s="108" t="e">
        <f>VLOOKUP(G262,'[1](2)2010 SOC to ISCO-08'!$K$3:$L$440,2,FALSE)</f>
        <v>#N/A</v>
      </c>
      <c r="S262" s="108" t="b">
        <f t="shared" si="14"/>
        <v>0</v>
      </c>
      <c r="T262" s="125">
        <v>6209</v>
      </c>
      <c r="U262" s="108" t="s">
        <v>2039</v>
      </c>
      <c r="V262" s="108" t="s">
        <v>1431</v>
      </c>
      <c r="W262" s="108" t="s">
        <v>1429</v>
      </c>
      <c r="X262" s="108" t="s">
        <v>2040</v>
      </c>
      <c r="Y262" s="108" t="str">
        <f>VLOOKUP(Z262,'[1]&lt;참고&gt;6차'!$A$2:$C$1844,2,FALSE)</f>
        <v>어부 및 해녀</v>
      </c>
      <c r="Z262" s="116">
        <v>6302</v>
      </c>
      <c r="AA262" s="110">
        <v>0.7</v>
      </c>
      <c r="AB262" s="108" t="str">
        <f t="shared" si="12"/>
        <v>630</v>
      </c>
      <c r="AC262" s="109">
        <v>0.7</v>
      </c>
      <c r="AP262" s="108" t="str">
        <f>VLOOKUP(AQ262,'[1]&lt;참고&gt;6차'!A82:C1924,2,FALSE)</f>
        <v>전문가 및 관련 종사자</v>
      </c>
      <c r="AQ262" s="118">
        <v>2</v>
      </c>
      <c r="AR262" s="118">
        <v>24</v>
      </c>
      <c r="AS262" s="118">
        <v>245</v>
      </c>
      <c r="AT262" s="108">
        <v>2451</v>
      </c>
      <c r="AU262" s="108" t="s">
        <v>1641</v>
      </c>
      <c r="AV262" s="109">
        <v>0.68500000000000005</v>
      </c>
    </row>
    <row r="263" spans="1:48" x14ac:dyDescent="0.3">
      <c r="A263" s="118">
        <v>6221</v>
      </c>
      <c r="B263" s="108" t="s">
        <v>1415</v>
      </c>
      <c r="C263" s="108" t="s">
        <v>1415</v>
      </c>
      <c r="D263" s="108" t="s">
        <v>1415</v>
      </c>
      <c r="E263" s="108" t="s">
        <v>1415</v>
      </c>
      <c r="F263" s="108" t="s">
        <v>1415</v>
      </c>
      <c r="G263" s="108" t="s">
        <v>1415</v>
      </c>
      <c r="H263" s="108" t="str">
        <f>VLOOKUP(I263,'[1]&lt;참고&gt;6차'!$A$2:$C$1844,2,FALSE)</f>
        <v>양식원</v>
      </c>
      <c r="I263" s="123">
        <v>6301</v>
      </c>
      <c r="J263" s="124">
        <f t="shared" si="13"/>
        <v>0.76</v>
      </c>
      <c r="K263" s="108">
        <f>VLOOKUP(A263,'[1](2)2010 SOC to ISCO-08'!$K$3:$L$440,2,FALSE)</f>
        <v>0.76</v>
      </c>
      <c r="L263" s="108" t="e">
        <f>VLOOKUP(B263,'[1](2)2010 SOC to ISCO-08'!$K$3:$L$440,2,FALSE)</f>
        <v>#N/A</v>
      </c>
      <c r="M263" s="108" t="e">
        <f>VLOOKUP(C263,'[1](2)2010 SOC to ISCO-08'!$K$3:$L$440,2,FALSE)</f>
        <v>#N/A</v>
      </c>
      <c r="N263" s="108" t="e">
        <f>VLOOKUP(D263,'[1](2)2010 SOC to ISCO-08'!$K$3:$L$440,2,FALSE)</f>
        <v>#N/A</v>
      </c>
      <c r="O263" s="108" t="e">
        <f>VLOOKUP(E263,'[1](2)2010 SOC to ISCO-08'!$K$3:$L$440,2,FALSE)</f>
        <v>#N/A</v>
      </c>
      <c r="P263" s="108" t="e">
        <f>VLOOKUP(F263,'[1](2)2010 SOC to ISCO-08'!$K$3:$L$440,2,FALSE)</f>
        <v>#N/A</v>
      </c>
      <c r="Q263" s="108" t="e">
        <f>VLOOKUP(G263,'[1](2)2010 SOC to ISCO-08'!$K$3:$L$440,2,FALSE)</f>
        <v>#N/A</v>
      </c>
      <c r="S263" s="108" t="b">
        <f t="shared" si="14"/>
        <v>0</v>
      </c>
      <c r="T263" s="125">
        <v>6301</v>
      </c>
      <c r="U263" s="108" t="s">
        <v>2041</v>
      </c>
      <c r="Y263" s="108" t="str">
        <f>VLOOKUP(Z263,'[1]&lt;참고&gt;6차'!$A$2:$C$1844,2,FALSE)</f>
        <v>제빵원 및 제과원</v>
      </c>
      <c r="Z263" s="116">
        <v>7101</v>
      </c>
      <c r="AA263" s="110">
        <v>0.89</v>
      </c>
      <c r="AB263" s="108" t="str">
        <f t="shared" si="12"/>
        <v>710</v>
      </c>
      <c r="AC263" s="109">
        <v>0.89</v>
      </c>
      <c r="AP263" s="108" t="str">
        <f>VLOOKUP(AQ263,'[1]&lt;참고&gt;6차'!A189:C2031,2,FALSE)</f>
        <v>사무 종사자</v>
      </c>
      <c r="AQ263" s="118">
        <v>3</v>
      </c>
      <c r="AR263" s="118">
        <v>31</v>
      </c>
      <c r="AS263" s="118">
        <v>312</v>
      </c>
      <c r="AT263" s="108">
        <v>3127</v>
      </c>
      <c r="AU263" s="108" t="s">
        <v>2042</v>
      </c>
      <c r="AV263" s="109">
        <v>0.69100000000000006</v>
      </c>
    </row>
    <row r="264" spans="1:48" x14ac:dyDescent="0.3">
      <c r="A264" s="118">
        <v>6222</v>
      </c>
      <c r="B264" s="118">
        <v>6223</v>
      </c>
      <c r="C264" s="108" t="s">
        <v>1415</v>
      </c>
      <c r="D264" s="108" t="s">
        <v>1415</v>
      </c>
      <c r="E264" s="108" t="s">
        <v>1415</v>
      </c>
      <c r="F264" s="108" t="s">
        <v>1415</v>
      </c>
      <c r="G264" s="108" t="s">
        <v>1415</v>
      </c>
      <c r="H264" s="108" t="str">
        <f>VLOOKUP(I264,'[1]&lt;참고&gt;6차'!$A$2:$C$1844,2,FALSE)</f>
        <v>어부 및 해녀</v>
      </c>
      <c r="I264" s="123">
        <v>6302</v>
      </c>
      <c r="J264" s="124">
        <f t="shared" si="13"/>
        <v>0.7</v>
      </c>
      <c r="K264" s="108">
        <f>VLOOKUP(A264,'[1](2)2010 SOC to ISCO-08'!$K$3:$L$440,2,FALSE)</f>
        <v>0.7</v>
      </c>
      <c r="L264" s="108">
        <f>VLOOKUP(B264,'[1](2)2010 SOC to ISCO-08'!$K$3:$L$440,2,FALSE)</f>
        <v>0.7</v>
      </c>
      <c r="M264" s="108" t="e">
        <f>VLOOKUP(C264,'[1](2)2010 SOC to ISCO-08'!$K$3:$L$440,2,FALSE)</f>
        <v>#N/A</v>
      </c>
      <c r="N264" s="108" t="e">
        <f>VLOOKUP(D264,'[1](2)2010 SOC to ISCO-08'!$K$3:$L$440,2,FALSE)</f>
        <v>#N/A</v>
      </c>
      <c r="O264" s="108" t="e">
        <f>VLOOKUP(E264,'[1](2)2010 SOC to ISCO-08'!$K$3:$L$440,2,FALSE)</f>
        <v>#N/A</v>
      </c>
      <c r="P264" s="108" t="e">
        <f>VLOOKUP(F264,'[1](2)2010 SOC to ISCO-08'!$K$3:$L$440,2,FALSE)</f>
        <v>#N/A</v>
      </c>
      <c r="Q264" s="108" t="e">
        <f>VLOOKUP(G264,'[1](2)2010 SOC to ISCO-08'!$K$3:$L$440,2,FALSE)</f>
        <v>#N/A</v>
      </c>
      <c r="S264" s="108" t="b">
        <f t="shared" si="14"/>
        <v>0</v>
      </c>
      <c r="T264" s="125">
        <v>6302</v>
      </c>
      <c r="U264" s="108" t="s">
        <v>2043</v>
      </c>
      <c r="V264" s="108" t="s">
        <v>1431</v>
      </c>
      <c r="W264" s="108" t="s">
        <v>2044</v>
      </c>
      <c r="Y264" s="108" t="str">
        <f>VLOOKUP(Z264,'[1]&lt;참고&gt;6차'!$A$2:$C$1844,2,FALSE)</f>
        <v>떡제조원</v>
      </c>
      <c r="Z264" s="116">
        <v>7102</v>
      </c>
      <c r="AA264" s="110">
        <v>0.89</v>
      </c>
      <c r="AB264" s="108" t="str">
        <f t="shared" si="12"/>
        <v>710</v>
      </c>
      <c r="AC264" s="109">
        <v>0.89</v>
      </c>
      <c r="AP264" s="108" t="str">
        <f>VLOOKUP(AQ264,'[1]&lt;참고&gt;6차'!A31:C1873,2,FALSE)</f>
        <v>전문가 및 관련 종사자</v>
      </c>
      <c r="AQ264" s="118">
        <v>2</v>
      </c>
      <c r="AR264" s="118">
        <v>21</v>
      </c>
      <c r="AS264" s="118">
        <v>213</v>
      </c>
      <c r="AT264" s="108">
        <v>2132</v>
      </c>
      <c r="AU264" s="108" t="s">
        <v>2045</v>
      </c>
      <c r="AV264" s="109">
        <v>0.69499999999999995</v>
      </c>
    </row>
    <row r="265" spans="1:48" x14ac:dyDescent="0.3">
      <c r="A265" s="118">
        <v>7512</v>
      </c>
      <c r="B265" s="108" t="s">
        <v>1415</v>
      </c>
      <c r="C265" s="108" t="s">
        <v>1415</v>
      </c>
      <c r="D265" s="108" t="s">
        <v>1415</v>
      </c>
      <c r="E265" s="108" t="s">
        <v>1415</v>
      </c>
      <c r="F265" s="108" t="s">
        <v>1415</v>
      </c>
      <c r="G265" s="108" t="s">
        <v>1415</v>
      </c>
      <c r="H265" s="108" t="str">
        <f>VLOOKUP(I265,'[1]&lt;참고&gt;6차'!$A$2:$C$1844,2,FALSE)</f>
        <v>제빵원 및 제과원</v>
      </c>
      <c r="I265" s="123">
        <v>7101</v>
      </c>
      <c r="J265" s="124">
        <f t="shared" si="13"/>
        <v>0.89</v>
      </c>
      <c r="K265" s="108">
        <f>VLOOKUP(A265,'[1](2)2010 SOC to ISCO-08'!$K$3:$L$440,2,FALSE)</f>
        <v>0.89</v>
      </c>
      <c r="L265" s="108" t="e">
        <f>VLOOKUP(B265,'[1](2)2010 SOC to ISCO-08'!$K$3:$L$440,2,FALSE)</f>
        <v>#N/A</v>
      </c>
      <c r="M265" s="108" t="e">
        <f>VLOOKUP(C265,'[1](2)2010 SOC to ISCO-08'!$K$3:$L$440,2,FALSE)</f>
        <v>#N/A</v>
      </c>
      <c r="N265" s="108" t="e">
        <f>VLOOKUP(D265,'[1](2)2010 SOC to ISCO-08'!$K$3:$L$440,2,FALSE)</f>
        <v>#N/A</v>
      </c>
      <c r="O265" s="108" t="e">
        <f>VLOOKUP(E265,'[1](2)2010 SOC to ISCO-08'!$K$3:$L$440,2,FALSE)</f>
        <v>#N/A</v>
      </c>
      <c r="P265" s="108" t="e">
        <f>VLOOKUP(F265,'[1](2)2010 SOC to ISCO-08'!$K$3:$L$440,2,FALSE)</f>
        <v>#N/A</v>
      </c>
      <c r="Q265" s="108" t="e">
        <f>VLOOKUP(G265,'[1](2)2010 SOC to ISCO-08'!$K$3:$L$440,2,FALSE)</f>
        <v>#N/A</v>
      </c>
      <c r="S265" s="108" t="b">
        <f t="shared" si="14"/>
        <v>0</v>
      </c>
      <c r="T265" s="125">
        <v>7101</v>
      </c>
      <c r="U265" s="108" t="s">
        <v>2046</v>
      </c>
      <c r="V265" s="108" t="s">
        <v>1431</v>
      </c>
      <c r="W265" s="108" t="s">
        <v>2047</v>
      </c>
      <c r="Y265" s="108" t="str">
        <f>VLOOKUP(Z265,'[1]&lt;참고&gt;6차'!$A$2:$C$1844,2,FALSE)</f>
        <v>정육원 및 도축원</v>
      </c>
      <c r="Z265" s="116">
        <v>7103</v>
      </c>
      <c r="AA265" s="110">
        <v>0.84500000000000008</v>
      </c>
      <c r="AB265" s="108" t="str">
        <f t="shared" si="12"/>
        <v>710</v>
      </c>
      <c r="AC265" s="109">
        <v>0.84500000000000008</v>
      </c>
      <c r="AP265" s="108" t="str">
        <f>VLOOKUP(AQ265,'[1]&lt;참고&gt;6차'!A195:C2037,2,FALSE)</f>
        <v>사무 종사자</v>
      </c>
      <c r="AQ265" s="118">
        <v>3</v>
      </c>
      <c r="AR265" s="118">
        <v>32</v>
      </c>
      <c r="AS265" s="118">
        <v>320</v>
      </c>
      <c r="AT265" s="108">
        <v>3202</v>
      </c>
      <c r="AU265" s="108" t="s">
        <v>2048</v>
      </c>
      <c r="AV265" s="109">
        <v>0.7</v>
      </c>
    </row>
    <row r="266" spans="1:48" x14ac:dyDescent="0.3">
      <c r="A266" s="118">
        <v>7512</v>
      </c>
      <c r="B266" s="108" t="s">
        <v>1415</v>
      </c>
      <c r="C266" s="108" t="s">
        <v>1415</v>
      </c>
      <c r="D266" s="108" t="s">
        <v>1415</v>
      </c>
      <c r="E266" s="108" t="s">
        <v>1415</v>
      </c>
      <c r="F266" s="108" t="s">
        <v>1415</v>
      </c>
      <c r="G266" s="108" t="s">
        <v>1415</v>
      </c>
      <c r="H266" s="108" t="str">
        <f>VLOOKUP(I266,'[1]&lt;참고&gt;6차'!$A$2:$C$1844,2,FALSE)</f>
        <v>떡제조원</v>
      </c>
      <c r="I266" s="123">
        <v>7102</v>
      </c>
      <c r="J266" s="124">
        <f t="shared" si="13"/>
        <v>0.89</v>
      </c>
      <c r="K266" s="108">
        <f>VLOOKUP(A266,'[1](2)2010 SOC to ISCO-08'!$K$3:$L$440,2,FALSE)</f>
        <v>0.89</v>
      </c>
      <c r="L266" s="108" t="e">
        <f>VLOOKUP(B266,'[1](2)2010 SOC to ISCO-08'!$K$3:$L$440,2,FALSE)</f>
        <v>#N/A</v>
      </c>
      <c r="M266" s="108" t="e">
        <f>VLOOKUP(C266,'[1](2)2010 SOC to ISCO-08'!$K$3:$L$440,2,FALSE)</f>
        <v>#N/A</v>
      </c>
      <c r="N266" s="108" t="e">
        <f>VLOOKUP(D266,'[1](2)2010 SOC to ISCO-08'!$K$3:$L$440,2,FALSE)</f>
        <v>#N/A</v>
      </c>
      <c r="O266" s="108" t="e">
        <f>VLOOKUP(E266,'[1](2)2010 SOC to ISCO-08'!$K$3:$L$440,2,FALSE)</f>
        <v>#N/A</v>
      </c>
      <c r="P266" s="108" t="e">
        <f>VLOOKUP(F266,'[1](2)2010 SOC to ISCO-08'!$K$3:$L$440,2,FALSE)</f>
        <v>#N/A</v>
      </c>
      <c r="Q266" s="108" t="e">
        <f>VLOOKUP(G266,'[1](2)2010 SOC to ISCO-08'!$K$3:$L$440,2,FALSE)</f>
        <v>#N/A</v>
      </c>
      <c r="S266" s="108" t="b">
        <f t="shared" si="14"/>
        <v>0</v>
      </c>
      <c r="T266" s="125">
        <v>7102</v>
      </c>
      <c r="U266" s="108" t="s">
        <v>2049</v>
      </c>
      <c r="Y266" s="108" t="str">
        <f>VLOOKUP(Z266,'[1]&lt;참고&gt;6차'!$A$2:$C$1844,2,FALSE)</f>
        <v>식품 및 담배 등급원</v>
      </c>
      <c r="Z266" s="116">
        <v>7104</v>
      </c>
      <c r="AA266" s="110">
        <v>0.71083333333333332</v>
      </c>
      <c r="AB266" s="108" t="str">
        <f t="shared" si="12"/>
        <v>710</v>
      </c>
      <c r="AC266" s="109">
        <v>0.71083333333333332</v>
      </c>
      <c r="AP266" s="108" t="str">
        <f>VLOOKUP(AQ266,'[1]&lt;참고&gt;6차'!A262:C2104,2,FALSE)</f>
        <v>농림어업 숙련 종사자</v>
      </c>
      <c r="AQ266" s="118">
        <v>6</v>
      </c>
      <c r="AR266" s="118">
        <v>63</v>
      </c>
      <c r="AS266" s="118">
        <v>630</v>
      </c>
      <c r="AT266" s="108">
        <v>6302</v>
      </c>
      <c r="AU266" s="108" t="s">
        <v>2050</v>
      </c>
      <c r="AV266" s="109">
        <v>0.7</v>
      </c>
    </row>
    <row r="267" spans="1:48" x14ac:dyDescent="0.3">
      <c r="A267" s="118">
        <v>7511</v>
      </c>
      <c r="B267" s="108" t="s">
        <v>1415</v>
      </c>
      <c r="C267" s="108" t="s">
        <v>1415</v>
      </c>
      <c r="D267" s="108" t="s">
        <v>1415</v>
      </c>
      <c r="E267" s="108" t="s">
        <v>1415</v>
      </c>
      <c r="F267" s="108" t="s">
        <v>1415</v>
      </c>
      <c r="G267" s="108" t="s">
        <v>1415</v>
      </c>
      <c r="H267" s="108" t="str">
        <f>VLOOKUP(I267,'[1]&lt;참고&gt;6차'!$A$2:$C$1844,2,FALSE)</f>
        <v>정육원 및 도축원</v>
      </c>
      <c r="I267" s="123">
        <v>7103</v>
      </c>
      <c r="J267" s="124">
        <f t="shared" si="13"/>
        <v>0.84500000000000008</v>
      </c>
      <c r="K267" s="108">
        <f>VLOOKUP(A267,'[1](2)2010 SOC to ISCO-08'!$K$3:$L$440,2,FALSE)</f>
        <v>0.84500000000000008</v>
      </c>
      <c r="L267" s="108" t="e">
        <f>VLOOKUP(B267,'[1](2)2010 SOC to ISCO-08'!$K$3:$L$440,2,FALSE)</f>
        <v>#N/A</v>
      </c>
      <c r="M267" s="108" t="e">
        <f>VLOOKUP(C267,'[1](2)2010 SOC to ISCO-08'!$K$3:$L$440,2,FALSE)</f>
        <v>#N/A</v>
      </c>
      <c r="N267" s="108" t="e">
        <f>VLOOKUP(D267,'[1](2)2010 SOC to ISCO-08'!$K$3:$L$440,2,FALSE)</f>
        <v>#N/A</v>
      </c>
      <c r="O267" s="108" t="e">
        <f>VLOOKUP(E267,'[1](2)2010 SOC to ISCO-08'!$K$3:$L$440,2,FALSE)</f>
        <v>#N/A</v>
      </c>
      <c r="P267" s="108" t="e">
        <f>VLOOKUP(F267,'[1](2)2010 SOC to ISCO-08'!$K$3:$L$440,2,FALSE)</f>
        <v>#N/A</v>
      </c>
      <c r="Q267" s="108" t="e">
        <f>VLOOKUP(G267,'[1](2)2010 SOC to ISCO-08'!$K$3:$L$440,2,FALSE)</f>
        <v>#N/A</v>
      </c>
      <c r="S267" s="108" t="b">
        <f t="shared" si="14"/>
        <v>0</v>
      </c>
      <c r="T267" s="125">
        <v>7103</v>
      </c>
      <c r="U267" s="108" t="s">
        <v>2051</v>
      </c>
      <c r="V267" s="108" t="s">
        <v>1431</v>
      </c>
      <c r="W267" s="108" t="s">
        <v>2052</v>
      </c>
      <c r="Y267" s="108" t="str">
        <f>VLOOKUP(Z267,'[1]&lt;참고&gt;6차'!$A$2:$C$1844,2,FALSE)</f>
        <v>김치 및 밑반찬 제조 종사원</v>
      </c>
      <c r="Z267" s="116">
        <v>7105</v>
      </c>
      <c r="AA267" s="110">
        <v>0.61</v>
      </c>
      <c r="AB267" s="108" t="str">
        <f t="shared" si="12"/>
        <v>710</v>
      </c>
      <c r="AC267" s="109">
        <v>0.30499999999999999</v>
      </c>
      <c r="AP267" s="108" t="str">
        <f>VLOOKUP(AQ267,'[1]&lt;참고&gt;6차'!A409:C2251,2,FALSE)</f>
        <v>단순노무 종사자</v>
      </c>
      <c r="AQ267" s="118">
        <v>9</v>
      </c>
      <c r="AR267" s="118">
        <v>94</v>
      </c>
      <c r="AS267" s="118">
        <v>941</v>
      </c>
      <c r="AT267" s="108">
        <v>9412</v>
      </c>
      <c r="AU267" s="108" t="s">
        <v>2053</v>
      </c>
      <c r="AV267" s="109">
        <v>0.70474999999999999</v>
      </c>
    </row>
    <row r="268" spans="1:48" x14ac:dyDescent="0.3">
      <c r="A268" s="118">
        <v>7515</v>
      </c>
      <c r="B268" s="118">
        <v>7516</v>
      </c>
      <c r="C268" s="108" t="s">
        <v>1415</v>
      </c>
      <c r="D268" s="108" t="s">
        <v>1415</v>
      </c>
      <c r="E268" s="108" t="s">
        <v>1415</v>
      </c>
      <c r="F268" s="108" t="s">
        <v>1415</v>
      </c>
      <c r="G268" s="108" t="s">
        <v>1415</v>
      </c>
      <c r="H268" s="108" t="str">
        <f>VLOOKUP(I268,'[1]&lt;참고&gt;6차'!$A$2:$C$1844,2,FALSE)</f>
        <v>식품 및 담배 등급원</v>
      </c>
      <c r="I268" s="123">
        <v>7104</v>
      </c>
      <c r="J268" s="124">
        <f t="shared" si="13"/>
        <v>0.71083333333333332</v>
      </c>
      <c r="K268" s="108">
        <f>VLOOKUP(A268,'[1](2)2010 SOC to ISCO-08'!$K$3:$L$440,2,FALSE)</f>
        <v>0.67499999999999993</v>
      </c>
      <c r="L268" s="108">
        <f>VLOOKUP(B268,'[1](2)2010 SOC to ISCO-08'!$K$3:$L$440,2,FALSE)</f>
        <v>0.7466666666666667</v>
      </c>
      <c r="M268" s="108" t="e">
        <f>VLOOKUP(C268,'[1](2)2010 SOC to ISCO-08'!$K$3:$L$440,2,FALSE)</f>
        <v>#N/A</v>
      </c>
      <c r="N268" s="108" t="e">
        <f>VLOOKUP(D268,'[1](2)2010 SOC to ISCO-08'!$K$3:$L$440,2,FALSE)</f>
        <v>#N/A</v>
      </c>
      <c r="O268" s="108" t="e">
        <f>VLOOKUP(E268,'[1](2)2010 SOC to ISCO-08'!$K$3:$L$440,2,FALSE)</f>
        <v>#N/A</v>
      </c>
      <c r="P268" s="108" t="e">
        <f>VLOOKUP(F268,'[1](2)2010 SOC to ISCO-08'!$K$3:$L$440,2,FALSE)</f>
        <v>#N/A</v>
      </c>
      <c r="Q268" s="108" t="e">
        <f>VLOOKUP(G268,'[1](2)2010 SOC to ISCO-08'!$K$3:$L$440,2,FALSE)</f>
        <v>#N/A</v>
      </c>
      <c r="S268" s="108" t="b">
        <f t="shared" si="14"/>
        <v>0</v>
      </c>
      <c r="T268" s="125">
        <v>7104</v>
      </c>
      <c r="U268" s="108" t="s">
        <v>2054</v>
      </c>
      <c r="V268" s="108" t="s">
        <v>1431</v>
      </c>
      <c r="W268" s="108" t="s">
        <v>2055</v>
      </c>
      <c r="X268" s="108" t="s">
        <v>2056</v>
      </c>
      <c r="Y268" s="108" t="str">
        <f>VLOOKUP(Z268,'[1]&lt;참고&gt;6차'!$A$2:$C$1844,2,FALSE)</f>
        <v>기타 식품가공관련 종사원</v>
      </c>
      <c r="Z268" s="116">
        <v>7109</v>
      </c>
      <c r="AA268" s="110">
        <v>0.55033333333333345</v>
      </c>
      <c r="AB268" s="108" t="str">
        <f t="shared" si="12"/>
        <v>710</v>
      </c>
      <c r="AC268" s="109">
        <v>0.55033333333333345</v>
      </c>
      <c r="AP268" s="108" t="str">
        <f>VLOOKUP(AQ268,'[1]&lt;참고&gt;6차'!A91:C1933,2,FALSE)</f>
        <v>전문가 및 관련 종사자</v>
      </c>
      <c r="AQ268" s="118">
        <v>2</v>
      </c>
      <c r="AR268" s="118">
        <v>24</v>
      </c>
      <c r="AS268" s="118">
        <v>246</v>
      </c>
      <c r="AT268" s="108">
        <v>2463</v>
      </c>
      <c r="AU268" s="108" t="s">
        <v>1663</v>
      </c>
      <c r="AV268" s="109">
        <v>0.71</v>
      </c>
    </row>
    <row r="269" spans="1:48" x14ac:dyDescent="0.3">
      <c r="A269" s="118">
        <v>7514</v>
      </c>
      <c r="B269" s="108" t="s">
        <v>1415</v>
      </c>
      <c r="C269" s="108" t="s">
        <v>1415</v>
      </c>
      <c r="D269" s="108" t="s">
        <v>1415</v>
      </c>
      <c r="E269" s="108" t="s">
        <v>1415</v>
      </c>
      <c r="F269" s="108" t="s">
        <v>1415</v>
      </c>
      <c r="G269" s="108" t="s">
        <v>1415</v>
      </c>
      <c r="H269" s="108" t="str">
        <f>VLOOKUP(I269,'[1]&lt;참고&gt;6차'!$A$2:$C$1844,2,FALSE)</f>
        <v>김치 및 밑반찬 제조 종사원</v>
      </c>
      <c r="I269" s="123">
        <v>7105</v>
      </c>
      <c r="J269" s="124">
        <f t="shared" si="13"/>
        <v>0.61</v>
      </c>
      <c r="K269" s="108">
        <f>VLOOKUP(A269,'[1](2)2010 SOC to ISCO-08'!$K$3:$L$440,2,FALSE)</f>
        <v>0.61</v>
      </c>
      <c r="L269" s="108" t="e">
        <f>VLOOKUP(B269,'[1](2)2010 SOC to ISCO-08'!$K$3:$L$440,2,FALSE)</f>
        <v>#N/A</v>
      </c>
      <c r="M269" s="108" t="e">
        <f>VLOOKUP(C269,'[1](2)2010 SOC to ISCO-08'!$K$3:$L$440,2,FALSE)</f>
        <v>#N/A</v>
      </c>
      <c r="N269" s="108" t="e">
        <f>VLOOKUP(D269,'[1](2)2010 SOC to ISCO-08'!$K$3:$L$440,2,FALSE)</f>
        <v>#N/A</v>
      </c>
      <c r="O269" s="108" t="e">
        <f>VLOOKUP(E269,'[1](2)2010 SOC to ISCO-08'!$K$3:$L$440,2,FALSE)</f>
        <v>#N/A</v>
      </c>
      <c r="P269" s="108" t="e">
        <f>VLOOKUP(F269,'[1](2)2010 SOC to ISCO-08'!$K$3:$L$440,2,FALSE)</f>
        <v>#N/A</v>
      </c>
      <c r="Q269" s="108" t="e">
        <f>VLOOKUP(G269,'[1](2)2010 SOC to ISCO-08'!$K$3:$L$440,2,FALSE)</f>
        <v>#N/A</v>
      </c>
      <c r="S269" s="108" t="b">
        <f t="shared" si="14"/>
        <v>0</v>
      </c>
      <c r="T269" s="125">
        <v>7105</v>
      </c>
      <c r="U269" s="108" t="s">
        <v>2057</v>
      </c>
      <c r="V269" s="108" t="s">
        <v>1431</v>
      </c>
      <c r="W269" s="108" t="s">
        <v>2058</v>
      </c>
      <c r="X269" s="108" t="s">
        <v>2059</v>
      </c>
      <c r="Y269" s="108" t="str">
        <f>VLOOKUP(Z269,'[1]&lt;참고&gt;6차'!$A$2:$C$1844,2,FALSE)</f>
        <v>패턴사</v>
      </c>
      <c r="Z269" s="116">
        <v>7211</v>
      </c>
      <c r="AA269" s="110">
        <v>0.53163333333333329</v>
      </c>
      <c r="AB269" s="108" t="str">
        <f t="shared" si="12"/>
        <v>721</v>
      </c>
      <c r="AC269" s="109">
        <v>0.53163333333333329</v>
      </c>
      <c r="AP269" s="108" t="str">
        <f>VLOOKUP(AQ269,'[1]&lt;참고&gt;6차'!A347:C2189,2,FALSE)</f>
        <v>장치,기계조작 및 조립종사자</v>
      </c>
      <c r="AQ269" s="118">
        <v>8</v>
      </c>
      <c r="AR269" s="118">
        <v>82</v>
      </c>
      <c r="AS269" s="118">
        <v>823</v>
      </c>
      <c r="AT269" s="108">
        <v>8230</v>
      </c>
      <c r="AU269" s="108" t="s">
        <v>1268</v>
      </c>
      <c r="AV269" s="109">
        <v>0.71</v>
      </c>
    </row>
    <row r="270" spans="1:48" x14ac:dyDescent="0.3">
      <c r="A270" s="118">
        <v>3122</v>
      </c>
      <c r="B270" s="118">
        <v>7511</v>
      </c>
      <c r="C270" s="118">
        <v>7513</v>
      </c>
      <c r="D270" s="108" t="s">
        <v>1415</v>
      </c>
      <c r="E270" s="108" t="s">
        <v>1415</v>
      </c>
      <c r="F270" s="108" t="s">
        <v>1415</v>
      </c>
      <c r="G270" s="108" t="s">
        <v>1415</v>
      </c>
      <c r="H270" s="108" t="str">
        <f>VLOOKUP(I270,'[1]&lt;참고&gt;6차'!$A$2:$C$1844,2,FALSE)</f>
        <v>기타 식품가공관련 종사원</v>
      </c>
      <c r="I270" s="123">
        <v>7109</v>
      </c>
      <c r="J270" s="124">
        <f t="shared" si="13"/>
        <v>0.55033333333333345</v>
      </c>
      <c r="K270" s="108">
        <f>VLOOKUP(A270,'[1](2)2010 SOC to ISCO-08'!$K$3:$L$440,2,FALSE)</f>
        <v>1.6E-2</v>
      </c>
      <c r="L270" s="108">
        <f>VLOOKUP(B270,'[1](2)2010 SOC to ISCO-08'!$K$3:$L$440,2,FALSE)</f>
        <v>0.84500000000000008</v>
      </c>
      <c r="M270" s="108">
        <f>VLOOKUP(C270,'[1](2)2010 SOC to ISCO-08'!$K$3:$L$440,2,FALSE)</f>
        <v>0.79</v>
      </c>
      <c r="N270" s="108" t="e">
        <f>VLOOKUP(D270,'[1](2)2010 SOC to ISCO-08'!$K$3:$L$440,2,FALSE)</f>
        <v>#N/A</v>
      </c>
      <c r="O270" s="108" t="e">
        <f>VLOOKUP(E270,'[1](2)2010 SOC to ISCO-08'!$K$3:$L$440,2,FALSE)</f>
        <v>#N/A</v>
      </c>
      <c r="P270" s="108" t="e">
        <f>VLOOKUP(F270,'[1](2)2010 SOC to ISCO-08'!$K$3:$L$440,2,FALSE)</f>
        <v>#N/A</v>
      </c>
      <c r="Q270" s="108" t="e">
        <f>VLOOKUP(G270,'[1](2)2010 SOC to ISCO-08'!$K$3:$L$440,2,FALSE)</f>
        <v>#N/A</v>
      </c>
      <c r="S270" s="108" t="b">
        <f t="shared" si="14"/>
        <v>0</v>
      </c>
      <c r="T270" s="125">
        <v>7109</v>
      </c>
      <c r="U270" s="108" t="s">
        <v>1429</v>
      </c>
      <c r="V270" s="108" t="s">
        <v>2060</v>
      </c>
      <c r="Y270" s="108" t="str">
        <f>VLOOKUP(Z270,'[1]&lt;참고&gt;6차'!$A$2:$C$1844,2,FALSE)</f>
        <v>재단사</v>
      </c>
      <c r="Z270" s="116">
        <v>7212</v>
      </c>
      <c r="AA270" s="110">
        <v>0.53163333333333329</v>
      </c>
      <c r="AB270" s="108" t="str">
        <f t="shared" si="12"/>
        <v>721</v>
      </c>
      <c r="AC270" s="109">
        <v>0.53163333333333329</v>
      </c>
      <c r="AP270" s="108" t="str">
        <f>VLOOKUP(AQ270,'[1]&lt;참고&gt;6차'!A266:C2108,2,FALSE)</f>
        <v>기능원 및 관련 기능 종사자</v>
      </c>
      <c r="AQ270" s="118">
        <v>7</v>
      </c>
      <c r="AR270" s="118">
        <v>71</v>
      </c>
      <c r="AS270" s="118">
        <v>710</v>
      </c>
      <c r="AT270" s="108">
        <v>7104</v>
      </c>
      <c r="AU270" s="108" t="s">
        <v>2061</v>
      </c>
      <c r="AV270" s="109">
        <v>0.71083333333333332</v>
      </c>
    </row>
    <row r="271" spans="1:48" x14ac:dyDescent="0.3">
      <c r="A271" s="118">
        <v>7532</v>
      </c>
      <c r="B271" s="108" t="s">
        <v>1415</v>
      </c>
      <c r="C271" s="108" t="s">
        <v>1415</v>
      </c>
      <c r="D271" s="108" t="s">
        <v>1415</v>
      </c>
      <c r="E271" s="108" t="s">
        <v>1415</v>
      </c>
      <c r="F271" s="108" t="s">
        <v>1415</v>
      </c>
      <c r="G271" s="108" t="s">
        <v>1415</v>
      </c>
      <c r="H271" s="108" t="str">
        <f>VLOOKUP(I271,'[1]&lt;참고&gt;6차'!$A$2:$C$1844,2,FALSE)</f>
        <v>패턴사</v>
      </c>
      <c r="I271" s="123">
        <v>7211</v>
      </c>
      <c r="J271" s="124">
        <f t="shared" si="13"/>
        <v>0.53163333333333329</v>
      </c>
      <c r="K271" s="108">
        <f>VLOOKUP(A271,'[1](2)2010 SOC to ISCO-08'!$K$3:$L$440,2,FALSE)</f>
        <v>0.53163333333333329</v>
      </c>
      <c r="L271" s="108" t="e">
        <f>VLOOKUP(B271,'[1](2)2010 SOC to ISCO-08'!$K$3:$L$440,2,FALSE)</f>
        <v>#N/A</v>
      </c>
      <c r="M271" s="108" t="e">
        <f>VLOOKUP(C271,'[1](2)2010 SOC to ISCO-08'!$K$3:$L$440,2,FALSE)</f>
        <v>#N/A</v>
      </c>
      <c r="N271" s="108" t="e">
        <f>VLOOKUP(D271,'[1](2)2010 SOC to ISCO-08'!$K$3:$L$440,2,FALSE)</f>
        <v>#N/A</v>
      </c>
      <c r="O271" s="108" t="e">
        <f>VLOOKUP(E271,'[1](2)2010 SOC to ISCO-08'!$K$3:$L$440,2,FALSE)</f>
        <v>#N/A</v>
      </c>
      <c r="P271" s="108" t="e">
        <f>VLOOKUP(F271,'[1](2)2010 SOC to ISCO-08'!$K$3:$L$440,2,FALSE)</f>
        <v>#N/A</v>
      </c>
      <c r="Q271" s="108" t="e">
        <f>VLOOKUP(G271,'[1](2)2010 SOC to ISCO-08'!$K$3:$L$440,2,FALSE)</f>
        <v>#N/A</v>
      </c>
      <c r="S271" s="108" t="b">
        <f t="shared" si="14"/>
        <v>0</v>
      </c>
      <c r="T271" s="125">
        <v>7211</v>
      </c>
      <c r="U271" s="108" t="s">
        <v>1906</v>
      </c>
      <c r="Y271" s="108" t="str">
        <f>VLOOKUP(Z271,'[1]&lt;참고&gt;6차'!$A$2:$C$1844,2,FALSE)</f>
        <v>재봉사</v>
      </c>
      <c r="Z271" s="116">
        <v>7213</v>
      </c>
      <c r="AA271" s="110">
        <v>0.82333333333333325</v>
      </c>
      <c r="AB271" s="108" t="str">
        <f t="shared" si="12"/>
        <v>721</v>
      </c>
      <c r="AC271" s="109">
        <v>0.82333333333333325</v>
      </c>
      <c r="AP271" s="108" t="str">
        <f>VLOOKUP(AQ271,'[1]&lt;참고&gt;6차'!A307:C2149,2,FALSE)</f>
        <v>기능원 및 관련 기능 종사자</v>
      </c>
      <c r="AQ271" s="118">
        <v>7</v>
      </c>
      <c r="AR271" s="118">
        <v>77</v>
      </c>
      <c r="AS271" s="118">
        <v>771</v>
      </c>
      <c r="AT271" s="108">
        <v>7711</v>
      </c>
      <c r="AU271" s="108" t="s">
        <v>2062</v>
      </c>
      <c r="AV271" s="109">
        <v>0.71333333333333337</v>
      </c>
    </row>
    <row r="272" spans="1:48" x14ac:dyDescent="0.3">
      <c r="A272" s="118">
        <v>7532</v>
      </c>
      <c r="B272" s="108" t="s">
        <v>1415</v>
      </c>
      <c r="C272" s="108" t="s">
        <v>1415</v>
      </c>
      <c r="D272" s="108" t="s">
        <v>1415</v>
      </c>
      <c r="E272" s="108" t="s">
        <v>1415</v>
      </c>
      <c r="F272" s="108" t="s">
        <v>1415</v>
      </c>
      <c r="G272" s="108" t="s">
        <v>1415</v>
      </c>
      <c r="H272" s="108" t="str">
        <f>VLOOKUP(I272,'[1]&lt;참고&gt;6차'!$A$2:$C$1844,2,FALSE)</f>
        <v>재단사</v>
      </c>
      <c r="I272" s="123">
        <v>7212</v>
      </c>
      <c r="J272" s="124">
        <f t="shared" si="13"/>
        <v>0.53163333333333329</v>
      </c>
      <c r="K272" s="108">
        <f>VLOOKUP(A272,'[1](2)2010 SOC to ISCO-08'!$K$3:$L$440,2,FALSE)</f>
        <v>0.53163333333333329</v>
      </c>
      <c r="L272" s="108" t="e">
        <f>VLOOKUP(B272,'[1](2)2010 SOC to ISCO-08'!$K$3:$L$440,2,FALSE)</f>
        <v>#N/A</v>
      </c>
      <c r="M272" s="108" t="e">
        <f>VLOOKUP(C272,'[1](2)2010 SOC to ISCO-08'!$K$3:$L$440,2,FALSE)</f>
        <v>#N/A</v>
      </c>
      <c r="N272" s="108" t="e">
        <f>VLOOKUP(D272,'[1](2)2010 SOC to ISCO-08'!$K$3:$L$440,2,FALSE)</f>
        <v>#N/A</v>
      </c>
      <c r="O272" s="108" t="e">
        <f>VLOOKUP(E272,'[1](2)2010 SOC to ISCO-08'!$K$3:$L$440,2,FALSE)</f>
        <v>#N/A</v>
      </c>
      <c r="P272" s="108" t="e">
        <f>VLOOKUP(F272,'[1](2)2010 SOC to ISCO-08'!$K$3:$L$440,2,FALSE)</f>
        <v>#N/A</v>
      </c>
      <c r="Q272" s="108" t="e">
        <f>VLOOKUP(G272,'[1](2)2010 SOC to ISCO-08'!$K$3:$L$440,2,FALSE)</f>
        <v>#N/A</v>
      </c>
      <c r="S272" s="108" t="b">
        <f t="shared" si="14"/>
        <v>0</v>
      </c>
      <c r="T272" s="125">
        <v>7212</v>
      </c>
      <c r="U272" s="108" t="s">
        <v>1908</v>
      </c>
      <c r="Y272" s="108" t="str">
        <f>VLOOKUP(Z272,'[1]&lt;참고&gt;6차'!$A$2:$C$1844,2,FALSE)</f>
        <v>제화원</v>
      </c>
      <c r="Z272" s="116">
        <v>7214</v>
      </c>
      <c r="AA272" s="110">
        <v>0.52</v>
      </c>
      <c r="AB272" s="108" t="str">
        <f t="shared" si="12"/>
        <v>721</v>
      </c>
      <c r="AC272" s="109">
        <v>0.52</v>
      </c>
      <c r="AP272" s="108" t="str">
        <f>VLOOKUP(AQ272,'[1]&lt;참고&gt;6차'!A308:C2150,2,FALSE)</f>
        <v>기능원 및 관련 기능 종사자</v>
      </c>
      <c r="AQ272" s="118">
        <v>7</v>
      </c>
      <c r="AR272" s="118">
        <v>77</v>
      </c>
      <c r="AS272" s="118">
        <v>771</v>
      </c>
      <c r="AT272" s="108">
        <v>7712</v>
      </c>
      <c r="AU272" s="108" t="s">
        <v>2063</v>
      </c>
      <c r="AV272" s="109">
        <v>0.71333333333333337</v>
      </c>
    </row>
    <row r="273" spans="1:48" x14ac:dyDescent="0.3">
      <c r="A273" s="118">
        <v>7533</v>
      </c>
      <c r="B273" s="108" t="s">
        <v>1415</v>
      </c>
      <c r="C273" s="108" t="s">
        <v>1415</v>
      </c>
      <c r="D273" s="108" t="s">
        <v>1415</v>
      </c>
      <c r="E273" s="108" t="s">
        <v>1415</v>
      </c>
      <c r="F273" s="108" t="s">
        <v>1415</v>
      </c>
      <c r="G273" s="108" t="s">
        <v>1415</v>
      </c>
      <c r="H273" s="108" t="str">
        <f>VLOOKUP(I273,'[1]&lt;참고&gt;6차'!$A$2:$C$1844,2,FALSE)</f>
        <v>재봉사</v>
      </c>
      <c r="I273" s="123">
        <v>7213</v>
      </c>
      <c r="J273" s="124">
        <f t="shared" si="13"/>
        <v>0.82333333333333325</v>
      </c>
      <c r="K273" s="108">
        <f>VLOOKUP(A273,'[1](2)2010 SOC to ISCO-08'!$K$3:$L$440,2,FALSE)</f>
        <v>0.82333333333333325</v>
      </c>
      <c r="L273" s="108" t="e">
        <f>VLOOKUP(B273,'[1](2)2010 SOC to ISCO-08'!$K$3:$L$440,2,FALSE)</f>
        <v>#N/A</v>
      </c>
      <c r="M273" s="108" t="e">
        <f>VLOOKUP(C273,'[1](2)2010 SOC to ISCO-08'!$K$3:$L$440,2,FALSE)</f>
        <v>#N/A</v>
      </c>
      <c r="N273" s="108" t="e">
        <f>VLOOKUP(D273,'[1](2)2010 SOC to ISCO-08'!$K$3:$L$440,2,FALSE)</f>
        <v>#N/A</v>
      </c>
      <c r="O273" s="108" t="e">
        <f>VLOOKUP(E273,'[1](2)2010 SOC to ISCO-08'!$K$3:$L$440,2,FALSE)</f>
        <v>#N/A</v>
      </c>
      <c r="P273" s="108" t="e">
        <f>VLOOKUP(F273,'[1](2)2010 SOC to ISCO-08'!$K$3:$L$440,2,FALSE)</f>
        <v>#N/A</v>
      </c>
      <c r="Q273" s="108" t="e">
        <f>VLOOKUP(G273,'[1](2)2010 SOC to ISCO-08'!$K$3:$L$440,2,FALSE)</f>
        <v>#N/A</v>
      </c>
      <c r="S273" s="108" t="b">
        <f t="shared" si="14"/>
        <v>0</v>
      </c>
      <c r="T273" s="125">
        <v>7213</v>
      </c>
      <c r="U273" s="108" t="s">
        <v>2064</v>
      </c>
      <c r="Y273" s="108" t="str">
        <f>VLOOKUP(Z273,'[1]&lt;참고&gt;6차'!$A$2:$C$1844,2,FALSE)</f>
        <v>기타 섬유 및 가죽관련 기능 종사원</v>
      </c>
      <c r="Z273" s="116">
        <v>7219</v>
      </c>
      <c r="AA273" s="110">
        <v>0.33400000000000002</v>
      </c>
      <c r="AB273" s="108" t="str">
        <f t="shared" si="12"/>
        <v>721</v>
      </c>
      <c r="AC273" s="109">
        <v>0.28275</v>
      </c>
      <c r="AP273" s="108" t="str">
        <f>VLOOKUP(AQ273,'[1]&lt;참고&gt;6차'!A60:C1902,2,FALSE)</f>
        <v>전문가 및 관련 종사자</v>
      </c>
      <c r="AQ273" s="118">
        <v>2</v>
      </c>
      <c r="AR273" s="118">
        <v>23</v>
      </c>
      <c r="AS273" s="118">
        <v>235</v>
      </c>
      <c r="AT273" s="108">
        <v>2354</v>
      </c>
      <c r="AU273" s="108" t="s">
        <v>2065</v>
      </c>
      <c r="AV273" s="109">
        <v>0.71416666666666673</v>
      </c>
    </row>
    <row r="274" spans="1:48" x14ac:dyDescent="0.3">
      <c r="A274" s="118">
        <v>7536</v>
      </c>
      <c r="B274" s="108" t="s">
        <v>1415</v>
      </c>
      <c r="C274" s="108" t="s">
        <v>1415</v>
      </c>
      <c r="D274" s="108" t="s">
        <v>1415</v>
      </c>
      <c r="E274" s="108" t="s">
        <v>1415</v>
      </c>
      <c r="F274" s="108" t="s">
        <v>1415</v>
      </c>
      <c r="G274" s="108" t="s">
        <v>1415</v>
      </c>
      <c r="H274" s="108" t="str">
        <f>VLOOKUP(I274,'[1]&lt;참고&gt;6차'!$A$2:$C$1844,2,FALSE)</f>
        <v>제화원</v>
      </c>
      <c r="I274" s="123">
        <v>7214</v>
      </c>
      <c r="J274" s="124">
        <f t="shared" si="13"/>
        <v>0.52</v>
      </c>
      <c r="K274" s="108">
        <f>VLOOKUP(A274,'[1](2)2010 SOC to ISCO-08'!$K$3:$L$440,2,FALSE)</f>
        <v>0.52</v>
      </c>
      <c r="L274" s="108" t="e">
        <f>VLOOKUP(B274,'[1](2)2010 SOC to ISCO-08'!$K$3:$L$440,2,FALSE)</f>
        <v>#N/A</v>
      </c>
      <c r="M274" s="108" t="e">
        <f>VLOOKUP(C274,'[1](2)2010 SOC to ISCO-08'!$K$3:$L$440,2,FALSE)</f>
        <v>#N/A</v>
      </c>
      <c r="N274" s="108" t="e">
        <f>VLOOKUP(D274,'[1](2)2010 SOC to ISCO-08'!$K$3:$L$440,2,FALSE)</f>
        <v>#N/A</v>
      </c>
      <c r="O274" s="108" t="e">
        <f>VLOOKUP(E274,'[1](2)2010 SOC to ISCO-08'!$K$3:$L$440,2,FALSE)</f>
        <v>#N/A</v>
      </c>
      <c r="P274" s="108" t="e">
        <f>VLOOKUP(F274,'[1](2)2010 SOC to ISCO-08'!$K$3:$L$440,2,FALSE)</f>
        <v>#N/A</v>
      </c>
      <c r="Q274" s="108" t="e">
        <f>VLOOKUP(G274,'[1](2)2010 SOC to ISCO-08'!$K$3:$L$440,2,FALSE)</f>
        <v>#N/A</v>
      </c>
      <c r="S274" s="108" t="b">
        <f t="shared" si="14"/>
        <v>0</v>
      </c>
      <c r="T274" s="125">
        <v>7214</v>
      </c>
      <c r="U274" s="108" t="s">
        <v>1897</v>
      </c>
      <c r="Y274" s="108" t="str">
        <f>VLOOKUP(Z274,'[1]&lt;참고&gt;6차'!$A$2:$C$1844,2,FALSE)</f>
        <v>한복 제조원</v>
      </c>
      <c r="Z274" s="116">
        <v>7221</v>
      </c>
      <c r="AA274" s="110">
        <v>0.84</v>
      </c>
      <c r="AB274" s="108" t="str">
        <f t="shared" si="12"/>
        <v>722</v>
      </c>
      <c r="AC274" s="109">
        <v>0.84</v>
      </c>
      <c r="AP274" s="108" t="str">
        <f>VLOOKUP(AQ274,'[1]&lt;참고&gt;6차'!A44:C1886,2,FALSE)</f>
        <v>전문가 및 관련 종사자</v>
      </c>
      <c r="AQ274" s="118">
        <v>2</v>
      </c>
      <c r="AR274" s="118">
        <v>22</v>
      </c>
      <c r="AS274" s="118">
        <v>224</v>
      </c>
      <c r="AT274" s="108">
        <v>2240</v>
      </c>
      <c r="AU274" s="108" t="s">
        <v>1088</v>
      </c>
      <c r="AV274" s="109">
        <v>0.72</v>
      </c>
    </row>
    <row r="275" spans="1:48" x14ac:dyDescent="0.3">
      <c r="A275" s="118">
        <v>3122</v>
      </c>
      <c r="B275" s="118">
        <v>7534</v>
      </c>
      <c r="C275" s="118">
        <v>7535</v>
      </c>
      <c r="D275" s="118">
        <v>7318</v>
      </c>
      <c r="E275" s="108" t="s">
        <v>1415</v>
      </c>
      <c r="F275" s="108" t="s">
        <v>1415</v>
      </c>
      <c r="G275" s="108" t="s">
        <v>1415</v>
      </c>
      <c r="H275" s="108" t="str">
        <f>VLOOKUP(I275,'[1]&lt;참고&gt;6차'!$A$2:$C$1844,2,FALSE)</f>
        <v>기타 섬유 및 가죽관련 기능 종사원</v>
      </c>
      <c r="I275" s="123">
        <v>7219</v>
      </c>
      <c r="J275" s="124">
        <f t="shared" si="13"/>
        <v>0.33400000000000002</v>
      </c>
      <c r="K275" s="108">
        <f>VLOOKUP(A275,'[1](2)2010 SOC to ISCO-08'!$K$3:$L$440,2,FALSE)</f>
        <v>1.6E-2</v>
      </c>
      <c r="L275" s="108">
        <f>VLOOKUP(B275,'[1](2)2010 SOC to ISCO-08'!$K$3:$L$440,2,FALSE)</f>
        <v>0.39</v>
      </c>
      <c r="M275" s="108">
        <f>VLOOKUP(C275,'[1](2)2010 SOC to ISCO-08'!$K$3:$L$440,2,FALSE)</f>
        <v>0.41</v>
      </c>
      <c r="N275" s="108">
        <f>VLOOKUP(D275,'[1](2)2010 SOC to ISCO-08'!$K$3:$L$440,2,FALSE)</f>
        <v>0.52</v>
      </c>
      <c r="O275" s="108" t="e">
        <f>VLOOKUP(E275,'[1](2)2010 SOC to ISCO-08'!$K$3:$L$440,2,FALSE)</f>
        <v>#N/A</v>
      </c>
      <c r="P275" s="108" t="e">
        <f>VLOOKUP(F275,'[1](2)2010 SOC to ISCO-08'!$K$3:$L$440,2,FALSE)</f>
        <v>#N/A</v>
      </c>
      <c r="Q275" s="108" t="e">
        <f>VLOOKUP(G275,'[1](2)2010 SOC to ISCO-08'!$K$3:$L$440,2,FALSE)</f>
        <v>#N/A</v>
      </c>
      <c r="S275" s="108" t="b">
        <f t="shared" si="14"/>
        <v>0</v>
      </c>
      <c r="T275" s="125">
        <v>7219</v>
      </c>
      <c r="U275" s="108" t="s">
        <v>1429</v>
      </c>
      <c r="V275" s="108" t="s">
        <v>2066</v>
      </c>
      <c r="W275" s="108" t="s">
        <v>1431</v>
      </c>
      <c r="Y275" s="108" t="str">
        <f>VLOOKUP(Z275,'[1]&lt;참고&gt;6차'!$A$2:$C$1844,2,FALSE)</f>
        <v>양장 및 양복 제조원</v>
      </c>
      <c r="Z275" s="116">
        <v>7222</v>
      </c>
      <c r="AA275" s="110">
        <v>0.84</v>
      </c>
      <c r="AB275" s="108" t="str">
        <f t="shared" si="12"/>
        <v>722</v>
      </c>
      <c r="AC275" s="109">
        <v>0.84</v>
      </c>
      <c r="AP275" s="108" t="str">
        <f>VLOOKUP(AQ275,'[1]&lt;참고&gt;6차'!A312:C2154,2,FALSE)</f>
        <v>기능원 및 관련 기능 종사자</v>
      </c>
      <c r="AQ275" s="118">
        <v>7</v>
      </c>
      <c r="AR275" s="118">
        <v>77</v>
      </c>
      <c r="AS275" s="118">
        <v>772</v>
      </c>
      <c r="AT275" s="108">
        <v>7724</v>
      </c>
      <c r="AU275" s="108" t="s">
        <v>2067</v>
      </c>
      <c r="AV275" s="109">
        <v>0.72</v>
      </c>
    </row>
    <row r="276" spans="1:48" x14ac:dyDescent="0.3">
      <c r="A276" s="118">
        <v>7531</v>
      </c>
      <c r="B276" s="108" t="s">
        <v>1415</v>
      </c>
      <c r="C276" s="108" t="s">
        <v>1415</v>
      </c>
      <c r="D276" s="108" t="s">
        <v>1415</v>
      </c>
      <c r="E276" s="108" t="s">
        <v>1415</v>
      </c>
      <c r="F276" s="108" t="s">
        <v>1415</v>
      </c>
      <c r="G276" s="108" t="s">
        <v>1415</v>
      </c>
      <c r="H276" s="108" t="str">
        <f>VLOOKUP(I276,'[1]&lt;참고&gt;6차'!$A$2:$C$1844,2,FALSE)</f>
        <v>한복 제조원</v>
      </c>
      <c r="I276" s="123">
        <v>7221</v>
      </c>
      <c r="J276" s="124">
        <f t="shared" si="13"/>
        <v>0.84</v>
      </c>
      <c r="K276" s="108">
        <f>VLOOKUP(A276,'[1](2)2010 SOC to ISCO-08'!$K$3:$L$440,2,FALSE)</f>
        <v>0.84</v>
      </c>
      <c r="L276" s="108" t="e">
        <f>VLOOKUP(B276,'[1](2)2010 SOC to ISCO-08'!$K$3:$L$440,2,FALSE)</f>
        <v>#N/A</v>
      </c>
      <c r="M276" s="108" t="e">
        <f>VLOOKUP(C276,'[1](2)2010 SOC to ISCO-08'!$K$3:$L$440,2,FALSE)</f>
        <v>#N/A</v>
      </c>
      <c r="N276" s="108" t="e">
        <f>VLOOKUP(D276,'[1](2)2010 SOC to ISCO-08'!$K$3:$L$440,2,FALSE)</f>
        <v>#N/A</v>
      </c>
      <c r="O276" s="108" t="e">
        <f>VLOOKUP(E276,'[1](2)2010 SOC to ISCO-08'!$K$3:$L$440,2,FALSE)</f>
        <v>#N/A</v>
      </c>
      <c r="P276" s="108" t="e">
        <f>VLOOKUP(F276,'[1](2)2010 SOC to ISCO-08'!$K$3:$L$440,2,FALSE)</f>
        <v>#N/A</v>
      </c>
      <c r="Q276" s="108" t="e">
        <f>VLOOKUP(G276,'[1](2)2010 SOC to ISCO-08'!$K$3:$L$440,2,FALSE)</f>
        <v>#N/A</v>
      </c>
      <c r="S276" s="108" t="b">
        <f t="shared" si="14"/>
        <v>0</v>
      </c>
      <c r="T276" s="125">
        <v>7221</v>
      </c>
      <c r="U276" s="108" t="s">
        <v>2068</v>
      </c>
      <c r="V276" s="108" t="s">
        <v>2069</v>
      </c>
      <c r="Y276" s="108" t="str">
        <f>VLOOKUP(Z276,'[1]&lt;참고&gt;6차'!$A$2:$C$1844,2,FALSE)</f>
        <v>모피 및 가죽의복 제조원</v>
      </c>
      <c r="Z276" s="116">
        <v>7223</v>
      </c>
      <c r="AA276" s="110">
        <v>0.84</v>
      </c>
      <c r="AB276" s="108" t="str">
        <f t="shared" si="12"/>
        <v>722</v>
      </c>
      <c r="AC276" s="109">
        <v>0.84</v>
      </c>
      <c r="AP276" s="108" t="str">
        <f>VLOOKUP(AQ276,'[1]&lt;참고&gt;6차'!A390:C2232,2,FALSE)</f>
        <v>장치,기계조작 및 조립종사자</v>
      </c>
      <c r="AQ276" s="118">
        <v>8</v>
      </c>
      <c r="AR276" s="118">
        <v>87</v>
      </c>
      <c r="AS276" s="118">
        <v>876</v>
      </c>
      <c r="AT276" s="108">
        <v>8760</v>
      </c>
      <c r="AU276" s="108" t="s">
        <v>1301</v>
      </c>
      <c r="AV276" s="109">
        <v>0.72499999999999998</v>
      </c>
    </row>
    <row r="277" spans="1:48" x14ac:dyDescent="0.3">
      <c r="A277" s="118">
        <v>7531</v>
      </c>
      <c r="B277" s="108" t="s">
        <v>1415</v>
      </c>
      <c r="C277" s="108" t="s">
        <v>1415</v>
      </c>
      <c r="D277" s="108" t="s">
        <v>1415</v>
      </c>
      <c r="E277" s="108" t="s">
        <v>1415</v>
      </c>
      <c r="F277" s="108" t="s">
        <v>1415</v>
      </c>
      <c r="G277" s="108" t="s">
        <v>1415</v>
      </c>
      <c r="H277" s="108" t="str">
        <f>VLOOKUP(I277,'[1]&lt;참고&gt;6차'!$A$2:$C$1844,2,FALSE)</f>
        <v>양장 및 양복 제조원</v>
      </c>
      <c r="I277" s="123">
        <v>7222</v>
      </c>
      <c r="J277" s="124">
        <f t="shared" si="13"/>
        <v>0.84</v>
      </c>
      <c r="K277" s="108">
        <f>VLOOKUP(A277,'[1](2)2010 SOC to ISCO-08'!$K$3:$L$440,2,FALSE)</f>
        <v>0.84</v>
      </c>
      <c r="L277" s="108" t="e">
        <f>VLOOKUP(B277,'[1](2)2010 SOC to ISCO-08'!$K$3:$L$440,2,FALSE)</f>
        <v>#N/A</v>
      </c>
      <c r="M277" s="108" t="e">
        <f>VLOOKUP(C277,'[1](2)2010 SOC to ISCO-08'!$K$3:$L$440,2,FALSE)</f>
        <v>#N/A</v>
      </c>
      <c r="N277" s="108" t="e">
        <f>VLOOKUP(D277,'[1](2)2010 SOC to ISCO-08'!$K$3:$L$440,2,FALSE)</f>
        <v>#N/A</v>
      </c>
      <c r="O277" s="108" t="e">
        <f>VLOOKUP(E277,'[1](2)2010 SOC to ISCO-08'!$K$3:$L$440,2,FALSE)</f>
        <v>#N/A</v>
      </c>
      <c r="P277" s="108" t="e">
        <f>VLOOKUP(F277,'[1](2)2010 SOC to ISCO-08'!$K$3:$L$440,2,FALSE)</f>
        <v>#N/A</v>
      </c>
      <c r="Q277" s="108" t="e">
        <f>VLOOKUP(G277,'[1](2)2010 SOC to ISCO-08'!$K$3:$L$440,2,FALSE)</f>
        <v>#N/A</v>
      </c>
      <c r="S277" s="108" t="b">
        <f t="shared" si="14"/>
        <v>0</v>
      </c>
      <c r="T277" s="125">
        <v>7222</v>
      </c>
      <c r="U277" s="108" t="s">
        <v>2070</v>
      </c>
      <c r="V277" s="108" t="s">
        <v>1431</v>
      </c>
      <c r="W277" s="108" t="s">
        <v>2071</v>
      </c>
      <c r="X277" s="108" t="s">
        <v>2069</v>
      </c>
      <c r="Y277" s="108" t="str">
        <f>VLOOKUP(Z277,'[1]&lt;참고&gt;6차'!$A$2:$C$1844,2,FALSE)</f>
        <v>의복가죽 및 모피 수선원</v>
      </c>
      <c r="Z277" s="116">
        <v>7224</v>
      </c>
      <c r="AA277" s="110">
        <v>0.84</v>
      </c>
      <c r="AB277" s="108" t="str">
        <f t="shared" si="12"/>
        <v>722</v>
      </c>
      <c r="AC277" s="109">
        <v>0.84</v>
      </c>
      <c r="AP277" s="108" t="str">
        <f>VLOOKUP(AQ277,'[1]&lt;참고&gt;6차'!A30:C1872,2,FALSE)</f>
        <v>전문가 및 관련 종사자</v>
      </c>
      <c r="AQ277" s="118">
        <v>2</v>
      </c>
      <c r="AR277" s="118">
        <v>21</v>
      </c>
      <c r="AS277" s="118">
        <v>213</v>
      </c>
      <c r="AT277" s="108">
        <v>2131</v>
      </c>
      <c r="AU277" s="108" t="s">
        <v>2072</v>
      </c>
      <c r="AV277" s="109">
        <v>0.72750000000000004</v>
      </c>
    </row>
    <row r="278" spans="1:48" x14ac:dyDescent="0.3">
      <c r="A278" s="118">
        <v>7531</v>
      </c>
      <c r="B278" s="108" t="s">
        <v>1415</v>
      </c>
      <c r="C278" s="108" t="s">
        <v>1415</v>
      </c>
      <c r="D278" s="108" t="s">
        <v>1415</v>
      </c>
      <c r="E278" s="108" t="s">
        <v>1415</v>
      </c>
      <c r="F278" s="108" t="s">
        <v>1415</v>
      </c>
      <c r="G278" s="108" t="s">
        <v>1415</v>
      </c>
      <c r="H278" s="108" t="str">
        <f>VLOOKUP(I278,'[1]&lt;참고&gt;6차'!$A$2:$C$1844,2,FALSE)</f>
        <v>모피 및 가죽의복 제조원</v>
      </c>
      <c r="I278" s="123">
        <v>7223</v>
      </c>
      <c r="J278" s="124">
        <f t="shared" si="13"/>
        <v>0.84</v>
      </c>
      <c r="K278" s="108">
        <f>VLOOKUP(A278,'[1](2)2010 SOC to ISCO-08'!$K$3:$L$440,2,FALSE)</f>
        <v>0.84</v>
      </c>
      <c r="L278" s="108" t="e">
        <f>VLOOKUP(B278,'[1](2)2010 SOC to ISCO-08'!$K$3:$L$440,2,FALSE)</f>
        <v>#N/A</v>
      </c>
      <c r="M278" s="108" t="e">
        <f>VLOOKUP(C278,'[1](2)2010 SOC to ISCO-08'!$K$3:$L$440,2,FALSE)</f>
        <v>#N/A</v>
      </c>
      <c r="N278" s="108" t="e">
        <f>VLOOKUP(D278,'[1](2)2010 SOC to ISCO-08'!$K$3:$L$440,2,FALSE)</f>
        <v>#N/A</v>
      </c>
      <c r="O278" s="108" t="e">
        <f>VLOOKUP(E278,'[1](2)2010 SOC to ISCO-08'!$K$3:$L$440,2,FALSE)</f>
        <v>#N/A</v>
      </c>
      <c r="P278" s="108" t="e">
        <f>VLOOKUP(F278,'[1](2)2010 SOC to ISCO-08'!$K$3:$L$440,2,FALSE)</f>
        <v>#N/A</v>
      </c>
      <c r="Q278" s="108" t="e">
        <f>VLOOKUP(G278,'[1](2)2010 SOC to ISCO-08'!$K$3:$L$440,2,FALSE)</f>
        <v>#N/A</v>
      </c>
      <c r="S278" s="108" t="b">
        <f t="shared" si="14"/>
        <v>0</v>
      </c>
      <c r="T278" s="125">
        <v>7223</v>
      </c>
      <c r="U278" s="108" t="s">
        <v>2073</v>
      </c>
      <c r="V278" s="108" t="s">
        <v>1431</v>
      </c>
      <c r="W278" s="108" t="s">
        <v>2074</v>
      </c>
      <c r="X278" s="108" t="s">
        <v>2069</v>
      </c>
      <c r="Y278" s="108" t="str">
        <f>VLOOKUP(Z278,'[1]&lt;참고&gt;6차'!$A$2:$C$1844,2,FALSE)</f>
        <v>기타 의복 제조원</v>
      </c>
      <c r="Z278" s="116">
        <v>7229</v>
      </c>
      <c r="AA278" s="110">
        <v>0.42799999999999999</v>
      </c>
      <c r="AB278" s="108" t="str">
        <f t="shared" si="12"/>
        <v>722</v>
      </c>
      <c r="AC278" s="109">
        <v>0.42799999999999999</v>
      </c>
      <c r="AP278" s="108" t="str">
        <f>VLOOKUP(AQ278,'[1]&lt;참고&gt;6차'!A258:C2100,2,FALSE)</f>
        <v>농림어업 숙련 종사자</v>
      </c>
      <c r="AQ278" s="118">
        <v>6</v>
      </c>
      <c r="AR278" s="118">
        <v>61</v>
      </c>
      <c r="AS278" s="118">
        <v>613</v>
      </c>
      <c r="AT278" s="108">
        <v>6139</v>
      </c>
      <c r="AU278" s="108" t="s">
        <v>2075</v>
      </c>
      <c r="AV278" s="109">
        <v>0.73</v>
      </c>
    </row>
    <row r="279" spans="1:48" x14ac:dyDescent="0.3">
      <c r="A279" s="118">
        <v>7531</v>
      </c>
      <c r="B279" s="108" t="s">
        <v>1415</v>
      </c>
      <c r="C279" s="108" t="s">
        <v>1415</v>
      </c>
      <c r="D279" s="108" t="s">
        <v>1415</v>
      </c>
      <c r="E279" s="108" t="s">
        <v>1415</v>
      </c>
      <c r="F279" s="108" t="s">
        <v>1415</v>
      </c>
      <c r="G279" s="108" t="s">
        <v>1415</v>
      </c>
      <c r="H279" s="108" t="str">
        <f>VLOOKUP(I279,'[1]&lt;참고&gt;6차'!$A$2:$C$1844,2,FALSE)</f>
        <v>의복가죽 및 모피 수선원</v>
      </c>
      <c r="I279" s="123">
        <v>7224</v>
      </c>
      <c r="J279" s="124">
        <f t="shared" si="13"/>
        <v>0.84</v>
      </c>
      <c r="K279" s="108">
        <f>VLOOKUP(A279,'[1](2)2010 SOC to ISCO-08'!$K$3:$L$440,2,FALSE)</f>
        <v>0.84</v>
      </c>
      <c r="L279" s="108" t="e">
        <f>VLOOKUP(B279,'[1](2)2010 SOC to ISCO-08'!$K$3:$L$440,2,FALSE)</f>
        <v>#N/A</v>
      </c>
      <c r="M279" s="108" t="e">
        <f>VLOOKUP(C279,'[1](2)2010 SOC to ISCO-08'!$K$3:$L$440,2,FALSE)</f>
        <v>#N/A</v>
      </c>
      <c r="N279" s="108" t="e">
        <f>VLOOKUP(D279,'[1](2)2010 SOC to ISCO-08'!$K$3:$L$440,2,FALSE)</f>
        <v>#N/A</v>
      </c>
      <c r="O279" s="108" t="e">
        <f>VLOOKUP(E279,'[1](2)2010 SOC to ISCO-08'!$K$3:$L$440,2,FALSE)</f>
        <v>#N/A</v>
      </c>
      <c r="P279" s="108" t="e">
        <f>VLOOKUP(F279,'[1](2)2010 SOC to ISCO-08'!$K$3:$L$440,2,FALSE)</f>
        <v>#N/A</v>
      </c>
      <c r="Q279" s="108" t="e">
        <f>VLOOKUP(G279,'[1](2)2010 SOC to ISCO-08'!$K$3:$L$440,2,FALSE)</f>
        <v>#N/A</v>
      </c>
      <c r="S279" s="108" t="b">
        <f t="shared" si="14"/>
        <v>0</v>
      </c>
      <c r="T279" s="125">
        <v>7224</v>
      </c>
      <c r="U279" s="108" t="s">
        <v>2076</v>
      </c>
      <c r="V279" s="108" t="s">
        <v>1431</v>
      </c>
      <c r="W279" s="108" t="s">
        <v>2073</v>
      </c>
      <c r="X279" s="108" t="s">
        <v>2077</v>
      </c>
      <c r="Y279" s="108" t="str">
        <f>VLOOKUP(Z279,'[1]&lt;참고&gt;6차'!$A$2:$C$1844,2,FALSE)</f>
        <v>목제품 제조관련 종사원</v>
      </c>
      <c r="Z279" s="116">
        <v>7301</v>
      </c>
      <c r="AA279" s="110">
        <v>0.82</v>
      </c>
      <c r="AB279" s="108" t="str">
        <f t="shared" si="12"/>
        <v>730</v>
      </c>
      <c r="AC279" s="109">
        <v>0.82</v>
      </c>
      <c r="AP279" s="108" t="str">
        <f>VLOOKUP(AQ279,'[1]&lt;참고&gt;6차'!A319:C2161,2,FALSE)</f>
        <v>기능원 및 관련 기능 종사자</v>
      </c>
      <c r="AQ279" s="118">
        <v>7</v>
      </c>
      <c r="AR279" s="118">
        <v>77</v>
      </c>
      <c r="AS279" s="118">
        <v>773</v>
      </c>
      <c r="AT279" s="108">
        <v>7735</v>
      </c>
      <c r="AU279" s="108" t="s">
        <v>2078</v>
      </c>
      <c r="AV279" s="109">
        <v>0.73</v>
      </c>
    </row>
    <row r="280" spans="1:48" x14ac:dyDescent="0.3">
      <c r="A280" s="118">
        <v>3122</v>
      </c>
      <c r="B280" s="118">
        <v>7531</v>
      </c>
      <c r="C280" s="108" t="s">
        <v>1415</v>
      </c>
      <c r="D280" s="108" t="s">
        <v>1415</v>
      </c>
      <c r="E280" s="108" t="s">
        <v>1415</v>
      </c>
      <c r="F280" s="108" t="s">
        <v>1415</v>
      </c>
      <c r="G280" s="108" t="s">
        <v>1415</v>
      </c>
      <c r="H280" s="108" t="str">
        <f>VLOOKUP(I280,'[1]&lt;참고&gt;6차'!$A$2:$C$1844,2,FALSE)</f>
        <v>기타 의복 제조원</v>
      </c>
      <c r="I280" s="123">
        <v>7229</v>
      </c>
      <c r="J280" s="124">
        <f t="shared" si="13"/>
        <v>0.42799999999999999</v>
      </c>
      <c r="K280" s="108">
        <f>VLOOKUP(A280,'[1](2)2010 SOC to ISCO-08'!$K$3:$L$440,2,FALSE)</f>
        <v>1.6E-2</v>
      </c>
      <c r="L280" s="108">
        <f>VLOOKUP(B280,'[1](2)2010 SOC to ISCO-08'!$K$3:$L$440,2,FALSE)</f>
        <v>0.84</v>
      </c>
      <c r="M280" s="108" t="e">
        <f>VLOOKUP(C280,'[1](2)2010 SOC to ISCO-08'!$K$3:$L$440,2,FALSE)</f>
        <v>#N/A</v>
      </c>
      <c r="N280" s="108" t="e">
        <f>VLOOKUP(D280,'[1](2)2010 SOC to ISCO-08'!$K$3:$L$440,2,FALSE)</f>
        <v>#N/A</v>
      </c>
      <c r="O280" s="108" t="e">
        <f>VLOOKUP(E280,'[1](2)2010 SOC to ISCO-08'!$K$3:$L$440,2,FALSE)</f>
        <v>#N/A</v>
      </c>
      <c r="P280" s="108" t="e">
        <f>VLOOKUP(F280,'[1](2)2010 SOC to ISCO-08'!$K$3:$L$440,2,FALSE)</f>
        <v>#N/A</v>
      </c>
      <c r="Q280" s="108" t="e">
        <f>VLOOKUP(G280,'[1](2)2010 SOC to ISCO-08'!$K$3:$L$440,2,FALSE)</f>
        <v>#N/A</v>
      </c>
      <c r="S280" s="108" t="b">
        <f t="shared" si="14"/>
        <v>0</v>
      </c>
      <c r="T280" s="125">
        <v>7229</v>
      </c>
      <c r="U280" s="108" t="s">
        <v>1429</v>
      </c>
      <c r="V280" s="108" t="s">
        <v>2079</v>
      </c>
      <c r="W280" s="108" t="s">
        <v>2069</v>
      </c>
      <c r="Y280" s="108" t="str">
        <f>VLOOKUP(Z280,'[1]&lt;참고&gt;6차'!$A$2:$C$1844,2,FALSE)</f>
        <v>가구 제조 및 수리원</v>
      </c>
      <c r="Z280" s="116">
        <v>7302</v>
      </c>
      <c r="AA280" s="110">
        <v>0.91500000000000004</v>
      </c>
      <c r="AB280" s="108" t="str">
        <f t="shared" si="12"/>
        <v>730</v>
      </c>
      <c r="AC280" s="109">
        <v>0.91500000000000004</v>
      </c>
      <c r="AP280" s="108" t="str">
        <f>VLOOKUP(AQ280,'[1]&lt;참고&gt;6차'!A321:C2163,2,FALSE)</f>
        <v>기능원 및 관련 기능 종사자</v>
      </c>
      <c r="AQ280" s="118">
        <v>7</v>
      </c>
      <c r="AR280" s="118">
        <v>77</v>
      </c>
      <c r="AS280" s="118">
        <v>773</v>
      </c>
      <c r="AT280" s="108">
        <v>7737</v>
      </c>
      <c r="AU280" s="108" t="s">
        <v>2080</v>
      </c>
      <c r="AV280" s="109">
        <v>0.73</v>
      </c>
    </row>
    <row r="281" spans="1:48" x14ac:dyDescent="0.3">
      <c r="A281" s="118">
        <v>7521</v>
      </c>
      <c r="B281" s="118">
        <v>7543</v>
      </c>
      <c r="C281" s="108" t="s">
        <v>1415</v>
      </c>
      <c r="D281" s="108" t="s">
        <v>1415</v>
      </c>
      <c r="E281" s="108" t="s">
        <v>1415</v>
      </c>
      <c r="F281" s="108" t="s">
        <v>1415</v>
      </c>
      <c r="G281" s="108" t="s">
        <v>1415</v>
      </c>
      <c r="H281" s="108" t="str">
        <f>VLOOKUP(I281,'[1]&lt;참고&gt;6차'!$A$2:$C$1844,2,FALSE)</f>
        <v>목제품 제조관련 종사원</v>
      </c>
      <c r="I281" s="123">
        <v>7301</v>
      </c>
      <c r="J281" s="124">
        <f t="shared" si="13"/>
        <v>0.82</v>
      </c>
      <c r="K281" s="108">
        <f>VLOOKUP(A281,'[1](2)2010 SOC to ISCO-08'!$K$3:$L$440,2,FALSE)</f>
        <v>0.65999999999999992</v>
      </c>
      <c r="L281" s="108">
        <f>VLOOKUP(B281,'[1](2)2010 SOC to ISCO-08'!$K$3:$L$440,2,FALSE)</f>
        <v>0.98</v>
      </c>
      <c r="M281" s="108" t="e">
        <f>VLOOKUP(C281,'[1](2)2010 SOC to ISCO-08'!$K$3:$L$440,2,FALSE)</f>
        <v>#N/A</v>
      </c>
      <c r="N281" s="108" t="e">
        <f>VLOOKUP(D281,'[1](2)2010 SOC to ISCO-08'!$K$3:$L$440,2,FALSE)</f>
        <v>#N/A</v>
      </c>
      <c r="O281" s="108" t="e">
        <f>VLOOKUP(E281,'[1](2)2010 SOC to ISCO-08'!$K$3:$L$440,2,FALSE)</f>
        <v>#N/A</v>
      </c>
      <c r="P281" s="108" t="e">
        <f>VLOOKUP(F281,'[1](2)2010 SOC to ISCO-08'!$K$3:$L$440,2,FALSE)</f>
        <v>#N/A</v>
      </c>
      <c r="Q281" s="108" t="e">
        <f>VLOOKUP(G281,'[1](2)2010 SOC to ISCO-08'!$K$3:$L$440,2,FALSE)</f>
        <v>#N/A</v>
      </c>
      <c r="S281" s="108" t="b">
        <f t="shared" si="14"/>
        <v>0</v>
      </c>
      <c r="T281" s="125">
        <v>7301</v>
      </c>
      <c r="U281" s="108" t="s">
        <v>2081</v>
      </c>
      <c r="V281" s="108" t="s">
        <v>2082</v>
      </c>
      <c r="W281" s="108" t="s">
        <v>1960</v>
      </c>
      <c r="Y281" s="108" t="str">
        <f>VLOOKUP(Z281,'[1]&lt;참고&gt;6차'!$A$2:$C$1844,2,FALSE)</f>
        <v>악기제조 및 조율사</v>
      </c>
      <c r="Z281" s="116">
        <v>7303</v>
      </c>
      <c r="AA281" s="110">
        <v>0.45650000000000002</v>
      </c>
      <c r="AB281" s="108" t="str">
        <f t="shared" si="12"/>
        <v>730</v>
      </c>
      <c r="AC281" s="109">
        <v>0.45650000000000002</v>
      </c>
      <c r="AP281" s="108" t="str">
        <f>VLOOKUP(AQ281,'[1]&lt;참고&gt;6차'!A344:C2186,2,FALSE)</f>
        <v>장치,기계조작 및 조립종사자</v>
      </c>
      <c r="AQ281" s="118">
        <v>8</v>
      </c>
      <c r="AR281" s="118">
        <v>82</v>
      </c>
      <c r="AS281" s="118">
        <v>822</v>
      </c>
      <c r="AT281" s="108">
        <v>8221</v>
      </c>
      <c r="AU281" s="108" t="s">
        <v>2083</v>
      </c>
      <c r="AV281" s="109">
        <v>0.73</v>
      </c>
    </row>
    <row r="282" spans="1:48" x14ac:dyDescent="0.3">
      <c r="A282" s="118">
        <v>7522</v>
      </c>
      <c r="B282" s="108" t="s">
        <v>1415</v>
      </c>
      <c r="C282" s="108" t="s">
        <v>1415</v>
      </c>
      <c r="D282" s="108" t="s">
        <v>1415</v>
      </c>
      <c r="E282" s="108" t="s">
        <v>1415</v>
      </c>
      <c r="F282" s="108" t="s">
        <v>1415</v>
      </c>
      <c r="G282" s="108" t="s">
        <v>1415</v>
      </c>
      <c r="H282" s="108" t="str">
        <f>VLOOKUP(I282,'[1]&lt;참고&gt;6차'!$A$2:$C$1844,2,FALSE)</f>
        <v>가구 제조 및 수리원</v>
      </c>
      <c r="I282" s="123">
        <v>7302</v>
      </c>
      <c r="J282" s="124">
        <f t="shared" si="13"/>
        <v>0.91500000000000004</v>
      </c>
      <c r="K282" s="108">
        <f>VLOOKUP(A282,'[1](2)2010 SOC to ISCO-08'!$K$3:$L$440,2,FALSE)</f>
        <v>0.91500000000000004</v>
      </c>
      <c r="L282" s="108" t="e">
        <f>VLOOKUP(B282,'[1](2)2010 SOC to ISCO-08'!$K$3:$L$440,2,FALSE)</f>
        <v>#N/A</v>
      </c>
      <c r="M282" s="108" t="e">
        <f>VLOOKUP(C282,'[1](2)2010 SOC to ISCO-08'!$K$3:$L$440,2,FALSE)</f>
        <v>#N/A</v>
      </c>
      <c r="N282" s="108" t="e">
        <f>VLOOKUP(D282,'[1](2)2010 SOC to ISCO-08'!$K$3:$L$440,2,FALSE)</f>
        <v>#N/A</v>
      </c>
      <c r="O282" s="108" t="e">
        <f>VLOOKUP(E282,'[1](2)2010 SOC to ISCO-08'!$K$3:$L$440,2,FALSE)</f>
        <v>#N/A</v>
      </c>
      <c r="P282" s="108" t="e">
        <f>VLOOKUP(F282,'[1](2)2010 SOC to ISCO-08'!$K$3:$L$440,2,FALSE)</f>
        <v>#N/A</v>
      </c>
      <c r="Q282" s="108" t="e">
        <f>VLOOKUP(G282,'[1](2)2010 SOC to ISCO-08'!$K$3:$L$440,2,FALSE)</f>
        <v>#N/A</v>
      </c>
      <c r="S282" s="108" t="b">
        <f t="shared" si="14"/>
        <v>0</v>
      </c>
      <c r="T282" s="125">
        <v>7302</v>
      </c>
      <c r="U282" s="108" t="s">
        <v>2084</v>
      </c>
      <c r="V282" s="108" t="s">
        <v>2059</v>
      </c>
      <c r="W282" s="108" t="s">
        <v>1431</v>
      </c>
      <c r="X282" s="108" t="s">
        <v>2085</v>
      </c>
      <c r="Y282" s="108" t="str">
        <f>VLOOKUP(Z282,'[1]&lt;참고&gt;6차'!$A$2:$C$1844,2,FALSE)</f>
        <v>간판 제작 및 설치원</v>
      </c>
      <c r="Z282" s="116">
        <v>7304</v>
      </c>
      <c r="AA282" s="110">
        <v>0.95</v>
      </c>
      <c r="AB282" s="108" t="str">
        <f t="shared" si="12"/>
        <v>730</v>
      </c>
      <c r="AC282" s="109">
        <v>0.95</v>
      </c>
      <c r="AP282" s="108" t="str">
        <f>VLOOKUP(AQ282,'[1]&lt;참고&gt;6차'!A334:C2176,2,FALSE)</f>
        <v>기능원 및 관련 기능 종사자</v>
      </c>
      <c r="AQ282" s="118">
        <v>7</v>
      </c>
      <c r="AR282" s="118">
        <v>79</v>
      </c>
      <c r="AS282" s="118">
        <v>799</v>
      </c>
      <c r="AT282" s="108">
        <v>7991</v>
      </c>
      <c r="AU282" s="108" t="s">
        <v>2086</v>
      </c>
      <c r="AV282" s="109">
        <v>0.73333333333333339</v>
      </c>
    </row>
    <row r="283" spans="1:48" x14ac:dyDescent="0.3">
      <c r="A283" s="118">
        <v>7312</v>
      </c>
      <c r="B283" s="108" t="s">
        <v>1415</v>
      </c>
      <c r="C283" s="108" t="s">
        <v>1415</v>
      </c>
      <c r="D283" s="108" t="s">
        <v>1415</v>
      </c>
      <c r="E283" s="108" t="s">
        <v>1415</v>
      </c>
      <c r="F283" s="108" t="s">
        <v>1415</v>
      </c>
      <c r="G283" s="108" t="s">
        <v>1415</v>
      </c>
      <c r="H283" s="108" t="str">
        <f>VLOOKUP(I283,'[1]&lt;참고&gt;6차'!$A$2:$C$1844,2,FALSE)</f>
        <v>악기제조 및 조율사</v>
      </c>
      <c r="I283" s="123">
        <v>7303</v>
      </c>
      <c r="J283" s="124">
        <f t="shared" si="13"/>
        <v>0.45650000000000002</v>
      </c>
      <c r="K283" s="108">
        <f>VLOOKUP(A283,'[1](2)2010 SOC to ISCO-08'!$K$3:$L$440,2,FALSE)</f>
        <v>0.45650000000000002</v>
      </c>
      <c r="L283" s="108" t="e">
        <f>VLOOKUP(B283,'[1](2)2010 SOC to ISCO-08'!$K$3:$L$440,2,FALSE)</f>
        <v>#N/A</v>
      </c>
      <c r="M283" s="108" t="e">
        <f>VLOOKUP(C283,'[1](2)2010 SOC to ISCO-08'!$K$3:$L$440,2,FALSE)</f>
        <v>#N/A</v>
      </c>
      <c r="N283" s="108" t="e">
        <f>VLOOKUP(D283,'[1](2)2010 SOC to ISCO-08'!$K$3:$L$440,2,FALSE)</f>
        <v>#N/A</v>
      </c>
      <c r="O283" s="108" t="e">
        <f>VLOOKUP(E283,'[1](2)2010 SOC to ISCO-08'!$K$3:$L$440,2,FALSE)</f>
        <v>#N/A</v>
      </c>
      <c r="P283" s="108" t="e">
        <f>VLOOKUP(F283,'[1](2)2010 SOC to ISCO-08'!$K$3:$L$440,2,FALSE)</f>
        <v>#N/A</v>
      </c>
      <c r="Q283" s="108" t="e">
        <f>VLOOKUP(G283,'[1](2)2010 SOC to ISCO-08'!$K$3:$L$440,2,FALSE)</f>
        <v>#N/A</v>
      </c>
      <c r="S283" s="108" t="b">
        <f t="shared" si="14"/>
        <v>0</v>
      </c>
      <c r="T283" s="125">
        <v>7303</v>
      </c>
      <c r="U283" s="108" t="s">
        <v>2087</v>
      </c>
      <c r="V283" s="108" t="s">
        <v>1431</v>
      </c>
      <c r="W283" s="108" t="s">
        <v>2088</v>
      </c>
      <c r="Y283" s="108" t="str">
        <f>VLOOKUP(Z283,'[1]&lt;참고&gt;6차'!$A$2:$C$1844,2,FALSE)</f>
        <v>금형원</v>
      </c>
      <c r="Z283" s="116">
        <v>7411</v>
      </c>
      <c r="AA283" s="110">
        <v>0.77333333333333332</v>
      </c>
      <c r="AB283" s="108" t="str">
        <f t="shared" si="12"/>
        <v>741</v>
      </c>
      <c r="AC283" s="109">
        <v>0.77333333333333332</v>
      </c>
      <c r="AP283" s="108" t="str">
        <f>VLOOKUP(AQ283,'[1]&lt;참고&gt;6차'!A317:C2159,2,FALSE)</f>
        <v>기능원 및 관련 기능 종사자</v>
      </c>
      <c r="AQ283" s="118">
        <v>7</v>
      </c>
      <c r="AR283" s="118">
        <v>77</v>
      </c>
      <c r="AS283" s="118">
        <v>773</v>
      </c>
      <c r="AT283" s="108">
        <v>7733</v>
      </c>
      <c r="AU283" s="108" t="s">
        <v>2089</v>
      </c>
      <c r="AV283" s="109">
        <v>0.73499999999999999</v>
      </c>
    </row>
    <row r="284" spans="1:48" x14ac:dyDescent="0.3">
      <c r="A284" s="118">
        <v>7316</v>
      </c>
      <c r="B284" s="108" t="s">
        <v>1415</v>
      </c>
      <c r="C284" s="108" t="s">
        <v>1415</v>
      </c>
      <c r="D284" s="108" t="s">
        <v>1415</v>
      </c>
      <c r="E284" s="108" t="s">
        <v>1415</v>
      </c>
      <c r="F284" s="108" t="s">
        <v>1415</v>
      </c>
      <c r="G284" s="108" t="s">
        <v>1415</v>
      </c>
      <c r="H284" s="108" t="str">
        <f>VLOOKUP(I284,'[1]&lt;참고&gt;6차'!$A$2:$C$1844,2,FALSE)</f>
        <v>간판 제작 및 설치원</v>
      </c>
      <c r="I284" s="123">
        <v>7304</v>
      </c>
      <c r="J284" s="124">
        <f t="shared" si="13"/>
        <v>0.95</v>
      </c>
      <c r="K284" s="108">
        <f>VLOOKUP(A284,'[1](2)2010 SOC to ISCO-08'!$K$3:$L$440,2,FALSE)</f>
        <v>0.95</v>
      </c>
      <c r="L284" s="108" t="e">
        <f>VLOOKUP(B284,'[1](2)2010 SOC to ISCO-08'!$K$3:$L$440,2,FALSE)</f>
        <v>#N/A</v>
      </c>
      <c r="M284" s="108" t="e">
        <f>VLOOKUP(C284,'[1](2)2010 SOC to ISCO-08'!$K$3:$L$440,2,FALSE)</f>
        <v>#N/A</v>
      </c>
      <c r="N284" s="108" t="e">
        <f>VLOOKUP(D284,'[1](2)2010 SOC to ISCO-08'!$K$3:$L$440,2,FALSE)</f>
        <v>#N/A</v>
      </c>
      <c r="O284" s="108" t="e">
        <f>VLOOKUP(E284,'[1](2)2010 SOC to ISCO-08'!$K$3:$L$440,2,FALSE)</f>
        <v>#N/A</v>
      </c>
      <c r="P284" s="108" t="e">
        <f>VLOOKUP(F284,'[1](2)2010 SOC to ISCO-08'!$K$3:$L$440,2,FALSE)</f>
        <v>#N/A</v>
      </c>
      <c r="Q284" s="108" t="e">
        <f>VLOOKUP(G284,'[1](2)2010 SOC to ISCO-08'!$K$3:$L$440,2,FALSE)</f>
        <v>#N/A</v>
      </c>
      <c r="S284" s="108" t="b">
        <f t="shared" si="14"/>
        <v>0</v>
      </c>
      <c r="T284" s="125">
        <v>7304</v>
      </c>
      <c r="U284" s="108" t="s">
        <v>2090</v>
      </c>
      <c r="V284" s="108" t="s">
        <v>2091</v>
      </c>
      <c r="W284" s="108" t="s">
        <v>1431</v>
      </c>
      <c r="X284" s="108" t="s">
        <v>2092</v>
      </c>
      <c r="Y284" s="108" t="str">
        <f>VLOOKUP(Z284,'[1]&lt;참고&gt;6차'!$A$2:$C$1844,2,FALSE)</f>
        <v>주조원</v>
      </c>
      <c r="Z284" s="116">
        <v>7412</v>
      </c>
      <c r="AA284" s="110">
        <v>0.81</v>
      </c>
      <c r="AB284" s="108" t="str">
        <f t="shared" si="12"/>
        <v>741</v>
      </c>
      <c r="AC284" s="109">
        <v>0.81</v>
      </c>
      <c r="AP284" s="108" t="str">
        <f>VLOOKUP(AQ284,'[1]&lt;참고&gt;6차'!A196:C2038,2,FALSE)</f>
        <v>사무 종사자</v>
      </c>
      <c r="AQ284" s="118">
        <v>3</v>
      </c>
      <c r="AR284" s="118">
        <v>32</v>
      </c>
      <c r="AS284" s="118">
        <v>320</v>
      </c>
      <c r="AT284" s="108">
        <v>3203</v>
      </c>
      <c r="AU284" s="108" t="s">
        <v>2093</v>
      </c>
      <c r="AV284" s="109">
        <v>0.73899999999999999</v>
      </c>
    </row>
    <row r="285" spans="1:48" x14ac:dyDescent="0.3">
      <c r="A285" s="118">
        <v>7222</v>
      </c>
      <c r="B285" s="108" t="s">
        <v>1415</v>
      </c>
      <c r="C285" s="108" t="s">
        <v>1415</v>
      </c>
      <c r="D285" s="108" t="s">
        <v>1415</v>
      </c>
      <c r="E285" s="108" t="s">
        <v>1415</v>
      </c>
      <c r="F285" s="108" t="s">
        <v>1415</v>
      </c>
      <c r="G285" s="108" t="s">
        <v>1415</v>
      </c>
      <c r="H285" s="108" t="str">
        <f>VLOOKUP(I285,'[1]&lt;참고&gt;6차'!$A$2:$C$1844,2,FALSE)</f>
        <v>금형원</v>
      </c>
      <c r="I285" s="123">
        <v>7411</v>
      </c>
      <c r="J285" s="124">
        <f t="shared" si="13"/>
        <v>0.77333333333333332</v>
      </c>
      <c r="K285" s="108">
        <f>VLOOKUP(A285,'[1](2)2010 SOC to ISCO-08'!$K$3:$L$440,2,FALSE)</f>
        <v>0.77333333333333332</v>
      </c>
      <c r="L285" s="108" t="e">
        <f>VLOOKUP(B285,'[1](2)2010 SOC to ISCO-08'!$K$3:$L$440,2,FALSE)</f>
        <v>#N/A</v>
      </c>
      <c r="M285" s="108" t="e">
        <f>VLOOKUP(C285,'[1](2)2010 SOC to ISCO-08'!$K$3:$L$440,2,FALSE)</f>
        <v>#N/A</v>
      </c>
      <c r="N285" s="108" t="e">
        <f>VLOOKUP(D285,'[1](2)2010 SOC to ISCO-08'!$K$3:$L$440,2,FALSE)</f>
        <v>#N/A</v>
      </c>
      <c r="O285" s="108" t="e">
        <f>VLOOKUP(E285,'[1](2)2010 SOC to ISCO-08'!$K$3:$L$440,2,FALSE)</f>
        <v>#N/A</v>
      </c>
      <c r="P285" s="108" t="e">
        <f>VLOOKUP(F285,'[1](2)2010 SOC to ISCO-08'!$K$3:$L$440,2,FALSE)</f>
        <v>#N/A</v>
      </c>
      <c r="Q285" s="108" t="e">
        <f>VLOOKUP(G285,'[1](2)2010 SOC to ISCO-08'!$K$3:$L$440,2,FALSE)</f>
        <v>#N/A</v>
      </c>
      <c r="S285" s="108" t="b">
        <f t="shared" si="14"/>
        <v>0</v>
      </c>
      <c r="T285" s="125">
        <v>7411</v>
      </c>
      <c r="U285" s="108" t="s">
        <v>2094</v>
      </c>
      <c r="Y285" s="108" t="str">
        <f>VLOOKUP(Z285,'[1]&lt;참고&gt;6차'!$A$2:$C$1844,2,FALSE)</f>
        <v>단조원</v>
      </c>
      <c r="Z285" s="116">
        <v>7413</v>
      </c>
      <c r="AA285" s="110">
        <v>0.93</v>
      </c>
      <c r="AB285" s="108" t="str">
        <f t="shared" si="12"/>
        <v>741</v>
      </c>
      <c r="AC285" s="109">
        <v>0.46500000000000002</v>
      </c>
      <c r="AP285" s="108" t="str">
        <f>VLOOKUP(AQ285,'[1]&lt;참고&gt;6차'!A190:C2032,2,FALSE)</f>
        <v>사무 종사자</v>
      </c>
      <c r="AQ285" s="118">
        <v>3</v>
      </c>
      <c r="AR285" s="118">
        <v>31</v>
      </c>
      <c r="AS285" s="118">
        <v>313</v>
      </c>
      <c r="AT285" s="108">
        <v>3131</v>
      </c>
      <c r="AU285" s="108" t="s">
        <v>2095</v>
      </c>
      <c r="AV285" s="109">
        <v>0.74</v>
      </c>
    </row>
    <row r="286" spans="1:48" x14ac:dyDescent="0.3">
      <c r="A286" s="118">
        <v>7211</v>
      </c>
      <c r="B286" s="108" t="s">
        <v>1415</v>
      </c>
      <c r="C286" s="108" t="s">
        <v>1415</v>
      </c>
      <c r="D286" s="108" t="s">
        <v>1415</v>
      </c>
      <c r="E286" s="108" t="s">
        <v>1415</v>
      </c>
      <c r="F286" s="108" t="s">
        <v>1415</v>
      </c>
      <c r="G286" s="108" t="s">
        <v>1415</v>
      </c>
      <c r="H286" s="108" t="str">
        <f>VLOOKUP(I286,'[1]&lt;참고&gt;6차'!$A$2:$C$1844,2,FALSE)</f>
        <v>주조원</v>
      </c>
      <c r="I286" s="123">
        <v>7412</v>
      </c>
      <c r="J286" s="124">
        <f t="shared" si="13"/>
        <v>0.81</v>
      </c>
      <c r="K286" s="108">
        <f>VLOOKUP(A286,'[1](2)2010 SOC to ISCO-08'!$K$3:$L$440,2,FALSE)</f>
        <v>0.81</v>
      </c>
      <c r="L286" s="108" t="e">
        <f>VLOOKUP(B286,'[1](2)2010 SOC to ISCO-08'!$K$3:$L$440,2,FALSE)</f>
        <v>#N/A</v>
      </c>
      <c r="M286" s="108" t="e">
        <f>VLOOKUP(C286,'[1](2)2010 SOC to ISCO-08'!$K$3:$L$440,2,FALSE)</f>
        <v>#N/A</v>
      </c>
      <c r="N286" s="108" t="e">
        <f>VLOOKUP(D286,'[1](2)2010 SOC to ISCO-08'!$K$3:$L$440,2,FALSE)</f>
        <v>#N/A</v>
      </c>
      <c r="O286" s="108" t="e">
        <f>VLOOKUP(E286,'[1](2)2010 SOC to ISCO-08'!$K$3:$L$440,2,FALSE)</f>
        <v>#N/A</v>
      </c>
      <c r="P286" s="108" t="e">
        <f>VLOOKUP(F286,'[1](2)2010 SOC to ISCO-08'!$K$3:$L$440,2,FALSE)</f>
        <v>#N/A</v>
      </c>
      <c r="Q286" s="108" t="e">
        <f>VLOOKUP(G286,'[1](2)2010 SOC to ISCO-08'!$K$3:$L$440,2,FALSE)</f>
        <v>#N/A</v>
      </c>
      <c r="S286" s="108" t="b">
        <f t="shared" si="14"/>
        <v>0</v>
      </c>
      <c r="T286" s="125">
        <v>7412</v>
      </c>
      <c r="U286" s="108" t="s">
        <v>2096</v>
      </c>
      <c r="Y286" s="108" t="str">
        <f>VLOOKUP(Z286,'[1]&lt;참고&gt;6차'!$A$2:$C$1844,2,FALSE)</f>
        <v>제관원</v>
      </c>
      <c r="Z286" s="116">
        <v>7421</v>
      </c>
      <c r="AA286" s="110">
        <v>0.77499999999999991</v>
      </c>
      <c r="AB286" s="108" t="str">
        <f t="shared" si="12"/>
        <v>742</v>
      </c>
      <c r="AC286" s="109">
        <v>0.77499999999999991</v>
      </c>
      <c r="AP286" s="108" t="str">
        <f>VLOOKUP(AQ286,'[1]&lt;참고&gt;6차'!A395:C2237,2,FALSE)</f>
        <v>장치,기계조작 및 조립종사자</v>
      </c>
      <c r="AQ286" s="118">
        <v>8</v>
      </c>
      <c r="AR286" s="118">
        <v>89</v>
      </c>
      <c r="AS286" s="118">
        <v>891</v>
      </c>
      <c r="AT286" s="108">
        <v>8913</v>
      </c>
      <c r="AU286" s="108" t="s">
        <v>2097</v>
      </c>
      <c r="AV286" s="109">
        <v>0.74</v>
      </c>
    </row>
    <row r="287" spans="1:48" x14ac:dyDescent="0.3">
      <c r="A287" s="118">
        <v>7221</v>
      </c>
      <c r="B287" s="108" t="s">
        <v>1415</v>
      </c>
      <c r="C287" s="108" t="s">
        <v>1415</v>
      </c>
      <c r="D287" s="108" t="s">
        <v>1415</v>
      </c>
      <c r="E287" s="108" t="s">
        <v>1415</v>
      </c>
      <c r="F287" s="108" t="s">
        <v>1415</v>
      </c>
      <c r="G287" s="108" t="s">
        <v>1415</v>
      </c>
      <c r="H287" s="108" t="str">
        <f>VLOOKUP(I287,'[1]&lt;참고&gt;6차'!$A$2:$C$1844,2,FALSE)</f>
        <v>단조원</v>
      </c>
      <c r="I287" s="123">
        <v>7413</v>
      </c>
      <c r="J287" s="124">
        <f t="shared" si="13"/>
        <v>0.93</v>
      </c>
      <c r="K287" s="108">
        <f>VLOOKUP(A287,'[1](2)2010 SOC to ISCO-08'!$K$3:$L$440,2,FALSE)</f>
        <v>0.93</v>
      </c>
      <c r="L287" s="108" t="e">
        <f>VLOOKUP(B287,'[1](2)2010 SOC to ISCO-08'!$K$3:$L$440,2,FALSE)</f>
        <v>#N/A</v>
      </c>
      <c r="M287" s="108" t="e">
        <f>VLOOKUP(C287,'[1](2)2010 SOC to ISCO-08'!$K$3:$L$440,2,FALSE)</f>
        <v>#N/A</v>
      </c>
      <c r="N287" s="108" t="e">
        <f>VLOOKUP(D287,'[1](2)2010 SOC to ISCO-08'!$K$3:$L$440,2,FALSE)</f>
        <v>#N/A</v>
      </c>
      <c r="O287" s="108" t="e">
        <f>VLOOKUP(E287,'[1](2)2010 SOC to ISCO-08'!$K$3:$L$440,2,FALSE)</f>
        <v>#N/A</v>
      </c>
      <c r="P287" s="108" t="e">
        <f>VLOOKUP(F287,'[1](2)2010 SOC to ISCO-08'!$K$3:$L$440,2,FALSE)</f>
        <v>#N/A</v>
      </c>
      <c r="Q287" s="108" t="e">
        <f>VLOOKUP(G287,'[1](2)2010 SOC to ISCO-08'!$K$3:$L$440,2,FALSE)</f>
        <v>#N/A</v>
      </c>
      <c r="S287" s="108" t="b">
        <f t="shared" si="14"/>
        <v>0</v>
      </c>
      <c r="T287" s="125">
        <v>7413</v>
      </c>
      <c r="U287" s="108" t="s">
        <v>2098</v>
      </c>
      <c r="Y287" s="108" t="str">
        <f>VLOOKUP(Z287,'[1]&lt;참고&gt;6차'!$A$2:$C$1844,2,FALSE)</f>
        <v>판금원</v>
      </c>
      <c r="Z287" s="116">
        <v>7422</v>
      </c>
      <c r="AA287" s="110">
        <v>0.77999999999999992</v>
      </c>
      <c r="AB287" s="108" t="str">
        <f t="shared" si="12"/>
        <v>742</v>
      </c>
      <c r="AC287" s="109">
        <v>0.77999999999999992</v>
      </c>
      <c r="AP287" s="108" t="str">
        <f>VLOOKUP(AQ287,'[1]&lt;참고&gt;6차'!A239:C2081,2,FALSE)</f>
        <v>판매 종사자</v>
      </c>
      <c r="AQ287" s="118">
        <v>5</v>
      </c>
      <c r="AR287" s="118">
        <v>51</v>
      </c>
      <c r="AS287" s="118">
        <v>510</v>
      </c>
      <c r="AT287" s="108">
        <v>5102</v>
      </c>
      <c r="AU287" s="108" t="s">
        <v>2099</v>
      </c>
      <c r="AV287" s="109">
        <v>0.745</v>
      </c>
    </row>
    <row r="288" spans="1:48" x14ac:dyDescent="0.3">
      <c r="A288" s="118">
        <v>7212</v>
      </c>
      <c r="B288" s="108" t="s">
        <v>1415</v>
      </c>
      <c r="C288" s="108" t="s">
        <v>1415</v>
      </c>
      <c r="D288" s="108" t="s">
        <v>1415</v>
      </c>
      <c r="E288" s="108" t="s">
        <v>1415</v>
      </c>
      <c r="F288" s="108" t="s">
        <v>1415</v>
      </c>
      <c r="G288" s="108" t="s">
        <v>1415</v>
      </c>
      <c r="H288" s="108" t="str">
        <f>VLOOKUP(I288,'[1]&lt;참고&gt;6차'!$A$2:$C$1844,2,FALSE)</f>
        <v>제관원</v>
      </c>
      <c r="I288" s="123">
        <v>7421</v>
      </c>
      <c r="J288" s="124">
        <f t="shared" si="13"/>
        <v>0.77499999999999991</v>
      </c>
      <c r="K288" s="108">
        <f>VLOOKUP(A288,'[1](2)2010 SOC to ISCO-08'!$K$3:$L$440,2,FALSE)</f>
        <v>0.77499999999999991</v>
      </c>
      <c r="L288" s="108" t="e">
        <f>VLOOKUP(B288,'[1](2)2010 SOC to ISCO-08'!$K$3:$L$440,2,FALSE)</f>
        <v>#N/A</v>
      </c>
      <c r="M288" s="108" t="e">
        <f>VLOOKUP(C288,'[1](2)2010 SOC to ISCO-08'!$K$3:$L$440,2,FALSE)</f>
        <v>#N/A</v>
      </c>
      <c r="N288" s="108" t="e">
        <f>VLOOKUP(D288,'[1](2)2010 SOC to ISCO-08'!$K$3:$L$440,2,FALSE)</f>
        <v>#N/A</v>
      </c>
      <c r="O288" s="108" t="e">
        <f>VLOOKUP(E288,'[1](2)2010 SOC to ISCO-08'!$K$3:$L$440,2,FALSE)</f>
        <v>#N/A</v>
      </c>
      <c r="P288" s="108" t="e">
        <f>VLOOKUP(F288,'[1](2)2010 SOC to ISCO-08'!$K$3:$L$440,2,FALSE)</f>
        <v>#N/A</v>
      </c>
      <c r="Q288" s="108" t="e">
        <f>VLOOKUP(G288,'[1](2)2010 SOC to ISCO-08'!$K$3:$L$440,2,FALSE)</f>
        <v>#N/A</v>
      </c>
      <c r="S288" s="108" t="b">
        <f t="shared" si="14"/>
        <v>0</v>
      </c>
      <c r="T288" s="125">
        <v>7421</v>
      </c>
      <c r="U288" s="108" t="s">
        <v>2100</v>
      </c>
      <c r="Y288" s="108" t="str">
        <f>VLOOKUP(Z288,'[1]&lt;참고&gt;6차'!$A$2:$C$1844,2,FALSE)</f>
        <v>용접원</v>
      </c>
      <c r="Z288" s="116">
        <v>7430</v>
      </c>
      <c r="AA288" s="110">
        <v>0.77499999999999991</v>
      </c>
      <c r="AB288" s="108" t="str">
        <f t="shared" si="12"/>
        <v>743</v>
      </c>
      <c r="AC288" s="109">
        <v>0.77499999999999991</v>
      </c>
      <c r="AP288" s="108" t="str">
        <f>VLOOKUP(AQ288,'[1]&lt;참고&gt;6차'!A315:C2157,2,FALSE)</f>
        <v>기능원 및 관련 기능 종사자</v>
      </c>
      <c r="AQ288" s="118">
        <v>7</v>
      </c>
      <c r="AR288" s="118">
        <v>77</v>
      </c>
      <c r="AS288" s="118">
        <v>773</v>
      </c>
      <c r="AT288" s="108">
        <v>7731</v>
      </c>
      <c r="AU288" s="108" t="s">
        <v>2101</v>
      </c>
      <c r="AV288" s="109">
        <v>0.75</v>
      </c>
    </row>
    <row r="289" spans="1:48" x14ac:dyDescent="0.3">
      <c r="A289" s="118">
        <v>7213</v>
      </c>
      <c r="B289" s="108" t="s">
        <v>1415</v>
      </c>
      <c r="C289" s="108" t="s">
        <v>1415</v>
      </c>
      <c r="D289" s="108" t="s">
        <v>1415</v>
      </c>
      <c r="E289" s="108" t="s">
        <v>1415</v>
      </c>
      <c r="F289" s="108" t="s">
        <v>1415</v>
      </c>
      <c r="G289" s="108" t="s">
        <v>1415</v>
      </c>
      <c r="H289" s="108" t="str">
        <f>VLOOKUP(I289,'[1]&lt;참고&gt;6차'!$A$2:$C$1844,2,FALSE)</f>
        <v>판금원</v>
      </c>
      <c r="I289" s="123">
        <v>7422</v>
      </c>
      <c r="J289" s="124">
        <f t="shared" si="13"/>
        <v>0.77999999999999992</v>
      </c>
      <c r="K289" s="108">
        <f>VLOOKUP(A289,'[1](2)2010 SOC to ISCO-08'!$K$3:$L$440,2,FALSE)</f>
        <v>0.77999999999999992</v>
      </c>
      <c r="L289" s="108" t="e">
        <f>VLOOKUP(B289,'[1](2)2010 SOC to ISCO-08'!$K$3:$L$440,2,FALSE)</f>
        <v>#N/A</v>
      </c>
      <c r="M289" s="108" t="e">
        <f>VLOOKUP(C289,'[1](2)2010 SOC to ISCO-08'!$K$3:$L$440,2,FALSE)</f>
        <v>#N/A</v>
      </c>
      <c r="N289" s="108" t="e">
        <f>VLOOKUP(D289,'[1](2)2010 SOC to ISCO-08'!$K$3:$L$440,2,FALSE)</f>
        <v>#N/A</v>
      </c>
      <c r="O289" s="108" t="e">
        <f>VLOOKUP(E289,'[1](2)2010 SOC to ISCO-08'!$K$3:$L$440,2,FALSE)</f>
        <v>#N/A</v>
      </c>
      <c r="P289" s="108" t="e">
        <f>VLOOKUP(F289,'[1](2)2010 SOC to ISCO-08'!$K$3:$L$440,2,FALSE)</f>
        <v>#N/A</v>
      </c>
      <c r="Q289" s="108" t="e">
        <f>VLOOKUP(G289,'[1](2)2010 SOC to ISCO-08'!$K$3:$L$440,2,FALSE)</f>
        <v>#N/A</v>
      </c>
      <c r="S289" s="108" t="b">
        <f t="shared" si="14"/>
        <v>0</v>
      </c>
      <c r="T289" s="125">
        <v>7422</v>
      </c>
      <c r="U289" s="108" t="s">
        <v>2102</v>
      </c>
      <c r="Y289" s="108" t="str">
        <f>VLOOKUP(Z289,'[1]&lt;참고&gt;6차'!$A$2:$C$1844,2,FALSE)</f>
        <v>자동차 정비원</v>
      </c>
      <c r="Z289" s="116">
        <v>7510</v>
      </c>
      <c r="AA289" s="110">
        <v>0.64529999999999998</v>
      </c>
      <c r="AB289" s="108" t="str">
        <f t="shared" si="12"/>
        <v>751</v>
      </c>
      <c r="AC289" s="109">
        <v>0.64529999999999998</v>
      </c>
      <c r="AP289" s="108" t="str">
        <f>VLOOKUP(AQ289,'[1]&lt;참고&gt;6차'!A300:C2142,2,FALSE)</f>
        <v>기능원 및 관련 기능 종사자</v>
      </c>
      <c r="AQ289" s="118">
        <v>7</v>
      </c>
      <c r="AR289" s="118">
        <v>75</v>
      </c>
      <c r="AS289" s="118">
        <v>753</v>
      </c>
      <c r="AT289" s="108">
        <v>7539</v>
      </c>
      <c r="AU289" s="108" t="s">
        <v>2103</v>
      </c>
      <c r="AV289" s="109">
        <v>0.7558125</v>
      </c>
    </row>
    <row r="290" spans="1:48" x14ac:dyDescent="0.3">
      <c r="A290" s="118">
        <v>7212</v>
      </c>
      <c r="B290" s="108" t="s">
        <v>1415</v>
      </c>
      <c r="C290" s="108" t="s">
        <v>1415</v>
      </c>
      <c r="D290" s="108" t="s">
        <v>1415</v>
      </c>
      <c r="E290" s="108" t="s">
        <v>1415</v>
      </c>
      <c r="F290" s="108" t="s">
        <v>1415</v>
      </c>
      <c r="G290" s="108" t="s">
        <v>1415</v>
      </c>
      <c r="H290" s="108" t="str">
        <f>VLOOKUP(I290,'[1]&lt;참고&gt;6차'!$A$2:$C$1844,2,FALSE)</f>
        <v>용접원</v>
      </c>
      <c r="I290" s="123">
        <v>7430</v>
      </c>
      <c r="J290" s="124">
        <f t="shared" si="13"/>
        <v>0.77499999999999991</v>
      </c>
      <c r="K290" s="108">
        <f>VLOOKUP(A290,'[1](2)2010 SOC to ISCO-08'!$K$3:$L$440,2,FALSE)</f>
        <v>0.77499999999999991</v>
      </c>
      <c r="L290" s="108" t="e">
        <f>VLOOKUP(B290,'[1](2)2010 SOC to ISCO-08'!$K$3:$L$440,2,FALSE)</f>
        <v>#N/A</v>
      </c>
      <c r="M290" s="108" t="e">
        <f>VLOOKUP(C290,'[1](2)2010 SOC to ISCO-08'!$K$3:$L$440,2,FALSE)</f>
        <v>#N/A</v>
      </c>
      <c r="N290" s="108" t="e">
        <f>VLOOKUP(D290,'[1](2)2010 SOC to ISCO-08'!$K$3:$L$440,2,FALSE)</f>
        <v>#N/A</v>
      </c>
      <c r="O290" s="108" t="e">
        <f>VLOOKUP(E290,'[1](2)2010 SOC to ISCO-08'!$K$3:$L$440,2,FALSE)</f>
        <v>#N/A</v>
      </c>
      <c r="P290" s="108" t="e">
        <f>VLOOKUP(F290,'[1](2)2010 SOC to ISCO-08'!$K$3:$L$440,2,FALSE)</f>
        <v>#N/A</v>
      </c>
      <c r="Q290" s="108" t="e">
        <f>VLOOKUP(G290,'[1](2)2010 SOC to ISCO-08'!$K$3:$L$440,2,FALSE)</f>
        <v>#N/A</v>
      </c>
      <c r="S290" s="108" t="b">
        <f t="shared" si="14"/>
        <v>0</v>
      </c>
      <c r="T290" s="125">
        <v>7430</v>
      </c>
      <c r="U290" s="108" t="s">
        <v>1219</v>
      </c>
      <c r="Y290" s="108" t="str">
        <f>VLOOKUP(Z290,'[1]&lt;참고&gt;6차'!$A$2:$C$1844,2,FALSE)</f>
        <v>항공기 정비원</v>
      </c>
      <c r="Z290" s="116">
        <v>7521</v>
      </c>
      <c r="AA290" s="110">
        <v>0.35649999999999998</v>
      </c>
      <c r="AB290" s="108" t="str">
        <f t="shared" si="12"/>
        <v>752</v>
      </c>
      <c r="AC290" s="109">
        <v>0.35649999999999998</v>
      </c>
      <c r="AP290" s="108" t="str">
        <f>VLOOKUP(AQ290,'[1]&lt;참고&gt;6차'!A256:C2098,2,FALSE)</f>
        <v>농림어업 숙련 종사자</v>
      </c>
      <c r="AQ290" s="118">
        <v>6</v>
      </c>
      <c r="AR290" s="118">
        <v>61</v>
      </c>
      <c r="AS290" s="118">
        <v>613</v>
      </c>
      <c r="AT290" s="108">
        <v>6131</v>
      </c>
      <c r="AU290" s="108" t="s">
        <v>2104</v>
      </c>
      <c r="AV290" s="109">
        <v>0.76</v>
      </c>
    </row>
    <row r="291" spans="1:48" x14ac:dyDescent="0.3">
      <c r="A291" s="118">
        <v>7231</v>
      </c>
      <c r="B291" s="108" t="s">
        <v>1415</v>
      </c>
      <c r="C291" s="108" t="s">
        <v>1415</v>
      </c>
      <c r="D291" s="108" t="s">
        <v>1415</v>
      </c>
      <c r="E291" s="108" t="s">
        <v>1415</v>
      </c>
      <c r="F291" s="108" t="s">
        <v>1415</v>
      </c>
      <c r="G291" s="108" t="s">
        <v>1415</v>
      </c>
      <c r="H291" s="108" t="str">
        <f>VLOOKUP(I291,'[1]&lt;참고&gt;6차'!$A$2:$C$1844,2,FALSE)</f>
        <v>자동차 정비원</v>
      </c>
      <c r="I291" s="123">
        <v>7510</v>
      </c>
      <c r="J291" s="124">
        <f t="shared" si="13"/>
        <v>0.64529999999999998</v>
      </c>
      <c r="K291" s="108">
        <f>VLOOKUP(A291,'[1](2)2010 SOC to ISCO-08'!$K$3:$L$440,2,FALSE)</f>
        <v>0.64529999999999998</v>
      </c>
      <c r="L291" s="108" t="e">
        <f>VLOOKUP(B291,'[1](2)2010 SOC to ISCO-08'!$K$3:$L$440,2,FALSE)</f>
        <v>#N/A</v>
      </c>
      <c r="M291" s="108" t="e">
        <f>VLOOKUP(C291,'[1](2)2010 SOC to ISCO-08'!$K$3:$L$440,2,FALSE)</f>
        <v>#N/A</v>
      </c>
      <c r="N291" s="108" t="e">
        <f>VLOOKUP(D291,'[1](2)2010 SOC to ISCO-08'!$K$3:$L$440,2,FALSE)</f>
        <v>#N/A</v>
      </c>
      <c r="O291" s="108" t="e">
        <f>VLOOKUP(E291,'[1](2)2010 SOC to ISCO-08'!$K$3:$L$440,2,FALSE)</f>
        <v>#N/A</v>
      </c>
      <c r="P291" s="108" t="e">
        <f>VLOOKUP(F291,'[1](2)2010 SOC to ISCO-08'!$K$3:$L$440,2,FALSE)</f>
        <v>#N/A</v>
      </c>
      <c r="Q291" s="108" t="e">
        <f>VLOOKUP(G291,'[1](2)2010 SOC to ISCO-08'!$K$3:$L$440,2,FALSE)</f>
        <v>#N/A</v>
      </c>
      <c r="S291" s="108" t="b">
        <f t="shared" si="14"/>
        <v>0</v>
      </c>
      <c r="T291" s="125">
        <v>7510</v>
      </c>
      <c r="U291" s="108" t="s">
        <v>1994</v>
      </c>
      <c r="V291" s="108" t="s">
        <v>2105</v>
      </c>
      <c r="Y291" s="108" t="str">
        <f>VLOOKUP(Z291,'[1]&lt;참고&gt;6차'!$A$2:$C$1844,2,FALSE)</f>
        <v>선박 정비원</v>
      </c>
      <c r="Z291" s="116">
        <v>7522</v>
      </c>
      <c r="AA291" s="110">
        <v>0.62162499999999998</v>
      </c>
      <c r="AB291" s="108" t="str">
        <f t="shared" si="12"/>
        <v>752</v>
      </c>
      <c r="AC291" s="109">
        <v>0.55255555555555558</v>
      </c>
      <c r="AP291" s="108" t="str">
        <f>VLOOKUP(AQ291,'[1]&lt;참고&gt;6차'!A261:C2103,2,FALSE)</f>
        <v>농림어업 숙련 종사자</v>
      </c>
      <c r="AQ291" s="118">
        <v>6</v>
      </c>
      <c r="AR291" s="118">
        <v>63</v>
      </c>
      <c r="AS291" s="118">
        <v>630</v>
      </c>
      <c r="AT291" s="108">
        <v>6301</v>
      </c>
      <c r="AU291" s="108" t="s">
        <v>2041</v>
      </c>
      <c r="AV291" s="109">
        <v>0.76</v>
      </c>
    </row>
    <row r="292" spans="1:48" x14ac:dyDescent="0.3">
      <c r="A292" s="118">
        <v>7232</v>
      </c>
      <c r="B292" s="108" t="s">
        <v>1415</v>
      </c>
      <c r="C292" s="108" t="s">
        <v>1415</v>
      </c>
      <c r="D292" s="108" t="s">
        <v>1415</v>
      </c>
      <c r="E292" s="108" t="s">
        <v>1415</v>
      </c>
      <c r="F292" s="108" t="s">
        <v>1415</v>
      </c>
      <c r="G292" s="108" t="s">
        <v>1415</v>
      </c>
      <c r="H292" s="108" t="str">
        <f>VLOOKUP(I292,'[1]&lt;참고&gt;6차'!$A$2:$C$1844,2,FALSE)</f>
        <v>항공기 정비원</v>
      </c>
      <c r="I292" s="123">
        <v>7521</v>
      </c>
      <c r="J292" s="124">
        <f t="shared" si="13"/>
        <v>0.35649999999999998</v>
      </c>
      <c r="K292" s="108">
        <f>VLOOKUP(A292,'[1](2)2010 SOC to ISCO-08'!$K$3:$L$440,2,FALSE)</f>
        <v>0.35649999999999998</v>
      </c>
      <c r="L292" s="108" t="e">
        <f>VLOOKUP(B292,'[1](2)2010 SOC to ISCO-08'!$K$3:$L$440,2,FALSE)</f>
        <v>#N/A</v>
      </c>
      <c r="M292" s="108" t="e">
        <f>VLOOKUP(C292,'[1](2)2010 SOC to ISCO-08'!$K$3:$L$440,2,FALSE)</f>
        <v>#N/A</v>
      </c>
      <c r="N292" s="108" t="e">
        <f>VLOOKUP(D292,'[1](2)2010 SOC to ISCO-08'!$K$3:$L$440,2,FALSE)</f>
        <v>#N/A</v>
      </c>
      <c r="O292" s="108" t="e">
        <f>VLOOKUP(E292,'[1](2)2010 SOC to ISCO-08'!$K$3:$L$440,2,FALSE)</f>
        <v>#N/A</v>
      </c>
      <c r="P292" s="108" t="e">
        <f>VLOOKUP(F292,'[1](2)2010 SOC to ISCO-08'!$K$3:$L$440,2,FALSE)</f>
        <v>#N/A</v>
      </c>
      <c r="Q292" s="108" t="e">
        <f>VLOOKUP(G292,'[1](2)2010 SOC to ISCO-08'!$K$3:$L$440,2,FALSE)</f>
        <v>#N/A</v>
      </c>
      <c r="S292" s="108" t="b">
        <f t="shared" si="14"/>
        <v>0</v>
      </c>
      <c r="T292" s="125">
        <v>7521</v>
      </c>
      <c r="U292" s="108" t="s">
        <v>1607</v>
      </c>
      <c r="V292" s="108" t="s">
        <v>2105</v>
      </c>
      <c r="Y292" s="108" t="str">
        <f>VLOOKUP(Z292,'[1]&lt;참고&gt;6차'!$A$2:$C$1844,2,FALSE)</f>
        <v>철도 기관차 및 전동차 정비원</v>
      </c>
      <c r="Z292" s="116">
        <v>7523</v>
      </c>
      <c r="AA292" s="110">
        <v>0.62162499999999998</v>
      </c>
      <c r="AB292" s="108" t="str">
        <f t="shared" si="12"/>
        <v>752</v>
      </c>
      <c r="AC292" s="109">
        <v>0.55255555555555558</v>
      </c>
      <c r="AP292" s="108" t="str">
        <f>VLOOKUP(AQ292,'[1]&lt;참고&gt;6차'!A257:C2099,2,FALSE)</f>
        <v>농림어업 숙련 종사자</v>
      </c>
      <c r="AQ292" s="118">
        <v>6</v>
      </c>
      <c r="AR292" s="118">
        <v>61</v>
      </c>
      <c r="AS292" s="118">
        <v>613</v>
      </c>
      <c r="AT292" s="108">
        <v>6132</v>
      </c>
      <c r="AU292" s="108" t="s">
        <v>2106</v>
      </c>
      <c r="AV292" s="109">
        <v>0.76000000000000012</v>
      </c>
    </row>
    <row r="293" spans="1:48" x14ac:dyDescent="0.3">
      <c r="A293" s="118">
        <v>7233</v>
      </c>
      <c r="B293" s="108" t="s">
        <v>1415</v>
      </c>
      <c r="C293" s="108" t="s">
        <v>1415</v>
      </c>
      <c r="D293" s="108" t="s">
        <v>1415</v>
      </c>
      <c r="E293" s="108" t="s">
        <v>1415</v>
      </c>
      <c r="F293" s="108" t="s">
        <v>1415</v>
      </c>
      <c r="G293" s="108" t="s">
        <v>1415</v>
      </c>
      <c r="H293" s="108" t="str">
        <f>VLOOKUP(I293,'[1]&lt;참고&gt;6차'!$A$2:$C$1844,2,FALSE)</f>
        <v>선박 정비원</v>
      </c>
      <c r="I293" s="123">
        <v>7522</v>
      </c>
      <c r="J293" s="124">
        <f t="shared" si="13"/>
        <v>0.62162499999999998</v>
      </c>
      <c r="K293" s="108">
        <f>VLOOKUP(A293,'[1](2)2010 SOC to ISCO-08'!$K$3:$L$440,2,FALSE)</f>
        <v>0.62162499999999998</v>
      </c>
      <c r="L293" s="108" t="e">
        <f>VLOOKUP(B293,'[1](2)2010 SOC to ISCO-08'!$K$3:$L$440,2,FALSE)</f>
        <v>#N/A</v>
      </c>
      <c r="M293" s="108" t="e">
        <f>VLOOKUP(C293,'[1](2)2010 SOC to ISCO-08'!$K$3:$L$440,2,FALSE)</f>
        <v>#N/A</v>
      </c>
      <c r="N293" s="108" t="e">
        <f>VLOOKUP(D293,'[1](2)2010 SOC to ISCO-08'!$K$3:$L$440,2,FALSE)</f>
        <v>#N/A</v>
      </c>
      <c r="O293" s="108" t="e">
        <f>VLOOKUP(E293,'[1](2)2010 SOC to ISCO-08'!$K$3:$L$440,2,FALSE)</f>
        <v>#N/A</v>
      </c>
      <c r="P293" s="108" t="e">
        <f>VLOOKUP(F293,'[1](2)2010 SOC to ISCO-08'!$K$3:$L$440,2,FALSE)</f>
        <v>#N/A</v>
      </c>
      <c r="Q293" s="108" t="e">
        <f>VLOOKUP(G293,'[1](2)2010 SOC to ISCO-08'!$K$3:$L$440,2,FALSE)</f>
        <v>#N/A</v>
      </c>
      <c r="S293" s="108" t="b">
        <f t="shared" si="14"/>
        <v>0</v>
      </c>
      <c r="T293" s="125">
        <v>7522</v>
      </c>
      <c r="U293" s="108" t="s">
        <v>1966</v>
      </c>
      <c r="V293" s="108" t="s">
        <v>2105</v>
      </c>
      <c r="Y293" s="108" t="str">
        <f>VLOOKUP(Z293,'[1]&lt;참고&gt;6차'!$A$2:$C$1844,2,FALSE)</f>
        <v>기타 운송장비 정비원</v>
      </c>
      <c r="Z293" s="116">
        <v>7529</v>
      </c>
      <c r="AA293" s="110">
        <v>0.47149999999999997</v>
      </c>
      <c r="AB293" s="108" t="str">
        <f t="shared" si="12"/>
        <v>752</v>
      </c>
      <c r="AC293" s="109">
        <v>0.47149999999999997</v>
      </c>
      <c r="AP293" s="108" t="str">
        <f>VLOOKUP(AQ293,'[1]&lt;참고&gt;6차'!A235:C2077,2,FALSE)</f>
        <v>서비스 종사자</v>
      </c>
      <c r="AQ293" s="118">
        <v>4</v>
      </c>
      <c r="AR293" s="118">
        <v>44</v>
      </c>
      <c r="AS293" s="118">
        <v>442</v>
      </c>
      <c r="AT293" s="108">
        <v>4421</v>
      </c>
      <c r="AU293" s="108" t="s">
        <v>1988</v>
      </c>
      <c r="AV293" s="109">
        <v>0.77</v>
      </c>
    </row>
    <row r="294" spans="1:48" x14ac:dyDescent="0.3">
      <c r="A294" s="118">
        <v>7233</v>
      </c>
      <c r="B294" s="108" t="s">
        <v>1415</v>
      </c>
      <c r="C294" s="108" t="s">
        <v>1415</v>
      </c>
      <c r="D294" s="108" t="s">
        <v>1415</v>
      </c>
      <c r="E294" s="108" t="s">
        <v>1415</v>
      </c>
      <c r="F294" s="108" t="s">
        <v>1415</v>
      </c>
      <c r="G294" s="108" t="s">
        <v>1415</v>
      </c>
      <c r="H294" s="108" t="str">
        <f>VLOOKUP(I294,'[1]&lt;참고&gt;6차'!$A$2:$C$1844,2,FALSE)</f>
        <v>철도 기관차 및 전동차 정비원</v>
      </c>
      <c r="I294" s="123">
        <v>7523</v>
      </c>
      <c r="J294" s="124">
        <f t="shared" si="13"/>
        <v>0.62162499999999998</v>
      </c>
      <c r="K294" s="108">
        <f>VLOOKUP(A294,'[1](2)2010 SOC to ISCO-08'!$K$3:$L$440,2,FALSE)</f>
        <v>0.62162499999999998</v>
      </c>
      <c r="L294" s="108" t="e">
        <f>VLOOKUP(B294,'[1](2)2010 SOC to ISCO-08'!$K$3:$L$440,2,FALSE)</f>
        <v>#N/A</v>
      </c>
      <c r="M294" s="108" t="e">
        <f>VLOOKUP(C294,'[1](2)2010 SOC to ISCO-08'!$K$3:$L$440,2,FALSE)</f>
        <v>#N/A</v>
      </c>
      <c r="N294" s="108" t="e">
        <f>VLOOKUP(D294,'[1](2)2010 SOC to ISCO-08'!$K$3:$L$440,2,FALSE)</f>
        <v>#N/A</v>
      </c>
      <c r="O294" s="108" t="e">
        <f>VLOOKUP(E294,'[1](2)2010 SOC to ISCO-08'!$K$3:$L$440,2,FALSE)</f>
        <v>#N/A</v>
      </c>
      <c r="P294" s="108" t="e">
        <f>VLOOKUP(F294,'[1](2)2010 SOC to ISCO-08'!$K$3:$L$440,2,FALSE)</f>
        <v>#N/A</v>
      </c>
      <c r="Q294" s="108" t="e">
        <f>VLOOKUP(G294,'[1](2)2010 SOC to ISCO-08'!$K$3:$L$440,2,FALSE)</f>
        <v>#N/A</v>
      </c>
      <c r="S294" s="108" t="b">
        <f t="shared" si="14"/>
        <v>0</v>
      </c>
      <c r="T294" s="125">
        <v>7523</v>
      </c>
      <c r="U294" s="108" t="s">
        <v>2107</v>
      </c>
      <c r="V294" s="108" t="s">
        <v>2108</v>
      </c>
      <c r="W294" s="108" t="s">
        <v>1431</v>
      </c>
      <c r="X294" s="108" t="s">
        <v>2109</v>
      </c>
      <c r="Y294" s="108" t="str">
        <f>VLOOKUP(Z294,'[1]&lt;참고&gt;6차'!$A$2:$C$1844,2,FALSE)</f>
        <v>공업기계 설치 및 정비원</v>
      </c>
      <c r="Z294" s="116">
        <v>7531</v>
      </c>
      <c r="AA294" s="110">
        <v>0.62162499999999998</v>
      </c>
      <c r="AB294" s="108" t="str">
        <f t="shared" si="12"/>
        <v>753</v>
      </c>
      <c r="AC294" s="109">
        <v>0.55255555555555558</v>
      </c>
      <c r="AP294" s="108" t="str">
        <f>VLOOKUP(AQ294,'[1]&lt;참고&gt;6차'!A283:C2125,2,FALSE)</f>
        <v>기능원 및 관련 기능 종사자</v>
      </c>
      <c r="AQ294" s="118">
        <v>7</v>
      </c>
      <c r="AR294" s="118">
        <v>74</v>
      </c>
      <c r="AS294" s="118">
        <v>741</v>
      </c>
      <c r="AT294" s="108">
        <v>7411</v>
      </c>
      <c r="AU294" s="108" t="s">
        <v>2094</v>
      </c>
      <c r="AV294" s="109">
        <v>0.77333333333333332</v>
      </c>
    </row>
    <row r="295" spans="1:48" x14ac:dyDescent="0.3">
      <c r="A295" s="118">
        <v>7234</v>
      </c>
      <c r="B295" s="108" t="s">
        <v>1415</v>
      </c>
      <c r="C295" s="108" t="s">
        <v>1415</v>
      </c>
      <c r="D295" s="108" t="s">
        <v>1415</v>
      </c>
      <c r="E295" s="108" t="s">
        <v>1415</v>
      </c>
      <c r="F295" s="108" t="s">
        <v>1415</v>
      </c>
      <c r="G295" s="108" t="s">
        <v>1415</v>
      </c>
      <c r="H295" s="108" t="str">
        <f>VLOOKUP(I295,'[1]&lt;참고&gt;6차'!$A$2:$C$1844,2,FALSE)</f>
        <v>기타 운송장비 정비원</v>
      </c>
      <c r="I295" s="123">
        <v>7529</v>
      </c>
      <c r="J295" s="124">
        <f t="shared" si="13"/>
        <v>0.47149999999999997</v>
      </c>
      <c r="K295" s="108">
        <f>VLOOKUP(A295,'[1](2)2010 SOC to ISCO-08'!$K$3:$L$440,2,FALSE)</f>
        <v>0.47149999999999997</v>
      </c>
      <c r="L295" s="108" t="e">
        <f>VLOOKUP(B295,'[1](2)2010 SOC to ISCO-08'!$K$3:$L$440,2,FALSE)</f>
        <v>#N/A</v>
      </c>
      <c r="M295" s="108" t="e">
        <f>VLOOKUP(C295,'[1](2)2010 SOC to ISCO-08'!$K$3:$L$440,2,FALSE)</f>
        <v>#N/A</v>
      </c>
      <c r="N295" s="108" t="e">
        <f>VLOOKUP(D295,'[1](2)2010 SOC to ISCO-08'!$K$3:$L$440,2,FALSE)</f>
        <v>#N/A</v>
      </c>
      <c r="O295" s="108" t="e">
        <f>VLOOKUP(E295,'[1](2)2010 SOC to ISCO-08'!$K$3:$L$440,2,FALSE)</f>
        <v>#N/A</v>
      </c>
      <c r="P295" s="108" t="e">
        <f>VLOOKUP(F295,'[1](2)2010 SOC to ISCO-08'!$K$3:$L$440,2,FALSE)</f>
        <v>#N/A</v>
      </c>
      <c r="Q295" s="108" t="e">
        <f>VLOOKUP(G295,'[1](2)2010 SOC to ISCO-08'!$K$3:$L$440,2,FALSE)</f>
        <v>#N/A</v>
      </c>
      <c r="S295" s="108" t="b">
        <f t="shared" si="14"/>
        <v>0</v>
      </c>
      <c r="T295" s="125">
        <v>7529</v>
      </c>
      <c r="U295" s="108" t="s">
        <v>1429</v>
      </c>
      <c r="V295" s="108" t="s">
        <v>2110</v>
      </c>
      <c r="W295" s="108" t="s">
        <v>2105</v>
      </c>
      <c r="Y295" s="108" t="str">
        <f>VLOOKUP(Z295,'[1]&lt;참고&gt;6차'!$A$2:$C$1844,2,FALSE)</f>
        <v>승강기 설치 및 정비원</v>
      </c>
      <c r="Z295" s="116">
        <v>7532</v>
      </c>
      <c r="AA295" s="110">
        <v>0.64407692307692299</v>
      </c>
      <c r="AB295" s="108" t="str">
        <f t="shared" si="12"/>
        <v>753</v>
      </c>
      <c r="AC295" s="109">
        <v>0.64407692307692299</v>
      </c>
      <c r="AP295" s="108" t="str">
        <f>VLOOKUP(AQ295,'[1]&lt;참고&gt;6차'!A286:C2128,2,FALSE)</f>
        <v>기능원 및 관련 기능 종사자</v>
      </c>
      <c r="AQ295" s="118">
        <v>7</v>
      </c>
      <c r="AR295" s="118">
        <v>74</v>
      </c>
      <c r="AS295" s="118">
        <v>742</v>
      </c>
      <c r="AT295" s="108">
        <v>7421</v>
      </c>
      <c r="AU295" s="108" t="s">
        <v>2100</v>
      </c>
      <c r="AV295" s="109">
        <v>0.77499999999999991</v>
      </c>
    </row>
    <row r="296" spans="1:48" x14ac:dyDescent="0.3">
      <c r="A296" s="118">
        <v>7233</v>
      </c>
      <c r="B296" s="108" t="s">
        <v>1415</v>
      </c>
      <c r="C296" s="108" t="s">
        <v>1415</v>
      </c>
      <c r="D296" s="108" t="s">
        <v>1415</v>
      </c>
      <c r="E296" s="108" t="s">
        <v>1415</v>
      </c>
      <c r="F296" s="108" t="s">
        <v>1415</v>
      </c>
      <c r="G296" s="108" t="s">
        <v>1415</v>
      </c>
      <c r="H296" s="108" t="str">
        <f>VLOOKUP(I296,'[1]&lt;참고&gt;6차'!$A$2:$C$1844,2,FALSE)</f>
        <v>공업기계 설치 및 정비원</v>
      </c>
      <c r="I296" s="123">
        <v>7531</v>
      </c>
      <c r="J296" s="124">
        <f t="shared" si="13"/>
        <v>0.62162499999999998</v>
      </c>
      <c r="K296" s="108">
        <f>VLOOKUP(A296,'[1](2)2010 SOC to ISCO-08'!$K$3:$L$440,2,FALSE)</f>
        <v>0.62162499999999998</v>
      </c>
      <c r="L296" s="108" t="e">
        <f>VLOOKUP(B296,'[1](2)2010 SOC to ISCO-08'!$K$3:$L$440,2,FALSE)</f>
        <v>#N/A</v>
      </c>
      <c r="M296" s="108" t="e">
        <f>VLOOKUP(C296,'[1](2)2010 SOC to ISCO-08'!$K$3:$L$440,2,FALSE)</f>
        <v>#N/A</v>
      </c>
      <c r="N296" s="108" t="e">
        <f>VLOOKUP(D296,'[1](2)2010 SOC to ISCO-08'!$K$3:$L$440,2,FALSE)</f>
        <v>#N/A</v>
      </c>
      <c r="O296" s="108" t="e">
        <f>VLOOKUP(E296,'[1](2)2010 SOC to ISCO-08'!$K$3:$L$440,2,FALSE)</f>
        <v>#N/A</v>
      </c>
      <c r="P296" s="108" t="e">
        <f>VLOOKUP(F296,'[1](2)2010 SOC to ISCO-08'!$K$3:$L$440,2,FALSE)</f>
        <v>#N/A</v>
      </c>
      <c r="Q296" s="108" t="e">
        <f>VLOOKUP(G296,'[1](2)2010 SOC to ISCO-08'!$K$3:$L$440,2,FALSE)</f>
        <v>#N/A</v>
      </c>
      <c r="S296" s="108" t="b">
        <f t="shared" si="14"/>
        <v>0</v>
      </c>
      <c r="T296" s="125">
        <v>7531</v>
      </c>
      <c r="U296" s="108" t="s">
        <v>2111</v>
      </c>
      <c r="V296" s="108" t="s">
        <v>2112</v>
      </c>
      <c r="W296" s="108" t="s">
        <v>1431</v>
      </c>
      <c r="X296" s="108" t="s">
        <v>2105</v>
      </c>
      <c r="Y296" s="108" t="str">
        <f>VLOOKUP(Z296,'[1]&lt;참고&gt;6차'!$A$2:$C$1844,2,FALSE)</f>
        <v>물품 이동 장비 설치 및 정비원</v>
      </c>
      <c r="Z296" s="116">
        <v>7533</v>
      </c>
      <c r="AA296" s="110">
        <v>0.62162499999999998</v>
      </c>
      <c r="AB296" s="108" t="str">
        <f t="shared" si="12"/>
        <v>753</v>
      </c>
      <c r="AC296" s="109">
        <v>0.55255555555555558</v>
      </c>
      <c r="AP296" s="108" t="str">
        <f>VLOOKUP(AQ296,'[1]&lt;참고&gt;6차'!A288:C2130,2,FALSE)</f>
        <v>기능원 및 관련 기능 종사자</v>
      </c>
      <c r="AQ296" s="118">
        <v>7</v>
      </c>
      <c r="AR296" s="118">
        <v>74</v>
      </c>
      <c r="AS296" s="118">
        <v>743</v>
      </c>
      <c r="AT296" s="108">
        <v>7430</v>
      </c>
      <c r="AU296" s="108" t="s">
        <v>1219</v>
      </c>
      <c r="AV296" s="109">
        <v>0.77499999999999991</v>
      </c>
    </row>
    <row r="297" spans="1:48" x14ac:dyDescent="0.3">
      <c r="A297" s="118">
        <v>7412</v>
      </c>
      <c r="B297" s="108" t="s">
        <v>1415</v>
      </c>
      <c r="C297" s="108" t="s">
        <v>1415</v>
      </c>
      <c r="D297" s="108" t="s">
        <v>1415</v>
      </c>
      <c r="E297" s="108" t="s">
        <v>1415</v>
      </c>
      <c r="F297" s="108" t="s">
        <v>1415</v>
      </c>
      <c r="G297" s="108" t="s">
        <v>1415</v>
      </c>
      <c r="H297" s="108" t="str">
        <f>VLOOKUP(I297,'[1]&lt;참고&gt;6차'!$A$2:$C$1844,2,FALSE)</f>
        <v>승강기 설치 및 정비원</v>
      </c>
      <c r="I297" s="123">
        <v>7532</v>
      </c>
      <c r="J297" s="124">
        <f t="shared" si="13"/>
        <v>0.64407692307692299</v>
      </c>
      <c r="K297" s="108">
        <f>VLOOKUP(A297,'[1](2)2010 SOC to ISCO-08'!$K$3:$L$440,2,FALSE)</f>
        <v>0.64407692307692299</v>
      </c>
      <c r="L297" s="108" t="e">
        <f>VLOOKUP(B297,'[1](2)2010 SOC to ISCO-08'!$K$3:$L$440,2,FALSE)</f>
        <v>#N/A</v>
      </c>
      <c r="M297" s="108" t="e">
        <f>VLOOKUP(C297,'[1](2)2010 SOC to ISCO-08'!$K$3:$L$440,2,FALSE)</f>
        <v>#N/A</v>
      </c>
      <c r="N297" s="108" t="e">
        <f>VLOOKUP(D297,'[1](2)2010 SOC to ISCO-08'!$K$3:$L$440,2,FALSE)</f>
        <v>#N/A</v>
      </c>
      <c r="O297" s="108" t="e">
        <f>VLOOKUP(E297,'[1](2)2010 SOC to ISCO-08'!$K$3:$L$440,2,FALSE)</f>
        <v>#N/A</v>
      </c>
      <c r="P297" s="108" t="e">
        <f>VLOOKUP(F297,'[1](2)2010 SOC to ISCO-08'!$K$3:$L$440,2,FALSE)</f>
        <v>#N/A</v>
      </c>
      <c r="Q297" s="108" t="e">
        <f>VLOOKUP(G297,'[1](2)2010 SOC to ISCO-08'!$K$3:$L$440,2,FALSE)</f>
        <v>#N/A</v>
      </c>
      <c r="S297" s="108" t="b">
        <f t="shared" si="14"/>
        <v>0</v>
      </c>
      <c r="T297" s="125">
        <v>7532</v>
      </c>
      <c r="U297" s="108" t="s">
        <v>2113</v>
      </c>
      <c r="V297" s="108" t="s">
        <v>2112</v>
      </c>
      <c r="W297" s="108" t="s">
        <v>1431</v>
      </c>
      <c r="Y297" s="108" t="str">
        <f>VLOOKUP(Z297,'[1]&lt;참고&gt;6차'!$A$2:$C$1844,2,FALSE)</f>
        <v>냉동냉장공조기 설치 및 정비원</v>
      </c>
      <c r="Z297" s="116">
        <v>7534</v>
      </c>
      <c r="AA297" s="110">
        <v>0.32650000000000001</v>
      </c>
      <c r="AB297" s="108" t="str">
        <f t="shared" si="12"/>
        <v>753</v>
      </c>
      <c r="AC297" s="109">
        <v>0.32650000000000001</v>
      </c>
      <c r="AP297" s="108" t="str">
        <f>VLOOKUP(AQ297,'[1]&lt;참고&gt;6차'!A410:C2252,2,FALSE)</f>
        <v>단순노무 종사자</v>
      </c>
      <c r="AQ297" s="118">
        <v>9</v>
      </c>
      <c r="AR297" s="118">
        <v>94</v>
      </c>
      <c r="AS297" s="118">
        <v>942</v>
      </c>
      <c r="AT297" s="108">
        <v>9421</v>
      </c>
      <c r="AU297" s="108" t="s">
        <v>1937</v>
      </c>
      <c r="AV297" s="109">
        <v>0.77750000000000008</v>
      </c>
    </row>
    <row r="298" spans="1:48" x14ac:dyDescent="0.3">
      <c r="A298" s="118">
        <v>7233</v>
      </c>
      <c r="B298" s="108" t="s">
        <v>1415</v>
      </c>
      <c r="C298" s="108" t="s">
        <v>1415</v>
      </c>
      <c r="D298" s="108" t="s">
        <v>1415</v>
      </c>
      <c r="E298" s="108" t="s">
        <v>1415</v>
      </c>
      <c r="F298" s="108" t="s">
        <v>1415</v>
      </c>
      <c r="G298" s="108" t="s">
        <v>1415</v>
      </c>
      <c r="H298" s="108" t="str">
        <f>VLOOKUP(I298,'[1]&lt;참고&gt;6차'!$A$2:$C$1844,2,FALSE)</f>
        <v>물품 이동 장비 설치 및 정비원</v>
      </c>
      <c r="I298" s="123">
        <v>7533</v>
      </c>
      <c r="J298" s="124">
        <f t="shared" si="13"/>
        <v>0.62162499999999998</v>
      </c>
      <c r="K298" s="108">
        <f>VLOOKUP(A298,'[1](2)2010 SOC to ISCO-08'!$K$3:$L$440,2,FALSE)</f>
        <v>0.62162499999999998</v>
      </c>
      <c r="L298" s="108" t="e">
        <f>VLOOKUP(B298,'[1](2)2010 SOC to ISCO-08'!$K$3:$L$440,2,FALSE)</f>
        <v>#N/A</v>
      </c>
      <c r="M298" s="108" t="e">
        <f>VLOOKUP(C298,'[1](2)2010 SOC to ISCO-08'!$K$3:$L$440,2,FALSE)</f>
        <v>#N/A</v>
      </c>
      <c r="N298" s="108" t="e">
        <f>VLOOKUP(D298,'[1](2)2010 SOC to ISCO-08'!$K$3:$L$440,2,FALSE)</f>
        <v>#N/A</v>
      </c>
      <c r="O298" s="108" t="e">
        <f>VLOOKUP(E298,'[1](2)2010 SOC to ISCO-08'!$K$3:$L$440,2,FALSE)</f>
        <v>#N/A</v>
      </c>
      <c r="P298" s="108" t="e">
        <f>VLOOKUP(F298,'[1](2)2010 SOC to ISCO-08'!$K$3:$L$440,2,FALSE)</f>
        <v>#N/A</v>
      </c>
      <c r="Q298" s="108" t="e">
        <f>VLOOKUP(G298,'[1](2)2010 SOC to ISCO-08'!$K$3:$L$440,2,FALSE)</f>
        <v>#N/A</v>
      </c>
      <c r="S298" s="108" t="b">
        <f t="shared" si="14"/>
        <v>0</v>
      </c>
      <c r="T298" s="125">
        <v>7533</v>
      </c>
      <c r="U298" s="108" t="s">
        <v>2114</v>
      </c>
      <c r="V298" s="108" t="s">
        <v>2015</v>
      </c>
      <c r="W298" s="108" t="s">
        <v>2115</v>
      </c>
      <c r="X298" s="108" t="s">
        <v>2112</v>
      </c>
      <c r="Y298" s="108" t="str">
        <f>VLOOKUP(Z298,'[1]&lt;참고&gt;6차'!$A$2:$C$1844,2,FALSE)</f>
        <v>보일러 설치 및 정비원</v>
      </c>
      <c r="Z298" s="116">
        <v>7535</v>
      </c>
      <c r="AA298" s="110">
        <v>0.62162499999999998</v>
      </c>
      <c r="AB298" s="108" t="str">
        <f t="shared" si="12"/>
        <v>753</v>
      </c>
      <c r="AC298" s="109">
        <v>0.55255555555555558</v>
      </c>
      <c r="AP298" s="108" t="str">
        <f>VLOOKUP(AQ298,'[1]&lt;참고&gt;6차'!A323:C2165,2,FALSE)</f>
        <v>기능원 및 관련 기능 종사자</v>
      </c>
      <c r="AQ298" s="118">
        <v>7</v>
      </c>
      <c r="AR298" s="118">
        <v>77</v>
      </c>
      <c r="AS298" s="118">
        <v>774</v>
      </c>
      <c r="AT298" s="108">
        <v>7741</v>
      </c>
      <c r="AU298" s="108" t="s">
        <v>2116</v>
      </c>
      <c r="AV298" s="109">
        <v>0.7778571428571428</v>
      </c>
    </row>
    <row r="299" spans="1:48" x14ac:dyDescent="0.3">
      <c r="A299" s="118">
        <v>7127</v>
      </c>
      <c r="B299" s="108" t="s">
        <v>1415</v>
      </c>
      <c r="C299" s="108" t="s">
        <v>1415</v>
      </c>
      <c r="D299" s="108" t="s">
        <v>1415</v>
      </c>
      <c r="E299" s="108" t="s">
        <v>1415</v>
      </c>
      <c r="F299" s="108" t="s">
        <v>1415</v>
      </c>
      <c r="G299" s="108" t="s">
        <v>1415</v>
      </c>
      <c r="H299" s="108" t="str">
        <f>VLOOKUP(I299,'[1]&lt;참고&gt;6차'!$A$2:$C$1844,2,FALSE)</f>
        <v>냉동냉장공조기 설치 및 정비원</v>
      </c>
      <c r="I299" s="123">
        <v>7534</v>
      </c>
      <c r="J299" s="124">
        <f t="shared" si="13"/>
        <v>0.32650000000000001</v>
      </c>
      <c r="K299" s="108">
        <f>VLOOKUP(A299,'[1](2)2010 SOC to ISCO-08'!$K$3:$L$440,2,FALSE)</f>
        <v>0.32650000000000001</v>
      </c>
      <c r="L299" s="108" t="e">
        <f>VLOOKUP(B299,'[1](2)2010 SOC to ISCO-08'!$K$3:$L$440,2,FALSE)</f>
        <v>#N/A</v>
      </c>
      <c r="M299" s="108" t="e">
        <f>VLOOKUP(C299,'[1](2)2010 SOC to ISCO-08'!$K$3:$L$440,2,FALSE)</f>
        <v>#N/A</v>
      </c>
      <c r="N299" s="108" t="e">
        <f>VLOOKUP(D299,'[1](2)2010 SOC to ISCO-08'!$K$3:$L$440,2,FALSE)</f>
        <v>#N/A</v>
      </c>
      <c r="O299" s="108" t="e">
        <f>VLOOKUP(E299,'[1](2)2010 SOC to ISCO-08'!$K$3:$L$440,2,FALSE)</f>
        <v>#N/A</v>
      </c>
      <c r="P299" s="108" t="e">
        <f>VLOOKUP(F299,'[1](2)2010 SOC to ISCO-08'!$K$3:$L$440,2,FALSE)</f>
        <v>#N/A</v>
      </c>
      <c r="Q299" s="108" t="e">
        <f>VLOOKUP(G299,'[1](2)2010 SOC to ISCO-08'!$K$3:$L$440,2,FALSE)</f>
        <v>#N/A</v>
      </c>
      <c r="S299" s="108" t="b">
        <f t="shared" si="14"/>
        <v>0</v>
      </c>
      <c r="T299" s="125">
        <v>7534</v>
      </c>
      <c r="U299" s="108" t="s">
        <v>2117</v>
      </c>
      <c r="V299" s="108" t="s">
        <v>2118</v>
      </c>
      <c r="W299" s="108" t="s">
        <v>2112</v>
      </c>
      <c r="Y299" s="108" t="str">
        <f>VLOOKUP(Z299,'[1]&lt;참고&gt;6차'!$A$2:$C$1844,2,FALSE)</f>
        <v>건설 및 광업 기계설치 및 정비원</v>
      </c>
      <c r="Z299" s="116">
        <v>7536</v>
      </c>
      <c r="AA299" s="110">
        <v>0.62162499999999998</v>
      </c>
      <c r="AB299" s="108" t="str">
        <f t="shared" si="12"/>
        <v>753</v>
      </c>
      <c r="AC299" s="109">
        <v>0.55255555555555558</v>
      </c>
      <c r="AP299" s="108" t="str">
        <f>VLOOKUP(AQ299,'[1]&lt;참고&gt;6차'!A287:C2129,2,FALSE)</f>
        <v>기능원 및 관련 기능 종사자</v>
      </c>
      <c r="AQ299" s="118">
        <v>7</v>
      </c>
      <c r="AR299" s="118">
        <v>74</v>
      </c>
      <c r="AS299" s="118">
        <v>742</v>
      </c>
      <c r="AT299" s="108">
        <v>7422</v>
      </c>
      <c r="AU299" s="108" t="s">
        <v>2102</v>
      </c>
      <c r="AV299" s="109">
        <v>0.77999999999999992</v>
      </c>
    </row>
    <row r="300" spans="1:48" x14ac:dyDescent="0.3">
      <c r="A300" s="118">
        <v>7233</v>
      </c>
      <c r="B300" s="108" t="s">
        <v>1415</v>
      </c>
      <c r="C300" s="108" t="s">
        <v>1415</v>
      </c>
      <c r="D300" s="108" t="s">
        <v>1415</v>
      </c>
      <c r="E300" s="108" t="s">
        <v>1415</v>
      </c>
      <c r="F300" s="108" t="s">
        <v>1415</v>
      </c>
      <c r="G300" s="108" t="s">
        <v>1415</v>
      </c>
      <c r="H300" s="108" t="str">
        <f>VLOOKUP(I300,'[1]&lt;참고&gt;6차'!$A$2:$C$1844,2,FALSE)</f>
        <v>보일러 설치 및 정비원</v>
      </c>
      <c r="I300" s="123">
        <v>7535</v>
      </c>
      <c r="J300" s="124">
        <f t="shared" si="13"/>
        <v>0.62162499999999998</v>
      </c>
      <c r="K300" s="108">
        <f>VLOOKUP(A300,'[1](2)2010 SOC to ISCO-08'!$K$3:$L$440,2,FALSE)</f>
        <v>0.62162499999999998</v>
      </c>
      <c r="L300" s="108" t="e">
        <f>VLOOKUP(B300,'[1](2)2010 SOC to ISCO-08'!$K$3:$L$440,2,FALSE)</f>
        <v>#N/A</v>
      </c>
      <c r="M300" s="108" t="e">
        <f>VLOOKUP(C300,'[1](2)2010 SOC to ISCO-08'!$K$3:$L$440,2,FALSE)</f>
        <v>#N/A</v>
      </c>
      <c r="N300" s="108" t="e">
        <f>VLOOKUP(D300,'[1](2)2010 SOC to ISCO-08'!$K$3:$L$440,2,FALSE)</f>
        <v>#N/A</v>
      </c>
      <c r="O300" s="108" t="e">
        <f>VLOOKUP(E300,'[1](2)2010 SOC to ISCO-08'!$K$3:$L$440,2,FALSE)</f>
        <v>#N/A</v>
      </c>
      <c r="P300" s="108" t="e">
        <f>VLOOKUP(F300,'[1](2)2010 SOC to ISCO-08'!$K$3:$L$440,2,FALSE)</f>
        <v>#N/A</v>
      </c>
      <c r="Q300" s="108" t="e">
        <f>VLOOKUP(G300,'[1](2)2010 SOC to ISCO-08'!$K$3:$L$440,2,FALSE)</f>
        <v>#N/A</v>
      </c>
      <c r="S300" s="108" t="b">
        <f t="shared" si="14"/>
        <v>0</v>
      </c>
      <c r="T300" s="125">
        <v>7535</v>
      </c>
      <c r="U300" s="108" t="s">
        <v>2119</v>
      </c>
      <c r="V300" s="108" t="s">
        <v>2112</v>
      </c>
      <c r="W300" s="108" t="s">
        <v>1431</v>
      </c>
      <c r="X300" s="108" t="s">
        <v>2105</v>
      </c>
      <c r="Y300" s="108" t="str">
        <f>VLOOKUP(Z300,'[1]&lt;참고&gt;6차'!$A$2:$C$1844,2,FALSE)</f>
        <v>농업용 및 기타 기계장비 설치 및 정비원</v>
      </c>
      <c r="Z300" s="116">
        <v>7539</v>
      </c>
      <c r="AA300" s="110">
        <v>0.7558125</v>
      </c>
      <c r="AB300" s="108" t="str">
        <f t="shared" si="12"/>
        <v>753</v>
      </c>
      <c r="AC300" s="109">
        <v>0.7212777777777778</v>
      </c>
      <c r="AP300" s="108" t="str">
        <f>VLOOKUP(AQ300,'[1]&lt;참고&gt;6차'!A411:C2253,2,FALSE)</f>
        <v>단순노무 종사자</v>
      </c>
      <c r="AQ300" s="118">
        <v>9</v>
      </c>
      <c r="AR300" s="118">
        <v>94</v>
      </c>
      <c r="AS300" s="118">
        <v>942</v>
      </c>
      <c r="AT300" s="108">
        <v>9422</v>
      </c>
      <c r="AU300" s="108" t="s">
        <v>2120</v>
      </c>
      <c r="AV300" s="109">
        <v>0.79</v>
      </c>
    </row>
    <row r="301" spans="1:48" x14ac:dyDescent="0.3">
      <c r="A301" s="118">
        <v>7233</v>
      </c>
      <c r="B301" s="108" t="s">
        <v>1415</v>
      </c>
      <c r="C301" s="108" t="s">
        <v>1415</v>
      </c>
      <c r="D301" s="108" t="s">
        <v>1415</v>
      </c>
      <c r="E301" s="108" t="s">
        <v>1415</v>
      </c>
      <c r="F301" s="108" t="s">
        <v>1415</v>
      </c>
      <c r="G301" s="108" t="s">
        <v>1415</v>
      </c>
      <c r="H301" s="108" t="str">
        <f>VLOOKUP(I301,'[1]&lt;참고&gt;6차'!$A$2:$C$1844,2,FALSE)</f>
        <v>건설 및 광업 기계설치 및 정비원</v>
      </c>
      <c r="I301" s="123">
        <v>7536</v>
      </c>
      <c r="J301" s="124">
        <f t="shared" si="13"/>
        <v>0.62162499999999998</v>
      </c>
      <c r="K301" s="108">
        <f>VLOOKUP(A301,'[1](2)2010 SOC to ISCO-08'!$K$3:$L$440,2,FALSE)</f>
        <v>0.62162499999999998</v>
      </c>
      <c r="L301" s="108" t="e">
        <f>VLOOKUP(B301,'[1](2)2010 SOC to ISCO-08'!$K$3:$L$440,2,FALSE)</f>
        <v>#N/A</v>
      </c>
      <c r="M301" s="108" t="e">
        <f>VLOOKUP(C301,'[1](2)2010 SOC to ISCO-08'!$K$3:$L$440,2,FALSE)</f>
        <v>#N/A</v>
      </c>
      <c r="N301" s="108" t="e">
        <f>VLOOKUP(D301,'[1](2)2010 SOC to ISCO-08'!$K$3:$L$440,2,FALSE)</f>
        <v>#N/A</v>
      </c>
      <c r="O301" s="108" t="e">
        <f>VLOOKUP(E301,'[1](2)2010 SOC to ISCO-08'!$K$3:$L$440,2,FALSE)</f>
        <v>#N/A</v>
      </c>
      <c r="P301" s="108" t="e">
        <f>VLOOKUP(F301,'[1](2)2010 SOC to ISCO-08'!$K$3:$L$440,2,FALSE)</f>
        <v>#N/A</v>
      </c>
      <c r="Q301" s="108" t="e">
        <f>VLOOKUP(G301,'[1](2)2010 SOC to ISCO-08'!$K$3:$L$440,2,FALSE)</f>
        <v>#N/A</v>
      </c>
      <c r="S301" s="108" t="b">
        <f t="shared" si="14"/>
        <v>0</v>
      </c>
      <c r="T301" s="125">
        <v>7536</v>
      </c>
      <c r="U301" s="108" t="s">
        <v>1464</v>
      </c>
      <c r="V301" s="108" t="s">
        <v>1431</v>
      </c>
      <c r="W301" s="108" t="s">
        <v>2121</v>
      </c>
      <c r="Y301" s="108" t="str">
        <f>VLOOKUP(Z301,'[1]&lt;참고&gt;6차'!$A$2:$C$1844,2,FALSE)</f>
        <v>PC 및 사무기기 설치 및 수리원</v>
      </c>
      <c r="Z301" s="116">
        <v>7611</v>
      </c>
      <c r="AA301" s="110">
        <v>0.5832857142857143</v>
      </c>
      <c r="AB301" s="108" t="str">
        <f t="shared" si="12"/>
        <v>761</v>
      </c>
      <c r="AC301" s="109">
        <v>0.5832857142857143</v>
      </c>
      <c r="AP301" s="108" t="str">
        <f>VLOOKUP(AQ301,'[1]&lt;참고&gt;6차'!A421:C2263,2,FALSE)</f>
        <v>단순노무 종사자</v>
      </c>
      <c r="AQ301" s="118">
        <v>9</v>
      </c>
      <c r="AR301" s="118">
        <v>99</v>
      </c>
      <c r="AS301" s="118">
        <v>992</v>
      </c>
      <c r="AT301" s="108">
        <v>9923</v>
      </c>
      <c r="AU301" s="108" t="s">
        <v>2122</v>
      </c>
      <c r="AV301" s="109">
        <v>0.79</v>
      </c>
    </row>
    <row r="302" spans="1:48" x14ac:dyDescent="0.3">
      <c r="A302" s="118">
        <v>7215</v>
      </c>
      <c r="B302" s="118">
        <v>7233</v>
      </c>
      <c r="C302" s="108" t="s">
        <v>1415</v>
      </c>
      <c r="D302" s="108" t="s">
        <v>1415</v>
      </c>
      <c r="E302" s="108" t="s">
        <v>1415</v>
      </c>
      <c r="F302" s="108" t="s">
        <v>1415</v>
      </c>
      <c r="G302" s="108" t="s">
        <v>1415</v>
      </c>
      <c r="H302" s="108" t="str">
        <f>VLOOKUP(I302,'[1]&lt;참고&gt;6차'!$A$2:$C$1844,2,FALSE)</f>
        <v>농업용 및 기타 기계장비 설치 및 정비원</v>
      </c>
      <c r="I302" s="123">
        <v>7539</v>
      </c>
      <c r="J302" s="124">
        <f t="shared" si="13"/>
        <v>0.7558125</v>
      </c>
      <c r="K302" s="108">
        <f>VLOOKUP(A302,'[1](2)2010 SOC to ISCO-08'!$K$3:$L$440,2,FALSE)</f>
        <v>0.89</v>
      </c>
      <c r="L302" s="108">
        <f>VLOOKUP(B302,'[1](2)2010 SOC to ISCO-08'!$K$3:$L$440,2,FALSE)</f>
        <v>0.62162499999999998</v>
      </c>
      <c r="M302" s="108" t="e">
        <f>VLOOKUP(C302,'[1](2)2010 SOC to ISCO-08'!$K$3:$L$440,2,FALSE)</f>
        <v>#N/A</v>
      </c>
      <c r="N302" s="108" t="e">
        <f>VLOOKUP(D302,'[1](2)2010 SOC to ISCO-08'!$K$3:$L$440,2,FALSE)</f>
        <v>#N/A</v>
      </c>
      <c r="O302" s="108" t="e">
        <f>VLOOKUP(E302,'[1](2)2010 SOC to ISCO-08'!$K$3:$L$440,2,FALSE)</f>
        <v>#N/A</v>
      </c>
      <c r="P302" s="108" t="e">
        <f>VLOOKUP(F302,'[1](2)2010 SOC to ISCO-08'!$K$3:$L$440,2,FALSE)</f>
        <v>#N/A</v>
      </c>
      <c r="Q302" s="108" t="e">
        <f>VLOOKUP(G302,'[1](2)2010 SOC to ISCO-08'!$K$3:$L$440,2,FALSE)</f>
        <v>#N/A</v>
      </c>
      <c r="S302" s="108" t="b">
        <f t="shared" si="14"/>
        <v>0</v>
      </c>
      <c r="T302" s="125">
        <v>7539</v>
      </c>
      <c r="U302" s="108" t="s">
        <v>2123</v>
      </c>
      <c r="V302" s="108" t="s">
        <v>1431</v>
      </c>
      <c r="W302" s="108" t="s">
        <v>1429</v>
      </c>
      <c r="X302" s="108" t="s">
        <v>2124</v>
      </c>
      <c r="Y302" s="108" t="str">
        <f>VLOOKUP(Z302,'[1]&lt;참고&gt;6차'!$A$2:$C$1844,2,FALSE)</f>
        <v>가전제품 설치 및 수리원</v>
      </c>
      <c r="Z302" s="116">
        <v>7612</v>
      </c>
      <c r="AA302" s="110">
        <v>0.53614285714285714</v>
      </c>
      <c r="AB302" s="108" t="str">
        <f t="shared" si="12"/>
        <v>761</v>
      </c>
      <c r="AC302" s="109">
        <v>0.53614285714285714</v>
      </c>
      <c r="AP302" s="108" t="str">
        <f>VLOOKUP(AQ302,'[1]&lt;참고&gt;6차'!A259:C2101,2,FALSE)</f>
        <v>농림어업 숙련 종사자</v>
      </c>
      <c r="AQ302" s="118">
        <v>6</v>
      </c>
      <c r="AR302" s="118">
        <v>62</v>
      </c>
      <c r="AS302" s="118">
        <v>620</v>
      </c>
      <c r="AT302" s="108">
        <v>6201</v>
      </c>
      <c r="AU302" s="108" t="s">
        <v>2125</v>
      </c>
      <c r="AV302" s="109">
        <v>0.79200000000000004</v>
      </c>
    </row>
    <row r="303" spans="1:48" x14ac:dyDescent="0.3">
      <c r="A303" s="118">
        <v>7422</v>
      </c>
      <c r="B303" s="108" t="s">
        <v>1415</v>
      </c>
      <c r="C303" s="108" t="s">
        <v>1415</v>
      </c>
      <c r="D303" s="108" t="s">
        <v>1415</v>
      </c>
      <c r="E303" s="108" t="s">
        <v>1415</v>
      </c>
      <c r="F303" s="108" t="s">
        <v>1415</v>
      </c>
      <c r="G303" s="108" t="s">
        <v>1415</v>
      </c>
      <c r="H303" s="108" t="str">
        <f>VLOOKUP(I303,'[1]&lt;참고&gt;6차'!$A$2:$C$1844,2,FALSE)</f>
        <v>PC 및 사무기기 설치 및 수리원</v>
      </c>
      <c r="I303" s="123">
        <v>7611</v>
      </c>
      <c r="J303" s="124">
        <f t="shared" si="13"/>
        <v>0.5832857142857143</v>
      </c>
      <c r="K303" s="108">
        <f>VLOOKUP(A303,'[1](2)2010 SOC to ISCO-08'!$K$3:$L$440,2,FALSE)</f>
        <v>0.5832857142857143</v>
      </c>
      <c r="L303" s="108" t="e">
        <f>VLOOKUP(B303,'[1](2)2010 SOC to ISCO-08'!$K$3:$L$440,2,FALSE)</f>
        <v>#N/A</v>
      </c>
      <c r="M303" s="108" t="e">
        <f>VLOOKUP(C303,'[1](2)2010 SOC to ISCO-08'!$K$3:$L$440,2,FALSE)</f>
        <v>#N/A</v>
      </c>
      <c r="N303" s="108" t="e">
        <f>VLOOKUP(D303,'[1](2)2010 SOC to ISCO-08'!$K$3:$L$440,2,FALSE)</f>
        <v>#N/A</v>
      </c>
      <c r="O303" s="108" t="e">
        <f>VLOOKUP(E303,'[1](2)2010 SOC to ISCO-08'!$K$3:$L$440,2,FALSE)</f>
        <v>#N/A</v>
      </c>
      <c r="P303" s="108" t="e">
        <f>VLOOKUP(F303,'[1](2)2010 SOC to ISCO-08'!$K$3:$L$440,2,FALSE)</f>
        <v>#N/A</v>
      </c>
      <c r="Q303" s="108" t="e">
        <f>VLOOKUP(G303,'[1](2)2010 SOC to ISCO-08'!$K$3:$L$440,2,FALSE)</f>
        <v>#N/A</v>
      </c>
      <c r="S303" s="108" t="b">
        <f t="shared" si="14"/>
        <v>0</v>
      </c>
      <c r="T303" s="125">
        <v>7611</v>
      </c>
      <c r="U303" s="108" t="s">
        <v>2126</v>
      </c>
      <c r="V303" s="108" t="s">
        <v>1431</v>
      </c>
      <c r="W303" s="108" t="s">
        <v>2127</v>
      </c>
      <c r="X303" s="108" t="s">
        <v>2112</v>
      </c>
      <c r="Y303" s="108" t="str">
        <f>VLOOKUP(Z303,'[1]&lt;참고&gt;6차'!$A$2:$C$1844,2,FALSE)</f>
        <v>기타 전기전자기기 설치 및 수리원</v>
      </c>
      <c r="Z303" s="116">
        <v>7619</v>
      </c>
      <c r="AA303" s="110">
        <v>0.53429761904761908</v>
      </c>
      <c r="AB303" s="108" t="str">
        <f t="shared" si="12"/>
        <v>761</v>
      </c>
      <c r="AC303" s="109">
        <v>0.49708095238095235</v>
      </c>
      <c r="AP303" s="108" t="str">
        <f>VLOOKUP(AQ303,'[1]&lt;참고&gt;6차'!A260:C2102,2,FALSE)</f>
        <v>농림어업 숙련 종사자</v>
      </c>
      <c r="AQ303" s="118">
        <v>6</v>
      </c>
      <c r="AR303" s="118">
        <v>62</v>
      </c>
      <c r="AS303" s="118">
        <v>620</v>
      </c>
      <c r="AT303" s="108">
        <v>6209</v>
      </c>
      <c r="AU303" s="108" t="s">
        <v>2128</v>
      </c>
      <c r="AV303" s="109">
        <v>0.79200000000000004</v>
      </c>
    </row>
    <row r="304" spans="1:48" x14ac:dyDescent="0.3">
      <c r="A304" s="118">
        <v>7421</v>
      </c>
      <c r="B304" s="108" t="s">
        <v>1415</v>
      </c>
      <c r="C304" s="108" t="s">
        <v>1415</v>
      </c>
      <c r="D304" s="108" t="s">
        <v>1415</v>
      </c>
      <c r="E304" s="108" t="s">
        <v>1415</v>
      </c>
      <c r="F304" s="108" t="s">
        <v>1415</v>
      </c>
      <c r="G304" s="108" t="s">
        <v>1415</v>
      </c>
      <c r="H304" s="108" t="str">
        <f>VLOOKUP(I304,'[1]&lt;참고&gt;6차'!$A$2:$C$1844,2,FALSE)</f>
        <v>가전제품 설치 및 수리원</v>
      </c>
      <c r="I304" s="123">
        <v>7612</v>
      </c>
      <c r="J304" s="124">
        <f t="shared" si="13"/>
        <v>0.53614285714285714</v>
      </c>
      <c r="K304" s="108">
        <f>VLOOKUP(A304,'[1](2)2010 SOC to ISCO-08'!$K$3:$L$440,2,FALSE)</f>
        <v>0.53614285714285714</v>
      </c>
      <c r="L304" s="108" t="e">
        <f>VLOOKUP(B304,'[1](2)2010 SOC to ISCO-08'!$K$3:$L$440,2,FALSE)</f>
        <v>#N/A</v>
      </c>
      <c r="M304" s="108" t="e">
        <f>VLOOKUP(C304,'[1](2)2010 SOC to ISCO-08'!$K$3:$L$440,2,FALSE)</f>
        <v>#N/A</v>
      </c>
      <c r="N304" s="108" t="e">
        <f>VLOOKUP(D304,'[1](2)2010 SOC to ISCO-08'!$K$3:$L$440,2,FALSE)</f>
        <v>#N/A</v>
      </c>
      <c r="O304" s="108" t="e">
        <f>VLOOKUP(E304,'[1](2)2010 SOC to ISCO-08'!$K$3:$L$440,2,FALSE)</f>
        <v>#N/A</v>
      </c>
      <c r="P304" s="108" t="e">
        <f>VLOOKUP(F304,'[1](2)2010 SOC to ISCO-08'!$K$3:$L$440,2,FALSE)</f>
        <v>#N/A</v>
      </c>
      <c r="Q304" s="108" t="e">
        <f>VLOOKUP(G304,'[1](2)2010 SOC to ISCO-08'!$K$3:$L$440,2,FALSE)</f>
        <v>#N/A</v>
      </c>
      <c r="S304" s="108" t="b">
        <f t="shared" si="14"/>
        <v>0</v>
      </c>
      <c r="T304" s="125">
        <v>7612</v>
      </c>
      <c r="U304" s="108" t="s">
        <v>2129</v>
      </c>
      <c r="V304" s="108" t="s">
        <v>2112</v>
      </c>
      <c r="W304" s="108" t="s">
        <v>1431</v>
      </c>
      <c r="X304" s="108" t="s">
        <v>2085</v>
      </c>
      <c r="Y304" s="108" t="str">
        <f>VLOOKUP(Z304,'[1]&lt;참고&gt;6차'!$A$2:$C$1844,2,FALSE)</f>
        <v>산업전공</v>
      </c>
      <c r="Z304" s="116">
        <v>7621</v>
      </c>
      <c r="AA304" s="110">
        <v>0.15</v>
      </c>
      <c r="AB304" s="108" t="str">
        <f t="shared" si="12"/>
        <v>762</v>
      </c>
      <c r="AC304" s="109">
        <v>7.4999999999999997E-2</v>
      </c>
      <c r="AP304" s="108" t="str">
        <f>VLOOKUP(AQ304,'[1]&lt;참고&gt;6차'!A372:C2214,2,FALSE)</f>
        <v>장치,기계조작 및 조립종사자</v>
      </c>
      <c r="AQ304" s="118">
        <v>8</v>
      </c>
      <c r="AR304" s="118">
        <v>85</v>
      </c>
      <c r="AS304" s="118">
        <v>854</v>
      </c>
      <c r="AT304" s="108">
        <v>8541</v>
      </c>
      <c r="AU304" s="108" t="s">
        <v>2130</v>
      </c>
      <c r="AV304" s="109">
        <v>0.80499999999999994</v>
      </c>
    </row>
    <row r="305" spans="1:48" x14ac:dyDescent="0.3">
      <c r="A305" s="118">
        <v>7311</v>
      </c>
      <c r="B305" s="118">
        <v>7421</v>
      </c>
      <c r="C305" s="118">
        <v>7549</v>
      </c>
      <c r="D305" s="108" t="s">
        <v>1415</v>
      </c>
      <c r="E305" s="108" t="s">
        <v>1415</v>
      </c>
      <c r="F305" s="108" t="s">
        <v>1415</v>
      </c>
      <c r="G305" s="108" t="s">
        <v>1415</v>
      </c>
      <c r="H305" s="108" t="str">
        <f>VLOOKUP(I305,'[1]&lt;참고&gt;6차'!$A$2:$C$1844,2,FALSE)</f>
        <v>기타 전기전자기기 설치 및 수리원</v>
      </c>
      <c r="I305" s="123">
        <v>7619</v>
      </c>
      <c r="J305" s="124">
        <f t="shared" si="13"/>
        <v>0.53429761904761908</v>
      </c>
      <c r="K305" s="108">
        <f>VLOOKUP(A305,'[1](2)2010 SOC to ISCO-08'!$K$3:$L$440,2,FALSE)</f>
        <v>0.55824999999999991</v>
      </c>
      <c r="L305" s="108">
        <f>VLOOKUP(B305,'[1](2)2010 SOC to ISCO-08'!$K$3:$L$440,2,FALSE)</f>
        <v>0.53614285714285714</v>
      </c>
      <c r="M305" s="108">
        <f>VLOOKUP(C305,'[1](2)2010 SOC to ISCO-08'!$K$3:$L$440,2,FALSE)</f>
        <v>0.50849999999999995</v>
      </c>
      <c r="N305" s="108" t="e">
        <f>VLOOKUP(D305,'[1](2)2010 SOC to ISCO-08'!$K$3:$L$440,2,FALSE)</f>
        <v>#N/A</v>
      </c>
      <c r="O305" s="108" t="e">
        <f>VLOOKUP(E305,'[1](2)2010 SOC to ISCO-08'!$K$3:$L$440,2,FALSE)</f>
        <v>#N/A</v>
      </c>
      <c r="P305" s="108" t="e">
        <f>VLOOKUP(F305,'[1](2)2010 SOC to ISCO-08'!$K$3:$L$440,2,FALSE)</f>
        <v>#N/A</v>
      </c>
      <c r="Q305" s="108" t="e">
        <f>VLOOKUP(G305,'[1](2)2010 SOC to ISCO-08'!$K$3:$L$440,2,FALSE)</f>
        <v>#N/A</v>
      </c>
      <c r="S305" s="108" t="b">
        <f t="shared" si="14"/>
        <v>0</v>
      </c>
      <c r="T305" s="125">
        <v>7619</v>
      </c>
      <c r="U305" s="108" t="s">
        <v>1429</v>
      </c>
      <c r="V305" s="108" t="s">
        <v>2131</v>
      </c>
      <c r="W305" s="108" t="s">
        <v>2112</v>
      </c>
      <c r="Y305" s="108" t="str">
        <f>VLOOKUP(Z305,'[1]&lt;참고&gt;6차'!$A$2:$C$1844,2,FALSE)</f>
        <v>내선전공</v>
      </c>
      <c r="Z305" s="116">
        <v>7622</v>
      </c>
      <c r="AA305" s="110">
        <v>0.15</v>
      </c>
      <c r="AB305" s="108" t="str">
        <f t="shared" si="12"/>
        <v>762</v>
      </c>
      <c r="AC305" s="109">
        <v>7.4999999999999997E-2</v>
      </c>
      <c r="AP305" s="108" t="str">
        <f>VLOOKUP(AQ305,'[1]&lt;참고&gt;6차'!A373:C2215,2,FALSE)</f>
        <v>장치,기계조작 및 조립종사자</v>
      </c>
      <c r="AQ305" s="118">
        <v>8</v>
      </c>
      <c r="AR305" s="118">
        <v>85</v>
      </c>
      <c r="AS305" s="118">
        <v>854</v>
      </c>
      <c r="AT305" s="108">
        <v>8542</v>
      </c>
      <c r="AU305" s="108" t="s">
        <v>2132</v>
      </c>
      <c r="AV305" s="109">
        <v>0.80499999999999994</v>
      </c>
    </row>
    <row r="306" spans="1:48" x14ac:dyDescent="0.3">
      <c r="A306" s="118">
        <v>7411</v>
      </c>
      <c r="B306" s="108" t="s">
        <v>1415</v>
      </c>
      <c r="C306" s="108" t="s">
        <v>1415</v>
      </c>
      <c r="D306" s="108" t="s">
        <v>1415</v>
      </c>
      <c r="E306" s="108" t="s">
        <v>1415</v>
      </c>
      <c r="F306" s="108" t="s">
        <v>1415</v>
      </c>
      <c r="G306" s="108" t="s">
        <v>1415</v>
      </c>
      <c r="H306" s="108" t="str">
        <f>VLOOKUP(I306,'[1]&lt;참고&gt;6차'!$A$2:$C$1844,2,FALSE)</f>
        <v>산업전공</v>
      </c>
      <c r="I306" s="123">
        <v>7621</v>
      </c>
      <c r="J306" s="124">
        <f t="shared" si="13"/>
        <v>0.15</v>
      </c>
      <c r="K306" s="108">
        <f>VLOOKUP(A306,'[1](2)2010 SOC to ISCO-08'!$K$3:$L$440,2,FALSE)</f>
        <v>0.15</v>
      </c>
      <c r="L306" s="108" t="e">
        <f>VLOOKUP(B306,'[1](2)2010 SOC to ISCO-08'!$K$3:$L$440,2,FALSE)</f>
        <v>#N/A</v>
      </c>
      <c r="M306" s="108" t="e">
        <f>VLOOKUP(C306,'[1](2)2010 SOC to ISCO-08'!$K$3:$L$440,2,FALSE)</f>
        <v>#N/A</v>
      </c>
      <c r="N306" s="108" t="e">
        <f>VLOOKUP(D306,'[1](2)2010 SOC to ISCO-08'!$K$3:$L$440,2,FALSE)</f>
        <v>#N/A</v>
      </c>
      <c r="O306" s="108" t="e">
        <f>VLOOKUP(E306,'[1](2)2010 SOC to ISCO-08'!$K$3:$L$440,2,FALSE)</f>
        <v>#N/A</v>
      </c>
      <c r="P306" s="108" t="e">
        <f>VLOOKUP(F306,'[1](2)2010 SOC to ISCO-08'!$K$3:$L$440,2,FALSE)</f>
        <v>#N/A</v>
      </c>
      <c r="Q306" s="108" t="e">
        <f>VLOOKUP(G306,'[1](2)2010 SOC to ISCO-08'!$K$3:$L$440,2,FALSE)</f>
        <v>#N/A</v>
      </c>
      <c r="S306" s="108" t="b">
        <f t="shared" si="14"/>
        <v>0</v>
      </c>
      <c r="T306" s="125">
        <v>7621</v>
      </c>
      <c r="U306" s="108" t="s">
        <v>1670</v>
      </c>
      <c r="Y306" s="108" t="str">
        <f>VLOOKUP(Z306,'[1]&lt;참고&gt;6차'!$A$2:$C$1844,2,FALSE)</f>
        <v>외선전공</v>
      </c>
      <c r="Z306" s="116">
        <v>7623</v>
      </c>
      <c r="AA306" s="110">
        <v>0.34703846153846152</v>
      </c>
      <c r="AB306" s="108" t="str">
        <f t="shared" si="12"/>
        <v>762</v>
      </c>
      <c r="AC306" s="109">
        <v>0.34703846153846152</v>
      </c>
      <c r="AP306" s="108" t="str">
        <f>VLOOKUP(AQ306,'[1]&lt;참고&gt;6차'!A374:C2216,2,FALSE)</f>
        <v>장치,기계조작 및 조립종사자</v>
      </c>
      <c r="AQ306" s="118">
        <v>8</v>
      </c>
      <c r="AR306" s="118">
        <v>85</v>
      </c>
      <c r="AS306" s="118">
        <v>854</v>
      </c>
      <c r="AT306" s="108">
        <v>8543</v>
      </c>
      <c r="AU306" s="108" t="s">
        <v>2133</v>
      </c>
      <c r="AV306" s="109">
        <v>0.80499999999999994</v>
      </c>
    </row>
    <row r="307" spans="1:48" x14ac:dyDescent="0.3">
      <c r="A307" s="118">
        <v>7411</v>
      </c>
      <c r="B307" s="108" t="s">
        <v>1415</v>
      </c>
      <c r="C307" s="108" t="s">
        <v>1415</v>
      </c>
      <c r="D307" s="108" t="s">
        <v>1415</v>
      </c>
      <c r="E307" s="108" t="s">
        <v>1415</v>
      </c>
      <c r="F307" s="108" t="s">
        <v>1415</v>
      </c>
      <c r="G307" s="108" t="s">
        <v>1415</v>
      </c>
      <c r="H307" s="108" t="str">
        <f>VLOOKUP(I307,'[1]&lt;참고&gt;6차'!$A$2:$C$1844,2,FALSE)</f>
        <v>내선전공</v>
      </c>
      <c r="I307" s="123">
        <v>7622</v>
      </c>
      <c r="J307" s="124">
        <f t="shared" si="13"/>
        <v>0.15</v>
      </c>
      <c r="K307" s="108">
        <f>VLOOKUP(A307,'[1](2)2010 SOC to ISCO-08'!$K$3:$L$440,2,FALSE)</f>
        <v>0.15</v>
      </c>
      <c r="L307" s="108" t="e">
        <f>VLOOKUP(B307,'[1](2)2010 SOC to ISCO-08'!$K$3:$L$440,2,FALSE)</f>
        <v>#N/A</v>
      </c>
      <c r="M307" s="108" t="e">
        <f>VLOOKUP(C307,'[1](2)2010 SOC to ISCO-08'!$K$3:$L$440,2,FALSE)</f>
        <v>#N/A</v>
      </c>
      <c r="N307" s="108" t="e">
        <f>VLOOKUP(D307,'[1](2)2010 SOC to ISCO-08'!$K$3:$L$440,2,FALSE)</f>
        <v>#N/A</v>
      </c>
      <c r="O307" s="108" t="e">
        <f>VLOOKUP(E307,'[1](2)2010 SOC to ISCO-08'!$K$3:$L$440,2,FALSE)</f>
        <v>#N/A</v>
      </c>
      <c r="P307" s="108" t="e">
        <f>VLOOKUP(F307,'[1](2)2010 SOC to ISCO-08'!$K$3:$L$440,2,FALSE)</f>
        <v>#N/A</v>
      </c>
      <c r="Q307" s="108" t="e">
        <f>VLOOKUP(G307,'[1](2)2010 SOC to ISCO-08'!$K$3:$L$440,2,FALSE)</f>
        <v>#N/A</v>
      </c>
      <c r="S307" s="108" t="b">
        <f t="shared" si="14"/>
        <v>0</v>
      </c>
      <c r="T307" s="125">
        <v>7622</v>
      </c>
      <c r="U307" s="108" t="s">
        <v>1674</v>
      </c>
      <c r="Y307" s="108" t="str">
        <f>VLOOKUP(Z307,'[1]&lt;참고&gt;6차'!$A$2:$C$1844,2,FALSE)</f>
        <v>강구조물 가공원 및 건립원</v>
      </c>
      <c r="Z307" s="116">
        <v>7711</v>
      </c>
      <c r="AA307" s="110">
        <v>0.71333333333333337</v>
      </c>
      <c r="AB307" s="108" t="str">
        <f t="shared" si="12"/>
        <v>771</v>
      </c>
      <c r="AC307" s="109">
        <v>0.71333333333333337</v>
      </c>
      <c r="AP307" s="108" t="str">
        <f>VLOOKUP(AQ307,'[1]&lt;참고&gt;6차'!A375:C2217,2,FALSE)</f>
        <v>장치,기계조작 및 조립종사자</v>
      </c>
      <c r="AQ307" s="118">
        <v>8</v>
      </c>
      <c r="AR307" s="118">
        <v>85</v>
      </c>
      <c r="AS307" s="118">
        <v>854</v>
      </c>
      <c r="AT307" s="108">
        <v>8544</v>
      </c>
      <c r="AU307" s="108" t="s">
        <v>2134</v>
      </c>
      <c r="AV307" s="109">
        <v>0.80499999999999994</v>
      </c>
    </row>
    <row r="308" spans="1:48" x14ac:dyDescent="0.3">
      <c r="A308" s="118">
        <v>7412</v>
      </c>
      <c r="B308" s="118">
        <v>7413</v>
      </c>
      <c r="C308" s="108" t="s">
        <v>1415</v>
      </c>
      <c r="D308" s="108" t="s">
        <v>1415</v>
      </c>
      <c r="E308" s="108" t="s">
        <v>1415</v>
      </c>
      <c r="F308" s="108" t="s">
        <v>1415</v>
      </c>
      <c r="G308" s="108" t="s">
        <v>1415</v>
      </c>
      <c r="H308" s="108" t="str">
        <f>VLOOKUP(I308,'[1]&lt;참고&gt;6차'!$A$2:$C$1844,2,FALSE)</f>
        <v>외선전공</v>
      </c>
      <c r="I308" s="123">
        <v>7623</v>
      </c>
      <c r="J308" s="124">
        <f t="shared" si="13"/>
        <v>0.34703846153846152</v>
      </c>
      <c r="K308" s="108">
        <f>VLOOKUP(A308,'[1](2)2010 SOC to ISCO-08'!$K$3:$L$440,2,FALSE)</f>
        <v>0.64407692307692299</v>
      </c>
      <c r="L308" s="108">
        <f>VLOOKUP(B308,'[1](2)2010 SOC to ISCO-08'!$K$3:$L$440,2,FALSE)</f>
        <v>0.05</v>
      </c>
      <c r="M308" s="108" t="e">
        <f>VLOOKUP(C308,'[1](2)2010 SOC to ISCO-08'!$K$3:$L$440,2,FALSE)</f>
        <v>#N/A</v>
      </c>
      <c r="N308" s="108" t="e">
        <f>VLOOKUP(D308,'[1](2)2010 SOC to ISCO-08'!$K$3:$L$440,2,FALSE)</f>
        <v>#N/A</v>
      </c>
      <c r="O308" s="108" t="e">
        <f>VLOOKUP(E308,'[1](2)2010 SOC to ISCO-08'!$K$3:$L$440,2,FALSE)</f>
        <v>#N/A</v>
      </c>
      <c r="P308" s="108" t="e">
        <f>VLOOKUP(F308,'[1](2)2010 SOC to ISCO-08'!$K$3:$L$440,2,FALSE)</f>
        <v>#N/A</v>
      </c>
      <c r="Q308" s="108" t="e">
        <f>VLOOKUP(G308,'[1](2)2010 SOC to ISCO-08'!$K$3:$L$440,2,FALSE)</f>
        <v>#N/A</v>
      </c>
      <c r="S308" s="108" t="b">
        <f t="shared" si="14"/>
        <v>0</v>
      </c>
      <c r="T308" s="125">
        <v>7623</v>
      </c>
      <c r="U308" s="108" t="s">
        <v>1786</v>
      </c>
      <c r="Y308" s="108" t="str">
        <f>VLOOKUP(Z308,'[1]&lt;참고&gt;6차'!$A$2:$C$1844,2,FALSE)</f>
        <v>경량 철골공</v>
      </c>
      <c r="Z308" s="116">
        <v>7712</v>
      </c>
      <c r="AA308" s="110">
        <v>0.71333333333333337</v>
      </c>
      <c r="AB308" s="108" t="str">
        <f t="shared" si="12"/>
        <v>771</v>
      </c>
      <c r="AC308" s="109">
        <v>0.71333333333333337</v>
      </c>
      <c r="AP308" s="108" t="str">
        <f>VLOOKUP(AQ308,'[1]&lt;참고&gt;6차'!A376:C2218,2,FALSE)</f>
        <v>장치,기계조작 및 조립종사자</v>
      </c>
      <c r="AQ308" s="118">
        <v>8</v>
      </c>
      <c r="AR308" s="118">
        <v>85</v>
      </c>
      <c r="AS308" s="118">
        <v>855</v>
      </c>
      <c r="AT308" s="108">
        <v>8550</v>
      </c>
      <c r="AU308" s="108" t="s">
        <v>1284</v>
      </c>
      <c r="AV308" s="109">
        <v>0.80499999999999994</v>
      </c>
    </row>
    <row r="309" spans="1:48" x14ac:dyDescent="0.3">
      <c r="A309" s="118">
        <v>7214</v>
      </c>
      <c r="B309" s="108" t="s">
        <v>1415</v>
      </c>
      <c r="C309" s="108" t="s">
        <v>1415</v>
      </c>
      <c r="D309" s="108" t="s">
        <v>1415</v>
      </c>
      <c r="E309" s="108" t="s">
        <v>1415</v>
      </c>
      <c r="F309" s="108" t="s">
        <v>1415</v>
      </c>
      <c r="G309" s="108" t="s">
        <v>1415</v>
      </c>
      <c r="H309" s="108" t="str">
        <f>VLOOKUP(I309,'[1]&lt;참고&gt;6차'!$A$2:$C$1844,2,FALSE)</f>
        <v>강구조물 가공원 및 건립원</v>
      </c>
      <c r="I309" s="123">
        <v>7711</v>
      </c>
      <c r="J309" s="124">
        <f t="shared" si="13"/>
        <v>0.71333333333333337</v>
      </c>
      <c r="K309" s="108">
        <f>VLOOKUP(A309,'[1](2)2010 SOC to ISCO-08'!$K$3:$L$440,2,FALSE)</f>
        <v>0.71333333333333337</v>
      </c>
      <c r="L309" s="108" t="e">
        <f>VLOOKUP(B309,'[1](2)2010 SOC to ISCO-08'!$K$3:$L$440,2,FALSE)</f>
        <v>#N/A</v>
      </c>
      <c r="M309" s="108" t="e">
        <f>VLOOKUP(C309,'[1](2)2010 SOC to ISCO-08'!$K$3:$L$440,2,FALSE)</f>
        <v>#N/A</v>
      </c>
      <c r="N309" s="108" t="e">
        <f>VLOOKUP(D309,'[1](2)2010 SOC to ISCO-08'!$K$3:$L$440,2,FALSE)</f>
        <v>#N/A</v>
      </c>
      <c r="O309" s="108" t="e">
        <f>VLOOKUP(E309,'[1](2)2010 SOC to ISCO-08'!$K$3:$L$440,2,FALSE)</f>
        <v>#N/A</v>
      </c>
      <c r="P309" s="108" t="e">
        <f>VLOOKUP(F309,'[1](2)2010 SOC to ISCO-08'!$K$3:$L$440,2,FALSE)</f>
        <v>#N/A</v>
      </c>
      <c r="Q309" s="108" t="e">
        <f>VLOOKUP(G309,'[1](2)2010 SOC to ISCO-08'!$K$3:$L$440,2,FALSE)</f>
        <v>#N/A</v>
      </c>
      <c r="S309" s="108" t="b">
        <f t="shared" si="14"/>
        <v>0</v>
      </c>
      <c r="T309" s="125">
        <v>7711</v>
      </c>
      <c r="U309" s="108" t="s">
        <v>2135</v>
      </c>
      <c r="V309" s="108" t="s">
        <v>2136</v>
      </c>
      <c r="W309" s="108" t="s">
        <v>1431</v>
      </c>
      <c r="Y309" s="108" t="str">
        <f>VLOOKUP(Z309,'[1]&lt;참고&gt;6차'!$A$2:$C$1844,2,FALSE)</f>
        <v>철근공</v>
      </c>
      <c r="Z309" s="116">
        <v>7721</v>
      </c>
      <c r="AA309" s="110">
        <v>0.58500000000000008</v>
      </c>
      <c r="AB309" s="108" t="str">
        <f t="shared" si="12"/>
        <v>772</v>
      </c>
      <c r="AC309" s="109">
        <v>0.46800000000000008</v>
      </c>
      <c r="AP309" s="108" t="str">
        <f>VLOOKUP(AQ309,'[1]&lt;참고&gt;6차'!A320:C2162,2,FALSE)</f>
        <v>기능원 및 관련 기능 종사자</v>
      </c>
      <c r="AQ309" s="118">
        <v>7</v>
      </c>
      <c r="AR309" s="118">
        <v>77</v>
      </c>
      <c r="AS309" s="118">
        <v>773</v>
      </c>
      <c r="AT309" s="108">
        <v>7736</v>
      </c>
      <c r="AU309" s="108" t="s">
        <v>2137</v>
      </c>
      <c r="AV309" s="109">
        <v>0.80500000000000005</v>
      </c>
    </row>
    <row r="310" spans="1:48" x14ac:dyDescent="0.3">
      <c r="A310" s="118">
        <v>7214</v>
      </c>
      <c r="B310" s="108" t="s">
        <v>1415</v>
      </c>
      <c r="C310" s="108" t="s">
        <v>1415</v>
      </c>
      <c r="D310" s="108" t="s">
        <v>1415</v>
      </c>
      <c r="E310" s="108" t="s">
        <v>1415</v>
      </c>
      <c r="F310" s="108" t="s">
        <v>1415</v>
      </c>
      <c r="G310" s="108" t="s">
        <v>1415</v>
      </c>
      <c r="H310" s="108" t="str">
        <f>VLOOKUP(I310,'[1]&lt;참고&gt;6차'!$A$2:$C$1844,2,FALSE)</f>
        <v>경량 철골공</v>
      </c>
      <c r="I310" s="123">
        <v>7712</v>
      </c>
      <c r="J310" s="124">
        <f t="shared" si="13"/>
        <v>0.71333333333333337</v>
      </c>
      <c r="K310" s="108">
        <f>VLOOKUP(A310,'[1](2)2010 SOC to ISCO-08'!$K$3:$L$440,2,FALSE)</f>
        <v>0.71333333333333337</v>
      </c>
      <c r="L310" s="108" t="e">
        <f>VLOOKUP(B310,'[1](2)2010 SOC to ISCO-08'!$K$3:$L$440,2,FALSE)</f>
        <v>#N/A</v>
      </c>
      <c r="M310" s="108" t="e">
        <f>VLOOKUP(C310,'[1](2)2010 SOC to ISCO-08'!$K$3:$L$440,2,FALSE)</f>
        <v>#N/A</v>
      </c>
      <c r="N310" s="108" t="e">
        <f>VLOOKUP(D310,'[1](2)2010 SOC to ISCO-08'!$K$3:$L$440,2,FALSE)</f>
        <v>#N/A</v>
      </c>
      <c r="O310" s="108" t="e">
        <f>VLOOKUP(E310,'[1](2)2010 SOC to ISCO-08'!$K$3:$L$440,2,FALSE)</f>
        <v>#N/A</v>
      </c>
      <c r="P310" s="108" t="e">
        <f>VLOOKUP(F310,'[1](2)2010 SOC to ISCO-08'!$K$3:$L$440,2,FALSE)</f>
        <v>#N/A</v>
      </c>
      <c r="Q310" s="108" t="e">
        <f>VLOOKUP(G310,'[1](2)2010 SOC to ISCO-08'!$K$3:$L$440,2,FALSE)</f>
        <v>#N/A</v>
      </c>
      <c r="S310" s="108" t="b">
        <f t="shared" si="14"/>
        <v>0</v>
      </c>
      <c r="T310" s="125">
        <v>7712</v>
      </c>
      <c r="U310" s="108" t="s">
        <v>2138</v>
      </c>
      <c r="V310" s="108" t="s">
        <v>2139</v>
      </c>
      <c r="Y310" s="108" t="str">
        <f>VLOOKUP(Z310,'[1]&lt;참고&gt;6차'!$A$2:$C$1844,2,FALSE)</f>
        <v>콘크리트공</v>
      </c>
      <c r="Z310" s="116">
        <v>7722</v>
      </c>
      <c r="AA310" s="110">
        <v>0.8833333333333333</v>
      </c>
      <c r="AB310" s="108" t="str">
        <f t="shared" si="12"/>
        <v>772</v>
      </c>
      <c r="AC310" s="109">
        <v>0.8833333333333333</v>
      </c>
      <c r="AP310" s="108" t="str">
        <f>VLOOKUP(AQ310,'[1]&lt;참고&gt;6차'!A284:C2126,2,FALSE)</f>
        <v>기능원 및 관련 기능 종사자</v>
      </c>
      <c r="AQ310" s="118">
        <v>7</v>
      </c>
      <c r="AR310" s="118">
        <v>74</v>
      </c>
      <c r="AS310" s="118">
        <v>741</v>
      </c>
      <c r="AT310" s="108">
        <v>7412</v>
      </c>
      <c r="AU310" s="108" t="s">
        <v>2096</v>
      </c>
      <c r="AV310" s="109">
        <v>0.81</v>
      </c>
    </row>
    <row r="311" spans="1:48" x14ac:dyDescent="0.3">
      <c r="A311" s="118">
        <v>7119</v>
      </c>
      <c r="B311" s="108" t="s">
        <v>1415</v>
      </c>
      <c r="C311" s="108" t="s">
        <v>1415</v>
      </c>
      <c r="D311" s="108" t="s">
        <v>1415</v>
      </c>
      <c r="E311" s="108" t="s">
        <v>1415</v>
      </c>
      <c r="F311" s="108" t="s">
        <v>1415</v>
      </c>
      <c r="G311" s="108" t="s">
        <v>1415</v>
      </c>
      <c r="H311" s="108" t="str">
        <f>VLOOKUP(I311,'[1]&lt;참고&gt;6차'!$A$2:$C$1844,2,FALSE)</f>
        <v>철근공</v>
      </c>
      <c r="I311" s="123">
        <v>7721</v>
      </c>
      <c r="J311" s="124">
        <f t="shared" si="13"/>
        <v>0.58500000000000008</v>
      </c>
      <c r="K311" s="108">
        <f>VLOOKUP(A311,'[1](2)2010 SOC to ISCO-08'!$K$3:$L$440,2,FALSE)</f>
        <v>0.58500000000000008</v>
      </c>
      <c r="L311" s="108" t="e">
        <f>VLOOKUP(B311,'[1](2)2010 SOC to ISCO-08'!$K$3:$L$440,2,FALSE)</f>
        <v>#N/A</v>
      </c>
      <c r="M311" s="108" t="e">
        <f>VLOOKUP(C311,'[1](2)2010 SOC to ISCO-08'!$K$3:$L$440,2,FALSE)</f>
        <v>#N/A</v>
      </c>
      <c r="N311" s="108" t="e">
        <f>VLOOKUP(D311,'[1](2)2010 SOC to ISCO-08'!$K$3:$L$440,2,FALSE)</f>
        <v>#N/A</v>
      </c>
      <c r="O311" s="108" t="e">
        <f>VLOOKUP(E311,'[1](2)2010 SOC to ISCO-08'!$K$3:$L$440,2,FALSE)</f>
        <v>#N/A</v>
      </c>
      <c r="P311" s="108" t="e">
        <f>VLOOKUP(F311,'[1](2)2010 SOC to ISCO-08'!$K$3:$L$440,2,FALSE)</f>
        <v>#N/A</v>
      </c>
      <c r="Q311" s="108" t="e">
        <f>VLOOKUP(G311,'[1](2)2010 SOC to ISCO-08'!$K$3:$L$440,2,FALSE)</f>
        <v>#N/A</v>
      </c>
      <c r="S311" s="108" t="b">
        <f t="shared" si="14"/>
        <v>0</v>
      </c>
      <c r="T311" s="125">
        <v>7721</v>
      </c>
      <c r="U311" s="108" t="s">
        <v>1948</v>
      </c>
      <c r="Y311" s="108" t="str">
        <f>VLOOKUP(Z311,'[1]&lt;참고&gt;6차'!$A$2:$C$1844,2,FALSE)</f>
        <v>건축 석공</v>
      </c>
      <c r="Z311" s="116">
        <v>7723</v>
      </c>
      <c r="AA311" s="110">
        <v>0.86</v>
      </c>
      <c r="AB311" s="108" t="str">
        <f t="shared" si="12"/>
        <v>772</v>
      </c>
      <c r="AC311" s="109">
        <v>0.86</v>
      </c>
      <c r="AP311" s="108" t="str">
        <f>VLOOKUP(AQ311,'[1]&lt;참고&gt;6차'!A396:C2238,2,FALSE)</f>
        <v>장치,기계조작 및 조립종사자</v>
      </c>
      <c r="AQ311" s="118">
        <v>8</v>
      </c>
      <c r="AR311" s="118">
        <v>89</v>
      </c>
      <c r="AS311" s="118">
        <v>891</v>
      </c>
      <c r="AT311" s="108">
        <v>8914</v>
      </c>
      <c r="AU311" s="108" t="s">
        <v>2140</v>
      </c>
      <c r="AV311" s="109">
        <v>0.81</v>
      </c>
    </row>
    <row r="312" spans="1:48" x14ac:dyDescent="0.3">
      <c r="A312" s="118">
        <v>7114</v>
      </c>
      <c r="B312" s="108" t="s">
        <v>1415</v>
      </c>
      <c r="C312" s="108" t="s">
        <v>1415</v>
      </c>
      <c r="D312" s="108" t="s">
        <v>1415</v>
      </c>
      <c r="E312" s="108" t="s">
        <v>1415</v>
      </c>
      <c r="F312" s="108" t="s">
        <v>1415</v>
      </c>
      <c r="G312" s="108" t="s">
        <v>1415</v>
      </c>
      <c r="H312" s="108" t="str">
        <f>VLOOKUP(I312,'[1]&lt;참고&gt;6차'!$A$2:$C$1844,2,FALSE)</f>
        <v>콘크리트공</v>
      </c>
      <c r="I312" s="123">
        <v>7722</v>
      </c>
      <c r="J312" s="124">
        <f t="shared" si="13"/>
        <v>0.8833333333333333</v>
      </c>
      <c r="K312" s="108">
        <f>VLOOKUP(A312,'[1](2)2010 SOC to ISCO-08'!$K$3:$L$440,2,FALSE)</f>
        <v>0.8833333333333333</v>
      </c>
      <c r="L312" s="108" t="e">
        <f>VLOOKUP(B312,'[1](2)2010 SOC to ISCO-08'!$K$3:$L$440,2,FALSE)</f>
        <v>#N/A</v>
      </c>
      <c r="M312" s="108" t="e">
        <f>VLOOKUP(C312,'[1](2)2010 SOC to ISCO-08'!$K$3:$L$440,2,FALSE)</f>
        <v>#N/A</v>
      </c>
      <c r="N312" s="108" t="e">
        <f>VLOOKUP(D312,'[1](2)2010 SOC to ISCO-08'!$K$3:$L$440,2,FALSE)</f>
        <v>#N/A</v>
      </c>
      <c r="O312" s="108" t="e">
        <f>VLOOKUP(E312,'[1](2)2010 SOC to ISCO-08'!$K$3:$L$440,2,FALSE)</f>
        <v>#N/A</v>
      </c>
      <c r="P312" s="108" t="e">
        <f>VLOOKUP(F312,'[1](2)2010 SOC to ISCO-08'!$K$3:$L$440,2,FALSE)</f>
        <v>#N/A</v>
      </c>
      <c r="Q312" s="108" t="e">
        <f>VLOOKUP(G312,'[1](2)2010 SOC to ISCO-08'!$K$3:$L$440,2,FALSE)</f>
        <v>#N/A</v>
      </c>
      <c r="S312" s="108" t="b">
        <f t="shared" si="14"/>
        <v>0</v>
      </c>
      <c r="T312" s="125">
        <v>7722</v>
      </c>
      <c r="U312" s="108" t="s">
        <v>2141</v>
      </c>
      <c r="Y312" s="108" t="str">
        <f>VLOOKUP(Z312,'[1]&lt;참고&gt;6차'!$A$2:$C$1844,2,FALSE)</f>
        <v>건축 목공</v>
      </c>
      <c r="Z312" s="116">
        <v>7724</v>
      </c>
      <c r="AA312" s="110">
        <v>0.72</v>
      </c>
      <c r="AB312" s="108" t="str">
        <f t="shared" si="12"/>
        <v>772</v>
      </c>
      <c r="AC312" s="109">
        <v>0.72</v>
      </c>
      <c r="AP312" s="108" t="str">
        <f>VLOOKUP(AQ312,'[1]&lt;참고&gt;6차'!A423:C2265,2,FALSE)</f>
        <v>단순노무 종사자</v>
      </c>
      <c r="AQ312" s="118">
        <v>9</v>
      </c>
      <c r="AR312" s="118">
        <v>99</v>
      </c>
      <c r="AS312" s="118">
        <v>999</v>
      </c>
      <c r="AT312" s="108">
        <v>9992</v>
      </c>
      <c r="AU312" s="108" t="s">
        <v>2142</v>
      </c>
      <c r="AV312" s="109">
        <v>0.81</v>
      </c>
    </row>
    <row r="313" spans="1:48" x14ac:dyDescent="0.3">
      <c r="A313" s="118">
        <v>7113</v>
      </c>
      <c r="B313" s="108" t="s">
        <v>1415</v>
      </c>
      <c r="C313" s="108" t="s">
        <v>1415</v>
      </c>
      <c r="D313" s="108" t="s">
        <v>1415</v>
      </c>
      <c r="E313" s="108" t="s">
        <v>1415</v>
      </c>
      <c r="F313" s="108" t="s">
        <v>1415</v>
      </c>
      <c r="G313" s="108" t="s">
        <v>1415</v>
      </c>
      <c r="H313" s="108" t="str">
        <f>VLOOKUP(I313,'[1]&lt;참고&gt;6차'!$A$2:$C$1844,2,FALSE)</f>
        <v>건축 석공</v>
      </c>
      <c r="I313" s="123">
        <v>7723</v>
      </c>
      <c r="J313" s="124">
        <f t="shared" si="13"/>
        <v>0.86</v>
      </c>
      <c r="K313" s="108">
        <f>VLOOKUP(A313,'[1](2)2010 SOC to ISCO-08'!$K$3:$L$440,2,FALSE)</f>
        <v>0.86</v>
      </c>
      <c r="L313" s="108" t="e">
        <f>VLOOKUP(B313,'[1](2)2010 SOC to ISCO-08'!$K$3:$L$440,2,FALSE)</f>
        <v>#N/A</v>
      </c>
      <c r="M313" s="108" t="e">
        <f>VLOOKUP(C313,'[1](2)2010 SOC to ISCO-08'!$K$3:$L$440,2,FALSE)</f>
        <v>#N/A</v>
      </c>
      <c r="N313" s="108" t="e">
        <f>VLOOKUP(D313,'[1](2)2010 SOC to ISCO-08'!$K$3:$L$440,2,FALSE)</f>
        <v>#N/A</v>
      </c>
      <c r="O313" s="108" t="e">
        <f>VLOOKUP(E313,'[1](2)2010 SOC to ISCO-08'!$K$3:$L$440,2,FALSE)</f>
        <v>#N/A</v>
      </c>
      <c r="P313" s="108" t="e">
        <f>VLOOKUP(F313,'[1](2)2010 SOC to ISCO-08'!$K$3:$L$440,2,FALSE)</f>
        <v>#N/A</v>
      </c>
      <c r="Q313" s="108" t="e">
        <f>VLOOKUP(G313,'[1](2)2010 SOC to ISCO-08'!$K$3:$L$440,2,FALSE)</f>
        <v>#N/A</v>
      </c>
      <c r="S313" s="108" t="b">
        <f t="shared" si="14"/>
        <v>0</v>
      </c>
      <c r="T313" s="125">
        <v>7723</v>
      </c>
      <c r="U313" s="108" t="s">
        <v>2143</v>
      </c>
      <c r="V313" s="108" t="s">
        <v>2144</v>
      </c>
      <c r="Y313" s="108" t="str">
        <f>VLOOKUP(Z313,'[1]&lt;참고&gt;6차'!$A$2:$C$1844,2,FALSE)</f>
        <v>조적공 및 석재 부설원</v>
      </c>
      <c r="Z313" s="116">
        <v>7725</v>
      </c>
      <c r="AA313" s="110">
        <v>0.82</v>
      </c>
      <c r="AB313" s="108" t="str">
        <f t="shared" si="12"/>
        <v>772</v>
      </c>
      <c r="AC313" s="109">
        <v>0.82</v>
      </c>
      <c r="AP313" s="108" t="str">
        <f>VLOOKUP(AQ313,'[1]&lt;참고&gt;6차'!A364:C2206,2,FALSE)</f>
        <v>장치,기계조작 및 조립종사자</v>
      </c>
      <c r="AQ313" s="118">
        <v>8</v>
      </c>
      <c r="AR313" s="118">
        <v>84</v>
      </c>
      <c r="AS313" s="118">
        <v>843</v>
      </c>
      <c r="AT313" s="108">
        <v>8431</v>
      </c>
      <c r="AU313" s="108" t="s">
        <v>2145</v>
      </c>
      <c r="AV313" s="109">
        <v>0.81333333333333346</v>
      </c>
    </row>
    <row r="314" spans="1:48" x14ac:dyDescent="0.3">
      <c r="A314" s="118">
        <v>7115</v>
      </c>
      <c r="B314" s="108" t="s">
        <v>1415</v>
      </c>
      <c r="C314" s="108" t="s">
        <v>1415</v>
      </c>
      <c r="D314" s="108" t="s">
        <v>1415</v>
      </c>
      <c r="E314" s="108" t="s">
        <v>1415</v>
      </c>
      <c r="F314" s="108" t="s">
        <v>1415</v>
      </c>
      <c r="G314" s="108" t="s">
        <v>1415</v>
      </c>
      <c r="H314" s="108" t="str">
        <f>VLOOKUP(I314,'[1]&lt;참고&gt;6차'!$A$2:$C$1844,2,FALSE)</f>
        <v>건축 목공</v>
      </c>
      <c r="I314" s="123">
        <v>7724</v>
      </c>
      <c r="J314" s="124">
        <f t="shared" si="13"/>
        <v>0.72</v>
      </c>
      <c r="K314" s="108">
        <f>VLOOKUP(A314,'[1](2)2010 SOC to ISCO-08'!$K$3:$L$440,2,FALSE)</f>
        <v>0.72</v>
      </c>
      <c r="L314" s="108" t="e">
        <f>VLOOKUP(B314,'[1](2)2010 SOC to ISCO-08'!$K$3:$L$440,2,FALSE)</f>
        <v>#N/A</v>
      </c>
      <c r="M314" s="108" t="e">
        <f>VLOOKUP(C314,'[1](2)2010 SOC to ISCO-08'!$K$3:$L$440,2,FALSE)</f>
        <v>#N/A</v>
      </c>
      <c r="N314" s="108" t="e">
        <f>VLOOKUP(D314,'[1](2)2010 SOC to ISCO-08'!$K$3:$L$440,2,FALSE)</f>
        <v>#N/A</v>
      </c>
      <c r="O314" s="108" t="e">
        <f>VLOOKUP(E314,'[1](2)2010 SOC to ISCO-08'!$K$3:$L$440,2,FALSE)</f>
        <v>#N/A</v>
      </c>
      <c r="P314" s="108" t="e">
        <f>VLOOKUP(F314,'[1](2)2010 SOC to ISCO-08'!$K$3:$L$440,2,FALSE)</f>
        <v>#N/A</v>
      </c>
      <c r="Q314" s="108" t="e">
        <f>VLOOKUP(G314,'[1](2)2010 SOC to ISCO-08'!$K$3:$L$440,2,FALSE)</f>
        <v>#N/A</v>
      </c>
      <c r="S314" s="108" t="b">
        <f t="shared" si="14"/>
        <v>0</v>
      </c>
      <c r="T314" s="125">
        <v>7724</v>
      </c>
      <c r="U314" s="108" t="s">
        <v>2143</v>
      </c>
      <c r="V314" s="108" t="s">
        <v>2146</v>
      </c>
      <c r="Y314" s="108" t="str">
        <f>VLOOKUP(Z314,'[1]&lt;참고&gt;6차'!$A$2:$C$1844,2,FALSE)</f>
        <v>기타 건설관련 기능 종사원</v>
      </c>
      <c r="Z314" s="116">
        <v>7729</v>
      </c>
      <c r="AA314" s="110">
        <v>0.27533333333333337</v>
      </c>
      <c r="AB314" s="108" t="str">
        <f t="shared" si="12"/>
        <v>772</v>
      </c>
      <c r="AC314" s="109">
        <v>0.23633333333333337</v>
      </c>
      <c r="AP314" s="108" t="str">
        <f>VLOOKUP(AQ314,'[1]&lt;참고&gt;6차'!A365:C2207,2,FALSE)</f>
        <v>장치,기계조작 및 조립종사자</v>
      </c>
      <c r="AQ314" s="118">
        <v>8</v>
      </c>
      <c r="AR314" s="118">
        <v>84</v>
      </c>
      <c r="AS314" s="118">
        <v>843</v>
      </c>
      <c r="AT314" s="108">
        <v>8432</v>
      </c>
      <c r="AU314" s="108" t="s">
        <v>2147</v>
      </c>
      <c r="AV314" s="109">
        <v>0.81333333333333346</v>
      </c>
    </row>
    <row r="315" spans="1:48" x14ac:dyDescent="0.3">
      <c r="A315" s="118">
        <v>7112</v>
      </c>
      <c r="B315" s="108" t="s">
        <v>1415</v>
      </c>
      <c r="C315" s="108" t="s">
        <v>1415</v>
      </c>
      <c r="D315" s="108" t="s">
        <v>1415</v>
      </c>
      <c r="E315" s="108" t="s">
        <v>1415</v>
      </c>
      <c r="F315" s="108" t="s">
        <v>1415</v>
      </c>
      <c r="G315" s="108" t="s">
        <v>1415</v>
      </c>
      <c r="H315" s="108" t="str">
        <f>VLOOKUP(I315,'[1]&lt;참고&gt;6차'!$A$2:$C$1844,2,FALSE)</f>
        <v>조적공 및 석재 부설원</v>
      </c>
      <c r="I315" s="123">
        <v>7725</v>
      </c>
      <c r="J315" s="124">
        <f t="shared" si="13"/>
        <v>0.82</v>
      </c>
      <c r="K315" s="108">
        <f>VLOOKUP(A315,'[1](2)2010 SOC to ISCO-08'!$K$3:$L$440,2,FALSE)</f>
        <v>0.82</v>
      </c>
      <c r="L315" s="108" t="e">
        <f>VLOOKUP(B315,'[1](2)2010 SOC to ISCO-08'!$K$3:$L$440,2,FALSE)</f>
        <v>#N/A</v>
      </c>
      <c r="M315" s="108" t="e">
        <f>VLOOKUP(C315,'[1](2)2010 SOC to ISCO-08'!$K$3:$L$440,2,FALSE)</f>
        <v>#N/A</v>
      </c>
      <c r="N315" s="108" t="e">
        <f>VLOOKUP(D315,'[1](2)2010 SOC to ISCO-08'!$K$3:$L$440,2,FALSE)</f>
        <v>#N/A</v>
      </c>
      <c r="O315" s="108" t="e">
        <f>VLOOKUP(E315,'[1](2)2010 SOC to ISCO-08'!$K$3:$L$440,2,FALSE)</f>
        <v>#N/A</v>
      </c>
      <c r="P315" s="108" t="e">
        <f>VLOOKUP(F315,'[1](2)2010 SOC to ISCO-08'!$K$3:$L$440,2,FALSE)</f>
        <v>#N/A</v>
      </c>
      <c r="Q315" s="108" t="e">
        <f>VLOOKUP(G315,'[1](2)2010 SOC to ISCO-08'!$K$3:$L$440,2,FALSE)</f>
        <v>#N/A</v>
      </c>
      <c r="S315" s="108" t="b">
        <f t="shared" si="14"/>
        <v>0</v>
      </c>
      <c r="T315" s="125">
        <v>7725</v>
      </c>
      <c r="U315" s="108" t="s">
        <v>2148</v>
      </c>
      <c r="V315" s="108" t="s">
        <v>1431</v>
      </c>
      <c r="W315" s="108" t="s">
        <v>2149</v>
      </c>
      <c r="X315" s="108" t="s">
        <v>2150</v>
      </c>
      <c r="Y315" s="108" t="str">
        <f>VLOOKUP(Z315,'[1]&lt;참고&gt;6차'!$A$2:$C$1844,2,FALSE)</f>
        <v>미장공</v>
      </c>
      <c r="Z315" s="116">
        <v>7731</v>
      </c>
      <c r="AA315" s="110">
        <v>0.75</v>
      </c>
      <c r="AB315" s="108" t="str">
        <f t="shared" si="12"/>
        <v>773</v>
      </c>
      <c r="AC315" s="109">
        <v>0.75</v>
      </c>
      <c r="AP315" s="108" t="str">
        <f>VLOOKUP(AQ315,'[1]&lt;참고&gt;6차'!A368:C2210,2,FALSE)</f>
        <v>장치,기계조작 및 조립종사자</v>
      </c>
      <c r="AQ315" s="118">
        <v>8</v>
      </c>
      <c r="AR315" s="118">
        <v>84</v>
      </c>
      <c r="AS315" s="118">
        <v>843</v>
      </c>
      <c r="AT315" s="108">
        <v>8439</v>
      </c>
      <c r="AU315" s="108" t="s">
        <v>2151</v>
      </c>
      <c r="AV315" s="109">
        <v>0.81333333333333346</v>
      </c>
    </row>
    <row r="316" spans="1:48" x14ac:dyDescent="0.3">
      <c r="A316" s="118">
        <v>3123</v>
      </c>
      <c r="B316" s="118">
        <v>7111</v>
      </c>
      <c r="C316" s="118">
        <v>7119</v>
      </c>
      <c r="D316" s="108" t="s">
        <v>1415</v>
      </c>
      <c r="E316" s="108" t="s">
        <v>1415</v>
      </c>
      <c r="F316" s="108" t="s">
        <v>1415</v>
      </c>
      <c r="G316" s="108" t="s">
        <v>1415</v>
      </c>
      <c r="H316" s="108" t="str">
        <f>VLOOKUP(I316,'[1]&lt;참고&gt;6차'!$A$2:$C$1844,2,FALSE)</f>
        <v>기타 건설관련 기능 종사원</v>
      </c>
      <c r="I316" s="123">
        <v>7729</v>
      </c>
      <c r="J316" s="124">
        <f t="shared" si="13"/>
        <v>0.27533333333333337</v>
      </c>
      <c r="K316" s="108">
        <f>VLOOKUP(A316,'[1](2)2010 SOC to ISCO-08'!$K$3:$L$440,2,FALSE)</f>
        <v>0.17</v>
      </c>
      <c r="L316" s="108">
        <f>VLOOKUP(B316,'[1](2)2010 SOC to ISCO-08'!$K$3:$L$440,2,FALSE)</f>
        <v>7.0999999999999994E-2</v>
      </c>
      <c r="M316" s="108">
        <f>VLOOKUP(C316,'[1](2)2010 SOC to ISCO-08'!$K$3:$L$440,2,FALSE)</f>
        <v>0.58500000000000008</v>
      </c>
      <c r="N316" s="108" t="e">
        <f>VLOOKUP(D316,'[1](2)2010 SOC to ISCO-08'!$K$3:$L$440,2,FALSE)</f>
        <v>#N/A</v>
      </c>
      <c r="O316" s="108" t="e">
        <f>VLOOKUP(E316,'[1](2)2010 SOC to ISCO-08'!$K$3:$L$440,2,FALSE)</f>
        <v>#N/A</v>
      </c>
      <c r="P316" s="108" t="e">
        <f>VLOOKUP(F316,'[1](2)2010 SOC to ISCO-08'!$K$3:$L$440,2,FALSE)</f>
        <v>#N/A</v>
      </c>
      <c r="Q316" s="108" t="e">
        <f>VLOOKUP(G316,'[1](2)2010 SOC to ISCO-08'!$K$3:$L$440,2,FALSE)</f>
        <v>#N/A</v>
      </c>
      <c r="S316" s="108" t="b">
        <f t="shared" si="14"/>
        <v>0</v>
      </c>
      <c r="T316" s="125">
        <v>7729</v>
      </c>
      <c r="U316" s="108" t="s">
        <v>1429</v>
      </c>
      <c r="V316" s="108" t="s">
        <v>2152</v>
      </c>
      <c r="W316" s="108" t="s">
        <v>2153</v>
      </c>
      <c r="Y316" s="108" t="str">
        <f>VLOOKUP(Z316,'[1]&lt;참고&gt;6차'!$A$2:$C$1844,2,FALSE)</f>
        <v>방수공</v>
      </c>
      <c r="Z316" s="116">
        <v>7732</v>
      </c>
      <c r="AA316" s="110">
        <v>0.9</v>
      </c>
      <c r="AB316" s="108" t="str">
        <f t="shared" si="12"/>
        <v>773</v>
      </c>
      <c r="AC316" s="109">
        <v>0.9</v>
      </c>
      <c r="AP316" s="108" t="str">
        <f>VLOOKUP(AQ316,'[1]&lt;참고&gt;6차'!A202:C2044,2,FALSE)</f>
        <v>사무 종사자</v>
      </c>
      <c r="AQ316" s="118">
        <v>3</v>
      </c>
      <c r="AR316" s="118">
        <v>39</v>
      </c>
      <c r="AS316" s="118">
        <v>392</v>
      </c>
      <c r="AT316" s="108">
        <v>3922</v>
      </c>
      <c r="AU316" s="108" t="s">
        <v>2154</v>
      </c>
      <c r="AV316" s="109">
        <v>0.81374999999999997</v>
      </c>
    </row>
    <row r="317" spans="1:48" x14ac:dyDescent="0.3">
      <c r="A317" s="118">
        <v>7123</v>
      </c>
      <c r="B317" s="108" t="s">
        <v>1415</v>
      </c>
      <c r="C317" s="108" t="s">
        <v>1415</v>
      </c>
      <c r="D317" s="108" t="s">
        <v>1415</v>
      </c>
      <c r="E317" s="108" t="s">
        <v>1415</v>
      </c>
      <c r="F317" s="108" t="s">
        <v>1415</v>
      </c>
      <c r="G317" s="108" t="s">
        <v>1415</v>
      </c>
      <c r="H317" s="108" t="str">
        <f>VLOOKUP(I317,'[1]&lt;참고&gt;6차'!$A$2:$C$1844,2,FALSE)</f>
        <v>미장공</v>
      </c>
      <c r="I317" s="123">
        <v>7731</v>
      </c>
      <c r="J317" s="124">
        <f t="shared" si="13"/>
        <v>0.75</v>
      </c>
      <c r="K317" s="108">
        <f>VLOOKUP(A317,'[1](2)2010 SOC to ISCO-08'!$K$3:$L$440,2,FALSE)</f>
        <v>0.75</v>
      </c>
      <c r="L317" s="108" t="e">
        <f>VLOOKUP(B317,'[1](2)2010 SOC to ISCO-08'!$K$3:$L$440,2,FALSE)</f>
        <v>#N/A</v>
      </c>
      <c r="M317" s="108" t="e">
        <f>VLOOKUP(C317,'[1](2)2010 SOC to ISCO-08'!$K$3:$L$440,2,FALSE)</f>
        <v>#N/A</v>
      </c>
      <c r="N317" s="108" t="e">
        <f>VLOOKUP(D317,'[1](2)2010 SOC to ISCO-08'!$K$3:$L$440,2,FALSE)</f>
        <v>#N/A</v>
      </c>
      <c r="O317" s="108" t="e">
        <f>VLOOKUP(E317,'[1](2)2010 SOC to ISCO-08'!$K$3:$L$440,2,FALSE)</f>
        <v>#N/A</v>
      </c>
      <c r="P317" s="108" t="e">
        <f>VLOOKUP(F317,'[1](2)2010 SOC to ISCO-08'!$K$3:$L$440,2,FALSE)</f>
        <v>#N/A</v>
      </c>
      <c r="Q317" s="108" t="e">
        <f>VLOOKUP(G317,'[1](2)2010 SOC to ISCO-08'!$K$3:$L$440,2,FALSE)</f>
        <v>#N/A</v>
      </c>
      <c r="S317" s="108" t="b">
        <f t="shared" si="14"/>
        <v>0</v>
      </c>
      <c r="T317" s="125">
        <v>7731</v>
      </c>
      <c r="U317" s="108" t="s">
        <v>2101</v>
      </c>
      <c r="Y317" s="108" t="str">
        <f>VLOOKUP(Z317,'[1]&lt;참고&gt;6차'!$A$2:$C$1844,2,FALSE)</f>
        <v>단열공</v>
      </c>
      <c r="Z317" s="116">
        <v>7733</v>
      </c>
      <c r="AA317" s="110">
        <v>0.73499999999999999</v>
      </c>
      <c r="AB317" s="108" t="str">
        <f t="shared" si="12"/>
        <v>773</v>
      </c>
      <c r="AC317" s="109">
        <v>0.73499999999999999</v>
      </c>
      <c r="AP317" s="108" t="str">
        <f>VLOOKUP(AQ317,'[1]&lt;참고&gt;6차'!A412:C2254,2,FALSE)</f>
        <v>단순노무 종사자</v>
      </c>
      <c r="AQ317" s="118">
        <v>9</v>
      </c>
      <c r="AR317" s="118">
        <v>95</v>
      </c>
      <c r="AS317" s="118">
        <v>951</v>
      </c>
      <c r="AT317" s="108">
        <v>9511</v>
      </c>
      <c r="AU317" s="108" t="s">
        <v>2155</v>
      </c>
      <c r="AV317" s="109">
        <v>0.81499999999999995</v>
      </c>
    </row>
    <row r="318" spans="1:48" x14ac:dyDescent="0.3">
      <c r="A318" s="118">
        <v>7121</v>
      </c>
      <c r="B318" s="108" t="s">
        <v>1415</v>
      </c>
      <c r="C318" s="108" t="s">
        <v>1415</v>
      </c>
      <c r="D318" s="108" t="s">
        <v>1415</v>
      </c>
      <c r="E318" s="108" t="s">
        <v>1415</v>
      </c>
      <c r="F318" s="108" t="s">
        <v>1415</v>
      </c>
      <c r="G318" s="108" t="s">
        <v>1415</v>
      </c>
      <c r="H318" s="108" t="str">
        <f>VLOOKUP(I318,'[1]&lt;참고&gt;6차'!$A$2:$C$1844,2,FALSE)</f>
        <v>방수공</v>
      </c>
      <c r="I318" s="123">
        <v>7732</v>
      </c>
      <c r="J318" s="124">
        <f t="shared" si="13"/>
        <v>0.9</v>
      </c>
      <c r="K318" s="108">
        <f>VLOOKUP(A318,'[1](2)2010 SOC to ISCO-08'!$K$3:$L$440,2,FALSE)</f>
        <v>0.9</v>
      </c>
      <c r="L318" s="108" t="e">
        <f>VLOOKUP(B318,'[1](2)2010 SOC to ISCO-08'!$K$3:$L$440,2,FALSE)</f>
        <v>#N/A</v>
      </c>
      <c r="M318" s="108" t="e">
        <f>VLOOKUP(C318,'[1](2)2010 SOC to ISCO-08'!$K$3:$L$440,2,FALSE)</f>
        <v>#N/A</v>
      </c>
      <c r="N318" s="108" t="e">
        <f>VLOOKUP(D318,'[1](2)2010 SOC to ISCO-08'!$K$3:$L$440,2,FALSE)</f>
        <v>#N/A</v>
      </c>
      <c r="O318" s="108" t="e">
        <f>VLOOKUP(E318,'[1](2)2010 SOC to ISCO-08'!$K$3:$L$440,2,FALSE)</f>
        <v>#N/A</v>
      </c>
      <c r="P318" s="108" t="e">
        <f>VLOOKUP(F318,'[1](2)2010 SOC to ISCO-08'!$K$3:$L$440,2,FALSE)</f>
        <v>#N/A</v>
      </c>
      <c r="Q318" s="108" t="e">
        <f>VLOOKUP(G318,'[1](2)2010 SOC to ISCO-08'!$K$3:$L$440,2,FALSE)</f>
        <v>#N/A</v>
      </c>
      <c r="S318" s="108" t="b">
        <f t="shared" si="14"/>
        <v>0</v>
      </c>
      <c r="T318" s="125">
        <v>7732</v>
      </c>
      <c r="U318" s="108" t="s">
        <v>2156</v>
      </c>
      <c r="Y318" s="108" t="str">
        <f>VLOOKUP(Z318,'[1]&lt;참고&gt;6차'!$A$2:$C$1844,2,FALSE)</f>
        <v>바닥재 시공원</v>
      </c>
      <c r="Z318" s="116">
        <v>7734</v>
      </c>
      <c r="AA318" s="110">
        <v>0.82000000000000006</v>
      </c>
      <c r="AB318" s="108" t="str">
        <f t="shared" si="12"/>
        <v>773</v>
      </c>
      <c r="AC318" s="109">
        <v>0.82000000000000006</v>
      </c>
      <c r="AP318" s="108" t="str">
        <f>VLOOKUP(AQ318,'[1]&lt;참고&gt;6차'!A336:C2178,2,FALSE)</f>
        <v>장치,기계조작 및 조립종사자</v>
      </c>
      <c r="AQ318" s="118">
        <v>8</v>
      </c>
      <c r="AR318" s="118">
        <v>81</v>
      </c>
      <c r="AS318" s="118">
        <v>811</v>
      </c>
      <c r="AT318" s="108">
        <v>8111</v>
      </c>
      <c r="AU318" s="108" t="s">
        <v>2157</v>
      </c>
      <c r="AV318" s="109">
        <v>0.81600000000000006</v>
      </c>
    </row>
    <row r="319" spans="1:48" x14ac:dyDescent="0.3">
      <c r="A319" s="118">
        <v>7124</v>
      </c>
      <c r="B319" s="108" t="s">
        <v>1415</v>
      </c>
      <c r="C319" s="108" t="s">
        <v>1415</v>
      </c>
      <c r="D319" s="108" t="s">
        <v>1415</v>
      </c>
      <c r="E319" s="108" t="s">
        <v>1415</v>
      </c>
      <c r="F319" s="108" t="s">
        <v>1415</v>
      </c>
      <c r="G319" s="108" t="s">
        <v>1415</v>
      </c>
      <c r="H319" s="108" t="str">
        <f>VLOOKUP(I319,'[1]&lt;참고&gt;6차'!$A$2:$C$1844,2,FALSE)</f>
        <v>단열공</v>
      </c>
      <c r="I319" s="123">
        <v>7733</v>
      </c>
      <c r="J319" s="124">
        <f t="shared" si="13"/>
        <v>0.73499999999999999</v>
      </c>
      <c r="K319" s="108">
        <f>VLOOKUP(A319,'[1](2)2010 SOC to ISCO-08'!$K$3:$L$440,2,FALSE)</f>
        <v>0.73499999999999999</v>
      </c>
      <c r="L319" s="108" t="e">
        <f>VLOOKUP(B319,'[1](2)2010 SOC to ISCO-08'!$K$3:$L$440,2,FALSE)</f>
        <v>#N/A</v>
      </c>
      <c r="M319" s="108" t="e">
        <f>VLOOKUP(C319,'[1](2)2010 SOC to ISCO-08'!$K$3:$L$440,2,FALSE)</f>
        <v>#N/A</v>
      </c>
      <c r="N319" s="108" t="e">
        <f>VLOOKUP(D319,'[1](2)2010 SOC to ISCO-08'!$K$3:$L$440,2,FALSE)</f>
        <v>#N/A</v>
      </c>
      <c r="O319" s="108" t="e">
        <f>VLOOKUP(E319,'[1](2)2010 SOC to ISCO-08'!$K$3:$L$440,2,FALSE)</f>
        <v>#N/A</v>
      </c>
      <c r="P319" s="108" t="e">
        <f>VLOOKUP(F319,'[1](2)2010 SOC to ISCO-08'!$K$3:$L$440,2,FALSE)</f>
        <v>#N/A</v>
      </c>
      <c r="Q319" s="108" t="e">
        <f>VLOOKUP(G319,'[1](2)2010 SOC to ISCO-08'!$K$3:$L$440,2,FALSE)</f>
        <v>#N/A</v>
      </c>
      <c r="S319" s="108" t="b">
        <f t="shared" si="14"/>
        <v>0</v>
      </c>
      <c r="T319" s="125">
        <v>7733</v>
      </c>
      <c r="U319" s="108" t="s">
        <v>2089</v>
      </c>
      <c r="Y319" s="108" t="str">
        <f>VLOOKUP(Z319,'[1]&lt;참고&gt;6차'!$A$2:$C$1844,2,FALSE)</f>
        <v>도배공 및 유리 부착원</v>
      </c>
      <c r="Z319" s="116">
        <v>7735</v>
      </c>
      <c r="AA319" s="110">
        <v>0.73</v>
      </c>
      <c r="AB319" s="108" t="str">
        <f t="shared" si="12"/>
        <v>773</v>
      </c>
      <c r="AC319" s="109">
        <v>0.73</v>
      </c>
      <c r="AP319" s="108" t="str">
        <f>VLOOKUP(AQ319,'[1]&lt;참고&gt;6차'!A337:C2179,2,FALSE)</f>
        <v>장치,기계조작 및 조립종사자</v>
      </c>
      <c r="AQ319" s="118">
        <v>8</v>
      </c>
      <c r="AR319" s="118">
        <v>81</v>
      </c>
      <c r="AS319" s="118">
        <v>811</v>
      </c>
      <c r="AT319" s="108">
        <v>8112</v>
      </c>
      <c r="AU319" s="108" t="s">
        <v>2158</v>
      </c>
      <c r="AV319" s="109">
        <v>0.81600000000000006</v>
      </c>
    </row>
    <row r="320" spans="1:48" x14ac:dyDescent="0.3">
      <c r="A320" s="118">
        <v>7122</v>
      </c>
      <c r="B320" s="108" t="s">
        <v>1415</v>
      </c>
      <c r="C320" s="108" t="s">
        <v>1415</v>
      </c>
      <c r="D320" s="108" t="s">
        <v>1415</v>
      </c>
      <c r="E320" s="108" t="s">
        <v>1415</v>
      </c>
      <c r="F320" s="108" t="s">
        <v>1415</v>
      </c>
      <c r="G320" s="108" t="s">
        <v>1415</v>
      </c>
      <c r="H320" s="108" t="str">
        <f>VLOOKUP(I320,'[1]&lt;참고&gt;6차'!$A$2:$C$1844,2,FALSE)</f>
        <v>바닥재 시공원</v>
      </c>
      <c r="I320" s="123">
        <v>7734</v>
      </c>
      <c r="J320" s="124">
        <f t="shared" si="13"/>
        <v>0.82000000000000006</v>
      </c>
      <c r="K320" s="108">
        <f>VLOOKUP(A320,'[1](2)2010 SOC to ISCO-08'!$K$3:$L$440,2,FALSE)</f>
        <v>0.82000000000000006</v>
      </c>
      <c r="L320" s="108" t="e">
        <f>VLOOKUP(B320,'[1](2)2010 SOC to ISCO-08'!$K$3:$L$440,2,FALSE)</f>
        <v>#N/A</v>
      </c>
      <c r="M320" s="108" t="e">
        <f>VLOOKUP(C320,'[1](2)2010 SOC to ISCO-08'!$K$3:$L$440,2,FALSE)</f>
        <v>#N/A</v>
      </c>
      <c r="N320" s="108" t="e">
        <f>VLOOKUP(D320,'[1](2)2010 SOC to ISCO-08'!$K$3:$L$440,2,FALSE)</f>
        <v>#N/A</v>
      </c>
      <c r="O320" s="108" t="e">
        <f>VLOOKUP(E320,'[1](2)2010 SOC to ISCO-08'!$K$3:$L$440,2,FALSE)</f>
        <v>#N/A</v>
      </c>
      <c r="P320" s="108" t="e">
        <f>VLOOKUP(F320,'[1](2)2010 SOC to ISCO-08'!$K$3:$L$440,2,FALSE)</f>
        <v>#N/A</v>
      </c>
      <c r="Q320" s="108" t="e">
        <f>VLOOKUP(G320,'[1](2)2010 SOC to ISCO-08'!$K$3:$L$440,2,FALSE)</f>
        <v>#N/A</v>
      </c>
      <c r="S320" s="108" t="b">
        <f t="shared" si="14"/>
        <v>0</v>
      </c>
      <c r="T320" s="125">
        <v>7734</v>
      </c>
      <c r="U320" s="108" t="s">
        <v>2159</v>
      </c>
      <c r="V320" s="108" t="s">
        <v>2160</v>
      </c>
      <c r="Y320" s="108" t="str">
        <f>VLOOKUP(Z320,'[1]&lt;참고&gt;6차'!$A$2:$C$1844,2,FALSE)</f>
        <v>건축 도장공</v>
      </c>
      <c r="Z320" s="116">
        <v>7736</v>
      </c>
      <c r="AA320" s="110">
        <v>0.80500000000000005</v>
      </c>
      <c r="AB320" s="108" t="str">
        <f t="shared" si="12"/>
        <v>773</v>
      </c>
      <c r="AC320" s="109">
        <v>0.80500000000000005</v>
      </c>
      <c r="AP320" s="108" t="str">
        <f>VLOOKUP(AQ320,'[1]&lt;참고&gt;6차'!A338:C2180,2,FALSE)</f>
        <v>장치,기계조작 및 조립종사자</v>
      </c>
      <c r="AQ320" s="118">
        <v>8</v>
      </c>
      <c r="AR320" s="118">
        <v>81</v>
      </c>
      <c r="AS320" s="118">
        <v>811</v>
      </c>
      <c r="AT320" s="108">
        <v>8113</v>
      </c>
      <c r="AU320" s="108" t="s">
        <v>2161</v>
      </c>
      <c r="AV320" s="109">
        <v>0.81600000000000006</v>
      </c>
    </row>
    <row r="321" spans="1:48" x14ac:dyDescent="0.3">
      <c r="A321" s="118">
        <v>7125</v>
      </c>
      <c r="B321" s="108" t="s">
        <v>1415</v>
      </c>
      <c r="C321" s="108" t="s">
        <v>1415</v>
      </c>
      <c r="D321" s="108" t="s">
        <v>1415</v>
      </c>
      <c r="E321" s="108" t="s">
        <v>1415</v>
      </c>
      <c r="F321" s="108" t="s">
        <v>1415</v>
      </c>
      <c r="G321" s="108" t="s">
        <v>1415</v>
      </c>
      <c r="H321" s="108" t="str">
        <f>VLOOKUP(I321,'[1]&lt;참고&gt;6차'!$A$2:$C$1844,2,FALSE)</f>
        <v>도배공 및 유리 부착원</v>
      </c>
      <c r="I321" s="123">
        <v>7735</v>
      </c>
      <c r="J321" s="124">
        <f t="shared" si="13"/>
        <v>0.73</v>
      </c>
      <c r="K321" s="108">
        <f>VLOOKUP(A321,'[1](2)2010 SOC to ISCO-08'!$K$3:$L$440,2,FALSE)</f>
        <v>0.73</v>
      </c>
      <c r="L321" s="108" t="e">
        <f>VLOOKUP(B321,'[1](2)2010 SOC to ISCO-08'!$K$3:$L$440,2,FALSE)</f>
        <v>#N/A</v>
      </c>
      <c r="M321" s="108" t="e">
        <f>VLOOKUP(C321,'[1](2)2010 SOC to ISCO-08'!$K$3:$L$440,2,FALSE)</f>
        <v>#N/A</v>
      </c>
      <c r="N321" s="108" t="e">
        <f>VLOOKUP(D321,'[1](2)2010 SOC to ISCO-08'!$K$3:$L$440,2,FALSE)</f>
        <v>#N/A</v>
      </c>
      <c r="O321" s="108" t="e">
        <f>VLOOKUP(E321,'[1](2)2010 SOC to ISCO-08'!$K$3:$L$440,2,FALSE)</f>
        <v>#N/A</v>
      </c>
      <c r="P321" s="108" t="e">
        <f>VLOOKUP(F321,'[1](2)2010 SOC to ISCO-08'!$K$3:$L$440,2,FALSE)</f>
        <v>#N/A</v>
      </c>
      <c r="Q321" s="108" t="e">
        <f>VLOOKUP(G321,'[1](2)2010 SOC to ISCO-08'!$K$3:$L$440,2,FALSE)</f>
        <v>#N/A</v>
      </c>
      <c r="S321" s="108" t="b">
        <f t="shared" si="14"/>
        <v>0</v>
      </c>
      <c r="T321" s="125">
        <v>7735</v>
      </c>
      <c r="U321" s="108" t="s">
        <v>2162</v>
      </c>
      <c r="V321" s="108" t="s">
        <v>1431</v>
      </c>
      <c r="W321" s="108" t="s">
        <v>2163</v>
      </c>
      <c r="X321" s="108" t="s">
        <v>2164</v>
      </c>
      <c r="Y321" s="108" t="str">
        <f>VLOOKUP(Z321,'[1]&lt;참고&gt;6차'!$A$2:$C$1844,2,FALSE)</f>
        <v>섀시 조립 및 설치원</v>
      </c>
      <c r="Z321" s="116">
        <v>7737</v>
      </c>
      <c r="AA321" s="110">
        <v>0.73</v>
      </c>
      <c r="AB321" s="108" t="str">
        <f t="shared" si="12"/>
        <v>773</v>
      </c>
      <c r="AC321" s="109">
        <v>0.73</v>
      </c>
      <c r="AP321" s="108" t="str">
        <f>VLOOKUP(AQ321,'[1]&lt;참고&gt;6차'!A339:C2181,2,FALSE)</f>
        <v>장치,기계조작 및 조립종사자</v>
      </c>
      <c r="AQ321" s="118">
        <v>8</v>
      </c>
      <c r="AR321" s="118">
        <v>81</v>
      </c>
      <c r="AS321" s="118">
        <v>811</v>
      </c>
      <c r="AT321" s="108">
        <v>8114</v>
      </c>
      <c r="AU321" s="108" t="s">
        <v>2165</v>
      </c>
      <c r="AV321" s="109">
        <v>0.81600000000000006</v>
      </c>
    </row>
    <row r="322" spans="1:48" x14ac:dyDescent="0.3">
      <c r="A322" s="118">
        <v>7131</v>
      </c>
      <c r="B322" s="118">
        <v>7132</v>
      </c>
      <c r="C322" s="108" t="s">
        <v>1415</v>
      </c>
      <c r="D322" s="108" t="s">
        <v>1415</v>
      </c>
      <c r="E322" s="108" t="s">
        <v>1415</v>
      </c>
      <c r="F322" s="108" t="s">
        <v>1415</v>
      </c>
      <c r="G322" s="108" t="s">
        <v>1415</v>
      </c>
      <c r="H322" s="108" t="str">
        <f>VLOOKUP(I322,'[1]&lt;참고&gt;6차'!$A$2:$C$1844,2,FALSE)</f>
        <v>건축 도장공</v>
      </c>
      <c r="I322" s="123">
        <v>7736</v>
      </c>
      <c r="J322" s="124">
        <f t="shared" si="13"/>
        <v>0.80500000000000005</v>
      </c>
      <c r="K322" s="108">
        <f>VLOOKUP(A322,'[1](2)2010 SOC to ISCO-08'!$K$3:$L$440,2,FALSE)</f>
        <v>0.81</v>
      </c>
      <c r="L322" s="108">
        <f>VLOOKUP(B322,'[1](2)2010 SOC to ISCO-08'!$K$3:$L$440,2,FALSE)</f>
        <v>0.8</v>
      </c>
      <c r="M322" s="108" t="e">
        <f>VLOOKUP(C322,'[1](2)2010 SOC to ISCO-08'!$K$3:$L$440,2,FALSE)</f>
        <v>#N/A</v>
      </c>
      <c r="N322" s="108" t="e">
        <f>VLOOKUP(D322,'[1](2)2010 SOC to ISCO-08'!$K$3:$L$440,2,FALSE)</f>
        <v>#N/A</v>
      </c>
      <c r="O322" s="108" t="e">
        <f>VLOOKUP(E322,'[1](2)2010 SOC to ISCO-08'!$K$3:$L$440,2,FALSE)</f>
        <v>#N/A</v>
      </c>
      <c r="P322" s="108" t="e">
        <f>VLOOKUP(F322,'[1](2)2010 SOC to ISCO-08'!$K$3:$L$440,2,FALSE)</f>
        <v>#N/A</v>
      </c>
      <c r="Q322" s="108" t="e">
        <f>VLOOKUP(G322,'[1](2)2010 SOC to ISCO-08'!$K$3:$L$440,2,FALSE)</f>
        <v>#N/A</v>
      </c>
      <c r="S322" s="108" t="b">
        <f t="shared" si="14"/>
        <v>0</v>
      </c>
      <c r="T322" s="125">
        <v>7736</v>
      </c>
      <c r="U322" s="108" t="s">
        <v>2143</v>
      </c>
      <c r="V322" s="108" t="s">
        <v>2166</v>
      </c>
      <c r="Y322" s="108" t="str">
        <f>VLOOKUP(Z322,'[1]&lt;참고&gt;6차'!$A$2:$C$1844,2,FALSE)</f>
        <v>기타 건축마감관련 기능 종사원</v>
      </c>
      <c r="Z322" s="116">
        <v>7739</v>
      </c>
      <c r="AA322" s="110">
        <v>0.53500000000000003</v>
      </c>
      <c r="AB322" s="108" t="str">
        <f t="shared" si="12"/>
        <v>773</v>
      </c>
      <c r="AC322" s="109">
        <v>0.53500000000000003</v>
      </c>
      <c r="AP322" s="108" t="str">
        <f>VLOOKUP(AQ322,'[1]&lt;참고&gt;6차'!A340:C2182,2,FALSE)</f>
        <v>장치,기계조작 및 조립종사자</v>
      </c>
      <c r="AQ322" s="118">
        <v>8</v>
      </c>
      <c r="AR322" s="118">
        <v>81</v>
      </c>
      <c r="AS322" s="118">
        <v>812</v>
      </c>
      <c r="AT322" s="108">
        <v>8120</v>
      </c>
      <c r="AU322" s="108" t="s">
        <v>1690</v>
      </c>
      <c r="AV322" s="109">
        <v>0.81600000000000006</v>
      </c>
    </row>
    <row r="323" spans="1:48" x14ac:dyDescent="0.3">
      <c r="A323" s="118">
        <v>7125</v>
      </c>
      <c r="B323" s="108" t="s">
        <v>1415</v>
      </c>
      <c r="C323" s="108" t="s">
        <v>1415</v>
      </c>
      <c r="D323" s="108" t="s">
        <v>1415</v>
      </c>
      <c r="E323" s="108" t="s">
        <v>1415</v>
      </c>
      <c r="F323" s="108" t="s">
        <v>1415</v>
      </c>
      <c r="G323" s="108" t="s">
        <v>1415</v>
      </c>
      <c r="H323" s="108" t="str">
        <f>VLOOKUP(I323,'[1]&lt;참고&gt;6차'!$A$2:$C$1844,2,FALSE)</f>
        <v>섀시 조립 및 설치원</v>
      </c>
      <c r="I323" s="123">
        <v>7737</v>
      </c>
      <c r="J323" s="124">
        <f t="shared" si="13"/>
        <v>0.73</v>
      </c>
      <c r="K323" s="108">
        <f>VLOOKUP(A323,'[1](2)2010 SOC to ISCO-08'!$K$3:$L$440,2,FALSE)</f>
        <v>0.73</v>
      </c>
      <c r="L323" s="108" t="e">
        <f>VLOOKUP(B323,'[1](2)2010 SOC to ISCO-08'!$K$3:$L$440,2,FALSE)</f>
        <v>#N/A</v>
      </c>
      <c r="M323" s="108" t="e">
        <f>VLOOKUP(C323,'[1](2)2010 SOC to ISCO-08'!$K$3:$L$440,2,FALSE)</f>
        <v>#N/A</v>
      </c>
      <c r="N323" s="108" t="e">
        <f>VLOOKUP(D323,'[1](2)2010 SOC to ISCO-08'!$K$3:$L$440,2,FALSE)</f>
        <v>#N/A</v>
      </c>
      <c r="O323" s="108" t="e">
        <f>VLOOKUP(E323,'[1](2)2010 SOC to ISCO-08'!$K$3:$L$440,2,FALSE)</f>
        <v>#N/A</v>
      </c>
      <c r="P323" s="108" t="e">
        <f>VLOOKUP(F323,'[1](2)2010 SOC to ISCO-08'!$K$3:$L$440,2,FALSE)</f>
        <v>#N/A</v>
      </c>
      <c r="Q323" s="108" t="e">
        <f>VLOOKUP(G323,'[1](2)2010 SOC to ISCO-08'!$K$3:$L$440,2,FALSE)</f>
        <v>#N/A</v>
      </c>
      <c r="S323" s="108" t="b">
        <f t="shared" si="14"/>
        <v>0</v>
      </c>
      <c r="T323" s="125">
        <v>7737</v>
      </c>
      <c r="U323" s="108" t="s">
        <v>2167</v>
      </c>
      <c r="V323" s="108" t="s">
        <v>2168</v>
      </c>
      <c r="W323" s="108" t="s">
        <v>1431</v>
      </c>
      <c r="X323" s="108" t="s">
        <v>2092</v>
      </c>
      <c r="Y323" s="108" t="str">
        <f>VLOOKUP(Z323,'[1]&lt;참고&gt;6차'!$A$2:$C$1844,2,FALSE)</f>
        <v>광원채석원 및 석재 절단원</v>
      </c>
      <c r="Z323" s="116">
        <v>7741</v>
      </c>
      <c r="AA323" s="110">
        <v>0.7778571428571428</v>
      </c>
      <c r="AB323" s="108" t="str">
        <f t="shared" ref="AB323:AB386" si="15">LEFT(Z323,3)</f>
        <v>774</v>
      </c>
      <c r="AC323" s="109">
        <v>0.734375</v>
      </c>
      <c r="AP323" s="108" t="str">
        <f>VLOOKUP(AQ323,'[1]&lt;참고&gt;6차'!A341:C2183,2,FALSE)</f>
        <v>장치,기계조작 및 조립종사자</v>
      </c>
      <c r="AQ323" s="118">
        <v>8</v>
      </c>
      <c r="AR323" s="118">
        <v>81</v>
      </c>
      <c r="AS323" s="118">
        <v>819</v>
      </c>
      <c r="AT323" s="108">
        <v>8190</v>
      </c>
      <c r="AU323" s="108" t="s">
        <v>1260</v>
      </c>
      <c r="AV323" s="109">
        <v>0.81600000000000006</v>
      </c>
    </row>
    <row r="324" spans="1:48" x14ac:dyDescent="0.3">
      <c r="A324" s="118">
        <v>3121</v>
      </c>
      <c r="B324" s="118">
        <v>7121</v>
      </c>
      <c r="C324" s="108" t="s">
        <v>1415</v>
      </c>
      <c r="D324" s="108" t="s">
        <v>1415</v>
      </c>
      <c r="E324" s="108" t="s">
        <v>1415</v>
      </c>
      <c r="F324" s="108" t="s">
        <v>1415</v>
      </c>
      <c r="G324" s="108" t="s">
        <v>1415</v>
      </c>
      <c r="H324" s="108" t="str">
        <f>VLOOKUP(I324,'[1]&lt;참고&gt;6차'!$A$2:$C$1844,2,FALSE)</f>
        <v>기타 건축마감관련 기능 종사원</v>
      </c>
      <c r="I324" s="123">
        <v>7739</v>
      </c>
      <c r="J324" s="124">
        <f t="shared" si="13"/>
        <v>0.53500000000000003</v>
      </c>
      <c r="K324" s="108">
        <f>VLOOKUP(A324,'[1](2)2010 SOC to ISCO-08'!$K$3:$L$440,2,FALSE)</f>
        <v>0.17</v>
      </c>
      <c r="L324" s="108">
        <f>VLOOKUP(B324,'[1](2)2010 SOC to ISCO-08'!$K$3:$L$440,2,FALSE)</f>
        <v>0.9</v>
      </c>
      <c r="M324" s="108" t="e">
        <f>VLOOKUP(C324,'[1](2)2010 SOC to ISCO-08'!$K$3:$L$440,2,FALSE)</f>
        <v>#N/A</v>
      </c>
      <c r="N324" s="108" t="e">
        <f>VLOOKUP(D324,'[1](2)2010 SOC to ISCO-08'!$K$3:$L$440,2,FALSE)</f>
        <v>#N/A</v>
      </c>
      <c r="O324" s="108" t="e">
        <f>VLOOKUP(E324,'[1](2)2010 SOC to ISCO-08'!$K$3:$L$440,2,FALSE)</f>
        <v>#N/A</v>
      </c>
      <c r="P324" s="108" t="e">
        <f>VLOOKUP(F324,'[1](2)2010 SOC to ISCO-08'!$K$3:$L$440,2,FALSE)</f>
        <v>#N/A</v>
      </c>
      <c r="Q324" s="108" t="e">
        <f>VLOOKUP(G324,'[1](2)2010 SOC to ISCO-08'!$K$3:$L$440,2,FALSE)</f>
        <v>#N/A</v>
      </c>
      <c r="S324" s="108" t="b">
        <f t="shared" si="14"/>
        <v>0</v>
      </c>
      <c r="T324" s="125">
        <v>7739</v>
      </c>
      <c r="U324" s="108" t="s">
        <v>1429</v>
      </c>
      <c r="V324" s="108" t="s">
        <v>2169</v>
      </c>
      <c r="Y324" s="108" t="str">
        <f>VLOOKUP(Z324,'[1]&lt;참고&gt;6차'!$A$2:$C$1844,2,FALSE)</f>
        <v>철로 설치 및 보수원</v>
      </c>
      <c r="Z324" s="116">
        <v>7742</v>
      </c>
      <c r="AA324" s="110">
        <v>0.88</v>
      </c>
      <c r="AB324" s="108" t="str">
        <f t="shared" si="15"/>
        <v>774</v>
      </c>
      <c r="AC324" s="109">
        <v>0.58666666666666667</v>
      </c>
      <c r="AP324" s="108" t="str">
        <f>VLOOKUP(AQ324,'[1]&lt;참고&gt;6차'!A389:C2231,2,FALSE)</f>
        <v>장치,기계조작 및 조립종사자</v>
      </c>
      <c r="AQ324" s="118">
        <v>8</v>
      </c>
      <c r="AR324" s="118">
        <v>87</v>
      </c>
      <c r="AS324" s="118">
        <v>875</v>
      </c>
      <c r="AT324" s="108">
        <v>8750</v>
      </c>
      <c r="AU324" s="108" t="s">
        <v>1299</v>
      </c>
      <c r="AV324" s="109">
        <v>0.817888888888889</v>
      </c>
    </row>
    <row r="325" spans="1:48" x14ac:dyDescent="0.3">
      <c r="A325" s="118">
        <v>7113</v>
      </c>
      <c r="B325" s="118">
        <v>8111</v>
      </c>
      <c r="C325" s="108" t="s">
        <v>1415</v>
      </c>
      <c r="D325" s="108" t="s">
        <v>1415</v>
      </c>
      <c r="E325" s="108" t="s">
        <v>1415</v>
      </c>
      <c r="F325" s="108" t="s">
        <v>1415</v>
      </c>
      <c r="G325" s="108" t="s">
        <v>1415</v>
      </c>
      <c r="H325" s="108" t="str">
        <f>VLOOKUP(I325,'[1]&lt;참고&gt;6차'!$A$2:$C$1844,2,FALSE)</f>
        <v>광원채석원 및 석재 절단원</v>
      </c>
      <c r="I325" s="123">
        <v>7741</v>
      </c>
      <c r="J325" s="124">
        <f t="shared" ref="J325:J388" si="16">AVERAGEIF(K325:R325,"&gt;0")</f>
        <v>0.7778571428571428</v>
      </c>
      <c r="K325" s="108">
        <f>VLOOKUP(A325,'[1](2)2010 SOC to ISCO-08'!$K$3:$L$440,2,FALSE)</f>
        <v>0.86</v>
      </c>
      <c r="L325" s="108">
        <f>VLOOKUP(B325,'[1](2)2010 SOC to ISCO-08'!$K$3:$L$440,2,FALSE)</f>
        <v>0.69571428571428562</v>
      </c>
      <c r="M325" s="108" t="e">
        <f>VLOOKUP(C325,'[1](2)2010 SOC to ISCO-08'!$K$3:$L$440,2,FALSE)</f>
        <v>#N/A</v>
      </c>
      <c r="N325" s="108" t="e">
        <f>VLOOKUP(D325,'[1](2)2010 SOC to ISCO-08'!$K$3:$L$440,2,FALSE)</f>
        <v>#N/A</v>
      </c>
      <c r="O325" s="108" t="e">
        <f>VLOOKUP(E325,'[1](2)2010 SOC to ISCO-08'!$K$3:$L$440,2,FALSE)</f>
        <v>#N/A</v>
      </c>
      <c r="P325" s="108" t="e">
        <f>VLOOKUP(F325,'[1](2)2010 SOC to ISCO-08'!$K$3:$L$440,2,FALSE)</f>
        <v>#N/A</v>
      </c>
      <c r="Q325" s="108" t="e">
        <f>VLOOKUP(G325,'[1](2)2010 SOC to ISCO-08'!$K$3:$L$440,2,FALSE)</f>
        <v>#N/A</v>
      </c>
      <c r="S325" s="108" t="b">
        <f t="shared" ref="S325:S388" si="17">ISERROR(J325)</f>
        <v>0</v>
      </c>
      <c r="T325" s="125">
        <v>7741</v>
      </c>
      <c r="U325" s="108" t="s">
        <v>2170</v>
      </c>
      <c r="V325" s="108" t="s">
        <v>1431</v>
      </c>
      <c r="W325" s="108" t="s">
        <v>2149</v>
      </c>
      <c r="Y325" s="108" t="str">
        <f>VLOOKUP(Z325,'[1]&lt;참고&gt;6차'!$A$2:$C$1844,2,FALSE)</f>
        <v>기타 채굴 및 토목 관련 종사자</v>
      </c>
      <c r="Z325" s="116">
        <v>7749</v>
      </c>
      <c r="AA325" s="110">
        <v>0.32999999999999996</v>
      </c>
      <c r="AB325" s="108" t="str">
        <f t="shared" si="15"/>
        <v>774</v>
      </c>
      <c r="AC325" s="109">
        <v>0.32999999999999996</v>
      </c>
      <c r="AP325" s="108" t="str">
        <f>VLOOKUP(AQ325,'[1]&lt;참고&gt;6차'!A279:C2121,2,FALSE)</f>
        <v>기능원 및 관련 기능 종사자</v>
      </c>
      <c r="AQ325" s="118">
        <v>7</v>
      </c>
      <c r="AR325" s="118">
        <v>73</v>
      </c>
      <c r="AS325" s="118">
        <v>730</v>
      </c>
      <c r="AT325" s="108">
        <v>7301</v>
      </c>
      <c r="AU325" s="108" t="s">
        <v>2171</v>
      </c>
      <c r="AV325" s="109">
        <v>0.82</v>
      </c>
    </row>
    <row r="326" spans="1:48" x14ac:dyDescent="0.3">
      <c r="A326" s="118">
        <v>9312</v>
      </c>
      <c r="B326" s="108" t="s">
        <v>1415</v>
      </c>
      <c r="C326" s="108" t="s">
        <v>1415</v>
      </c>
      <c r="D326" s="108" t="s">
        <v>1415</v>
      </c>
      <c r="E326" s="108" t="s">
        <v>1415</v>
      </c>
      <c r="F326" s="108" t="s">
        <v>1415</v>
      </c>
      <c r="G326" s="108" t="s">
        <v>1415</v>
      </c>
      <c r="H326" s="108" t="str">
        <f>VLOOKUP(I326,'[1]&lt;참고&gt;6차'!$A$2:$C$1844,2,FALSE)</f>
        <v>철로 설치 및 보수원</v>
      </c>
      <c r="I326" s="123">
        <v>7742</v>
      </c>
      <c r="J326" s="124">
        <f t="shared" si="16"/>
        <v>0.88</v>
      </c>
      <c r="K326" s="108">
        <f>VLOOKUP(A326,'[1](2)2010 SOC to ISCO-08'!$K$3:$L$440,2,FALSE)</f>
        <v>0.88</v>
      </c>
      <c r="L326" s="108" t="e">
        <f>VLOOKUP(B326,'[1](2)2010 SOC to ISCO-08'!$K$3:$L$440,2,FALSE)</f>
        <v>#N/A</v>
      </c>
      <c r="M326" s="108" t="e">
        <f>VLOOKUP(C326,'[1](2)2010 SOC to ISCO-08'!$K$3:$L$440,2,FALSE)</f>
        <v>#N/A</v>
      </c>
      <c r="N326" s="108" t="e">
        <f>VLOOKUP(D326,'[1](2)2010 SOC to ISCO-08'!$K$3:$L$440,2,FALSE)</f>
        <v>#N/A</v>
      </c>
      <c r="O326" s="108" t="e">
        <f>VLOOKUP(E326,'[1](2)2010 SOC to ISCO-08'!$K$3:$L$440,2,FALSE)</f>
        <v>#N/A</v>
      </c>
      <c r="P326" s="108" t="e">
        <f>VLOOKUP(F326,'[1](2)2010 SOC to ISCO-08'!$K$3:$L$440,2,FALSE)</f>
        <v>#N/A</v>
      </c>
      <c r="Q326" s="108" t="e">
        <f>VLOOKUP(G326,'[1](2)2010 SOC to ISCO-08'!$K$3:$L$440,2,FALSE)</f>
        <v>#N/A</v>
      </c>
      <c r="S326" s="108" t="b">
        <f t="shared" si="17"/>
        <v>0</v>
      </c>
      <c r="T326" s="125">
        <v>7742</v>
      </c>
      <c r="U326" s="108" t="s">
        <v>2172</v>
      </c>
      <c r="V326" s="108" t="s">
        <v>2112</v>
      </c>
      <c r="W326" s="108" t="s">
        <v>1431</v>
      </c>
      <c r="X326" s="108" t="s">
        <v>2173</v>
      </c>
      <c r="Y326" s="108" t="str">
        <f>VLOOKUP(Z326,'[1]&lt;참고&gt;6차'!$A$2:$C$1844,2,FALSE)</f>
        <v>영상 및 관련 장비 설치 및 수리원</v>
      </c>
      <c r="Z326" s="116">
        <v>7801</v>
      </c>
      <c r="AA326" s="110">
        <v>0.5832857142857143</v>
      </c>
      <c r="AB326" s="108" t="str">
        <f t="shared" si="15"/>
        <v>780</v>
      </c>
      <c r="AC326" s="109">
        <v>0.5832857142857143</v>
      </c>
      <c r="AP326" s="108" t="str">
        <f>VLOOKUP(AQ326,'[1]&lt;참고&gt;6차'!A313:C2155,2,FALSE)</f>
        <v>기능원 및 관련 기능 종사자</v>
      </c>
      <c r="AQ326" s="118">
        <v>7</v>
      </c>
      <c r="AR326" s="118">
        <v>77</v>
      </c>
      <c r="AS326" s="118">
        <v>772</v>
      </c>
      <c r="AT326" s="108">
        <v>7725</v>
      </c>
      <c r="AU326" s="108" t="s">
        <v>2174</v>
      </c>
      <c r="AV326" s="109">
        <v>0.82</v>
      </c>
    </row>
    <row r="327" spans="1:48" x14ac:dyDescent="0.3">
      <c r="A327" s="118">
        <v>7541</v>
      </c>
      <c r="B327" s="118">
        <v>7542</v>
      </c>
      <c r="C327" s="108" t="s">
        <v>1415</v>
      </c>
      <c r="D327" s="108" t="s">
        <v>1415</v>
      </c>
      <c r="E327" s="108" t="s">
        <v>1415</v>
      </c>
      <c r="F327" s="108" t="s">
        <v>1415</v>
      </c>
      <c r="G327" s="108" t="s">
        <v>1415</v>
      </c>
      <c r="H327" s="108" t="str">
        <f>VLOOKUP(I327,'[1]&lt;참고&gt;6차'!$A$2:$C$1844,2,FALSE)</f>
        <v>기타 채굴 및 토목 관련 종사자</v>
      </c>
      <c r="I327" s="123">
        <v>7749</v>
      </c>
      <c r="J327" s="124">
        <f t="shared" si="16"/>
        <v>0.32999999999999996</v>
      </c>
      <c r="K327" s="108">
        <f>VLOOKUP(A327,'[1](2)2010 SOC to ISCO-08'!$K$3:$L$440,2,FALSE)</f>
        <v>0.18</v>
      </c>
      <c r="L327" s="108">
        <f>VLOOKUP(B327,'[1](2)2010 SOC to ISCO-08'!$K$3:$L$440,2,FALSE)</f>
        <v>0.48</v>
      </c>
      <c r="M327" s="108" t="e">
        <f>VLOOKUP(C327,'[1](2)2010 SOC to ISCO-08'!$K$3:$L$440,2,FALSE)</f>
        <v>#N/A</v>
      </c>
      <c r="N327" s="108" t="e">
        <f>VLOOKUP(D327,'[1](2)2010 SOC to ISCO-08'!$K$3:$L$440,2,FALSE)</f>
        <v>#N/A</v>
      </c>
      <c r="O327" s="108" t="e">
        <f>VLOOKUP(E327,'[1](2)2010 SOC to ISCO-08'!$K$3:$L$440,2,FALSE)</f>
        <v>#N/A</v>
      </c>
      <c r="P327" s="108" t="e">
        <f>VLOOKUP(F327,'[1](2)2010 SOC to ISCO-08'!$K$3:$L$440,2,FALSE)</f>
        <v>#N/A</v>
      </c>
      <c r="Q327" s="108" t="e">
        <f>VLOOKUP(G327,'[1](2)2010 SOC to ISCO-08'!$K$3:$L$440,2,FALSE)</f>
        <v>#N/A</v>
      </c>
      <c r="S327" s="108" t="b">
        <f t="shared" si="17"/>
        <v>0</v>
      </c>
      <c r="T327" s="125">
        <v>7749</v>
      </c>
      <c r="U327" s="108" t="s">
        <v>1429</v>
      </c>
      <c r="V327" s="108" t="s">
        <v>2175</v>
      </c>
      <c r="W327" s="108" t="s">
        <v>1431</v>
      </c>
      <c r="X327" s="108" t="s">
        <v>2176</v>
      </c>
      <c r="Y327" s="108" t="str">
        <f>VLOOKUP(Z327,'[1]&lt;참고&gt;6차'!$A$2:$C$1844,2,FALSE)</f>
        <v>통신 및 관련 장비 설치 및 수리원</v>
      </c>
      <c r="Z327" s="116">
        <v>7802</v>
      </c>
      <c r="AA327" s="110">
        <v>0.5832857142857143</v>
      </c>
      <c r="AB327" s="108" t="str">
        <f t="shared" si="15"/>
        <v>780</v>
      </c>
      <c r="AC327" s="109">
        <v>0.5832857142857143</v>
      </c>
      <c r="AP327" s="108" t="str">
        <f>VLOOKUP(AQ327,'[1]&lt;참고&gt;6차'!A318:C2160,2,FALSE)</f>
        <v>기능원 및 관련 기능 종사자</v>
      </c>
      <c r="AQ327" s="118">
        <v>7</v>
      </c>
      <c r="AR327" s="118">
        <v>77</v>
      </c>
      <c r="AS327" s="118">
        <v>773</v>
      </c>
      <c r="AT327" s="108">
        <v>7734</v>
      </c>
      <c r="AU327" s="108" t="s">
        <v>2177</v>
      </c>
      <c r="AV327" s="109">
        <v>0.82000000000000006</v>
      </c>
    </row>
    <row r="328" spans="1:48" x14ac:dyDescent="0.3">
      <c r="A328" s="118">
        <v>7422</v>
      </c>
      <c r="B328" s="108" t="s">
        <v>1415</v>
      </c>
      <c r="C328" s="108" t="s">
        <v>1415</v>
      </c>
      <c r="D328" s="108" t="s">
        <v>1415</v>
      </c>
      <c r="E328" s="108" t="s">
        <v>1415</v>
      </c>
      <c r="F328" s="108" t="s">
        <v>1415</v>
      </c>
      <c r="G328" s="108" t="s">
        <v>1415</v>
      </c>
      <c r="H328" s="108" t="str">
        <f>VLOOKUP(I328,'[1]&lt;참고&gt;6차'!$A$2:$C$1844,2,FALSE)</f>
        <v>영상 및 관련 장비 설치 및 수리원</v>
      </c>
      <c r="I328" s="123">
        <v>7801</v>
      </c>
      <c r="J328" s="124">
        <f t="shared" si="16"/>
        <v>0.5832857142857143</v>
      </c>
      <c r="K328" s="108">
        <f>VLOOKUP(A328,'[1](2)2010 SOC to ISCO-08'!$K$3:$L$440,2,FALSE)</f>
        <v>0.5832857142857143</v>
      </c>
      <c r="L328" s="108" t="e">
        <f>VLOOKUP(B328,'[1](2)2010 SOC to ISCO-08'!$K$3:$L$440,2,FALSE)</f>
        <v>#N/A</v>
      </c>
      <c r="M328" s="108" t="e">
        <f>VLOOKUP(C328,'[1](2)2010 SOC to ISCO-08'!$K$3:$L$440,2,FALSE)</f>
        <v>#N/A</v>
      </c>
      <c r="N328" s="108" t="e">
        <f>VLOOKUP(D328,'[1](2)2010 SOC to ISCO-08'!$K$3:$L$440,2,FALSE)</f>
        <v>#N/A</v>
      </c>
      <c r="O328" s="108" t="e">
        <f>VLOOKUP(E328,'[1](2)2010 SOC to ISCO-08'!$K$3:$L$440,2,FALSE)</f>
        <v>#N/A</v>
      </c>
      <c r="P328" s="108" t="e">
        <f>VLOOKUP(F328,'[1](2)2010 SOC to ISCO-08'!$K$3:$L$440,2,FALSE)</f>
        <v>#N/A</v>
      </c>
      <c r="Q328" s="108" t="e">
        <f>VLOOKUP(G328,'[1](2)2010 SOC to ISCO-08'!$K$3:$L$440,2,FALSE)</f>
        <v>#N/A</v>
      </c>
      <c r="S328" s="108" t="b">
        <f t="shared" si="17"/>
        <v>0</v>
      </c>
      <c r="T328" s="125">
        <v>7801</v>
      </c>
      <c r="U328" s="108" t="s">
        <v>1828</v>
      </c>
      <c r="V328" s="108" t="s">
        <v>1431</v>
      </c>
      <c r="W328" s="108" t="s">
        <v>1466</v>
      </c>
      <c r="X328" s="108" t="s">
        <v>2115</v>
      </c>
      <c r="Y328" s="108" t="str">
        <f>VLOOKUP(Z328,'[1]&lt;참고&gt;6차'!$A$2:$C$1844,2,FALSE)</f>
        <v>통신방송 및 인터넷 케이블 설치 및 수리원</v>
      </c>
      <c r="Z328" s="116">
        <v>7803</v>
      </c>
      <c r="AA328" s="110">
        <v>0.5832857142857143</v>
      </c>
      <c r="AB328" s="108" t="str">
        <f t="shared" si="15"/>
        <v>780</v>
      </c>
      <c r="AC328" s="109">
        <v>0.5832857142857143</v>
      </c>
      <c r="AP328" s="108" t="str">
        <f>VLOOKUP(AQ328,'[1]&lt;참고&gt;6차'!A352:C2194,2,FALSE)</f>
        <v>장치,기계조작 및 조립종사자</v>
      </c>
      <c r="AQ328" s="118">
        <v>8</v>
      </c>
      <c r="AR328" s="118">
        <v>83</v>
      </c>
      <c r="AS328" s="118">
        <v>832</v>
      </c>
      <c r="AT328" s="108">
        <v>8322</v>
      </c>
      <c r="AU328" s="108" t="s">
        <v>2178</v>
      </c>
      <c r="AV328" s="109">
        <v>0.82199999999999984</v>
      </c>
    </row>
    <row r="329" spans="1:48" x14ac:dyDescent="0.3">
      <c r="A329" s="118">
        <v>7422</v>
      </c>
      <c r="B329" s="108" t="s">
        <v>1415</v>
      </c>
      <c r="C329" s="108" t="s">
        <v>1415</v>
      </c>
      <c r="D329" s="108" t="s">
        <v>1415</v>
      </c>
      <c r="E329" s="108" t="s">
        <v>1415</v>
      </c>
      <c r="F329" s="108" t="s">
        <v>1415</v>
      </c>
      <c r="G329" s="108" t="s">
        <v>1415</v>
      </c>
      <c r="H329" s="108" t="str">
        <f>VLOOKUP(I329,'[1]&lt;참고&gt;6차'!$A$2:$C$1844,2,FALSE)</f>
        <v>통신 및 관련 장비 설치 및 수리원</v>
      </c>
      <c r="I329" s="123">
        <v>7802</v>
      </c>
      <c r="J329" s="124">
        <f t="shared" si="16"/>
        <v>0.5832857142857143</v>
      </c>
      <c r="K329" s="108">
        <f>VLOOKUP(A329,'[1](2)2010 SOC to ISCO-08'!$K$3:$L$440,2,FALSE)</f>
        <v>0.5832857142857143</v>
      </c>
      <c r="L329" s="108" t="e">
        <f>VLOOKUP(B329,'[1](2)2010 SOC to ISCO-08'!$K$3:$L$440,2,FALSE)</f>
        <v>#N/A</v>
      </c>
      <c r="M329" s="108" t="e">
        <f>VLOOKUP(C329,'[1](2)2010 SOC to ISCO-08'!$K$3:$L$440,2,FALSE)</f>
        <v>#N/A</v>
      </c>
      <c r="N329" s="108" t="e">
        <f>VLOOKUP(D329,'[1](2)2010 SOC to ISCO-08'!$K$3:$L$440,2,FALSE)</f>
        <v>#N/A</v>
      </c>
      <c r="O329" s="108" t="e">
        <f>VLOOKUP(E329,'[1](2)2010 SOC to ISCO-08'!$K$3:$L$440,2,FALSE)</f>
        <v>#N/A</v>
      </c>
      <c r="P329" s="108" t="e">
        <f>VLOOKUP(F329,'[1](2)2010 SOC to ISCO-08'!$K$3:$L$440,2,FALSE)</f>
        <v>#N/A</v>
      </c>
      <c r="Q329" s="108" t="e">
        <f>VLOOKUP(G329,'[1](2)2010 SOC to ISCO-08'!$K$3:$L$440,2,FALSE)</f>
        <v>#N/A</v>
      </c>
      <c r="S329" s="108" t="b">
        <f t="shared" si="17"/>
        <v>0</v>
      </c>
      <c r="T329" s="125">
        <v>7802</v>
      </c>
      <c r="U329" s="108" t="s">
        <v>1552</v>
      </c>
      <c r="V329" s="108" t="s">
        <v>1431</v>
      </c>
      <c r="W329" s="108" t="s">
        <v>1466</v>
      </c>
      <c r="X329" s="108" t="s">
        <v>2115</v>
      </c>
      <c r="Y329" s="108" t="str">
        <f>VLOOKUP(Z329,'[1]&lt;참고&gt;6차'!$A$2:$C$1844,2,FALSE)</f>
        <v>공예원</v>
      </c>
      <c r="Z329" s="116">
        <v>7911</v>
      </c>
      <c r="AA329" s="110">
        <v>0.27750000000000002</v>
      </c>
      <c r="AB329" s="108" t="str">
        <f t="shared" si="15"/>
        <v>791</v>
      </c>
      <c r="AC329" s="109">
        <v>0.26874999999999999</v>
      </c>
      <c r="AP329" s="108" t="str">
        <f>VLOOKUP(AQ329,'[1]&lt;참고&gt;6차'!A271:C2113,2,FALSE)</f>
        <v>기능원 및 관련 기능 종사자</v>
      </c>
      <c r="AQ329" s="118">
        <v>7</v>
      </c>
      <c r="AR329" s="118">
        <v>72</v>
      </c>
      <c r="AS329" s="118">
        <v>721</v>
      </c>
      <c r="AT329" s="108">
        <v>7213</v>
      </c>
      <c r="AU329" s="108" t="s">
        <v>2064</v>
      </c>
      <c r="AV329" s="109">
        <v>0.82333333333333325</v>
      </c>
    </row>
    <row r="330" spans="1:48" x14ac:dyDescent="0.3">
      <c r="A330" s="118">
        <v>7422</v>
      </c>
      <c r="B330" s="108" t="s">
        <v>1415</v>
      </c>
      <c r="C330" s="108" t="s">
        <v>1415</v>
      </c>
      <c r="D330" s="108" t="s">
        <v>1415</v>
      </c>
      <c r="E330" s="108" t="s">
        <v>1415</v>
      </c>
      <c r="F330" s="108" t="s">
        <v>1415</v>
      </c>
      <c r="G330" s="108" t="s">
        <v>1415</v>
      </c>
      <c r="H330" s="108" t="str">
        <f>VLOOKUP(I330,'[1]&lt;참고&gt;6차'!$A$2:$C$1844,2,FALSE)</f>
        <v>통신방송 및 인터넷 케이블 설치 및 수리원</v>
      </c>
      <c r="I330" s="123">
        <v>7803</v>
      </c>
      <c r="J330" s="124">
        <f t="shared" si="16"/>
        <v>0.5832857142857143</v>
      </c>
      <c r="K330" s="108">
        <f>VLOOKUP(A330,'[1](2)2010 SOC to ISCO-08'!$K$3:$L$440,2,FALSE)</f>
        <v>0.5832857142857143</v>
      </c>
      <c r="L330" s="108" t="e">
        <f>VLOOKUP(B330,'[1](2)2010 SOC to ISCO-08'!$K$3:$L$440,2,FALSE)</f>
        <v>#N/A</v>
      </c>
      <c r="M330" s="108" t="e">
        <f>VLOOKUP(C330,'[1](2)2010 SOC to ISCO-08'!$K$3:$L$440,2,FALSE)</f>
        <v>#N/A</v>
      </c>
      <c r="N330" s="108" t="e">
        <f>VLOOKUP(D330,'[1](2)2010 SOC to ISCO-08'!$K$3:$L$440,2,FALSE)</f>
        <v>#N/A</v>
      </c>
      <c r="O330" s="108" t="e">
        <f>VLOOKUP(E330,'[1](2)2010 SOC to ISCO-08'!$K$3:$L$440,2,FALSE)</f>
        <v>#N/A</v>
      </c>
      <c r="P330" s="108" t="e">
        <f>VLOOKUP(F330,'[1](2)2010 SOC to ISCO-08'!$K$3:$L$440,2,FALSE)</f>
        <v>#N/A</v>
      </c>
      <c r="Q330" s="108" t="e">
        <f>VLOOKUP(G330,'[1](2)2010 SOC to ISCO-08'!$K$3:$L$440,2,FALSE)</f>
        <v>#N/A</v>
      </c>
      <c r="S330" s="108" t="b">
        <f t="shared" si="17"/>
        <v>0</v>
      </c>
      <c r="T330" s="125">
        <v>7803</v>
      </c>
      <c r="U330" s="108" t="s">
        <v>2179</v>
      </c>
      <c r="V330" s="108" t="s">
        <v>1431</v>
      </c>
      <c r="W330" s="108" t="s">
        <v>2012</v>
      </c>
      <c r="Y330" s="108" t="str">
        <f>VLOOKUP(Z330,'[1]&lt;참고&gt;6차'!$A$2:$C$1844,2,FALSE)</f>
        <v>귀금속 및 보석 세공원</v>
      </c>
      <c r="Z330" s="116">
        <v>7912</v>
      </c>
      <c r="AA330" s="110">
        <v>0.95</v>
      </c>
      <c r="AB330" s="108" t="str">
        <f t="shared" si="15"/>
        <v>791</v>
      </c>
      <c r="AC330" s="109">
        <v>0.95</v>
      </c>
      <c r="AP330" s="108" t="str">
        <f>VLOOKUP(AQ330,'[1]&lt;참고&gt;6차'!A398:C2240,2,FALSE)</f>
        <v>장치,기계조작 및 조립종사자</v>
      </c>
      <c r="AQ330" s="118">
        <v>8</v>
      </c>
      <c r="AR330" s="118">
        <v>89</v>
      </c>
      <c r="AS330" s="118">
        <v>892</v>
      </c>
      <c r="AT330" s="108">
        <v>8921</v>
      </c>
      <c r="AU330" s="108" t="s">
        <v>2180</v>
      </c>
      <c r="AV330" s="109">
        <v>0.83</v>
      </c>
    </row>
    <row r="331" spans="1:48" x14ac:dyDescent="0.3">
      <c r="A331" s="118">
        <v>7317</v>
      </c>
      <c r="B331" s="118">
        <v>7318</v>
      </c>
      <c r="C331" s="108" t="s">
        <v>1415</v>
      </c>
      <c r="D331" s="108" t="s">
        <v>1415</v>
      </c>
      <c r="E331" s="108" t="s">
        <v>1415</v>
      </c>
      <c r="F331" s="108" t="s">
        <v>1415</v>
      </c>
      <c r="G331" s="108" t="s">
        <v>1415</v>
      </c>
      <c r="H331" s="108" t="str">
        <f>VLOOKUP(I331,'[1]&lt;참고&gt;6차'!$A$2:$C$1844,2,FALSE)</f>
        <v>공예원</v>
      </c>
      <c r="I331" s="123">
        <v>7911</v>
      </c>
      <c r="J331" s="124">
        <f t="shared" si="16"/>
        <v>0.27750000000000002</v>
      </c>
      <c r="K331" s="108">
        <f>VLOOKUP(A331,'[1](2)2010 SOC to ISCO-08'!$K$3:$L$440,2,FALSE)</f>
        <v>3.5000000000000003E-2</v>
      </c>
      <c r="L331" s="108">
        <f>VLOOKUP(B331,'[1](2)2010 SOC to ISCO-08'!$K$3:$L$440,2,FALSE)</f>
        <v>0.52</v>
      </c>
      <c r="M331" s="108" t="e">
        <f>VLOOKUP(C331,'[1](2)2010 SOC to ISCO-08'!$K$3:$L$440,2,FALSE)</f>
        <v>#N/A</v>
      </c>
      <c r="N331" s="108" t="e">
        <f>VLOOKUP(D331,'[1](2)2010 SOC to ISCO-08'!$K$3:$L$440,2,FALSE)</f>
        <v>#N/A</v>
      </c>
      <c r="O331" s="108" t="e">
        <f>VLOOKUP(E331,'[1](2)2010 SOC to ISCO-08'!$K$3:$L$440,2,FALSE)</f>
        <v>#N/A</v>
      </c>
      <c r="P331" s="108" t="e">
        <f>VLOOKUP(F331,'[1](2)2010 SOC to ISCO-08'!$K$3:$L$440,2,FALSE)</f>
        <v>#N/A</v>
      </c>
      <c r="Q331" s="108" t="e">
        <f>VLOOKUP(G331,'[1](2)2010 SOC to ISCO-08'!$K$3:$L$440,2,FALSE)</f>
        <v>#N/A</v>
      </c>
      <c r="S331" s="108" t="b">
        <f t="shared" si="17"/>
        <v>0</v>
      </c>
      <c r="T331" s="125">
        <v>7911</v>
      </c>
      <c r="U331" s="108" t="s">
        <v>1741</v>
      </c>
      <c r="Y331" s="108" t="str">
        <f>VLOOKUP(Z331,'[1]&lt;참고&gt;6차'!$A$2:$C$1844,2,FALSE)</f>
        <v>건설 배관공</v>
      </c>
      <c r="Z331" s="116">
        <v>7921</v>
      </c>
      <c r="AA331" s="110">
        <v>0.48499999999999999</v>
      </c>
      <c r="AB331" s="108" t="str">
        <f t="shared" si="15"/>
        <v>792</v>
      </c>
      <c r="AC331" s="109">
        <v>0.48499999999999999</v>
      </c>
      <c r="AP331" s="108" t="str">
        <f>VLOOKUP(AQ331,'[1]&lt;참고&gt;6차'!A348:C2190,2,FALSE)</f>
        <v>장치,기계조작 및 조립종사자</v>
      </c>
      <c r="AQ331" s="118">
        <v>8</v>
      </c>
      <c r="AR331" s="118">
        <v>83</v>
      </c>
      <c r="AS331" s="118">
        <v>831</v>
      </c>
      <c r="AT331" s="108">
        <v>8311</v>
      </c>
      <c r="AU331" s="108" t="s">
        <v>2181</v>
      </c>
      <c r="AV331" s="109">
        <v>0.83583333333333332</v>
      </c>
    </row>
    <row r="332" spans="1:48" x14ac:dyDescent="0.3">
      <c r="A332" s="118">
        <v>7313</v>
      </c>
      <c r="B332" s="108" t="s">
        <v>1415</v>
      </c>
      <c r="C332" s="108" t="s">
        <v>1415</v>
      </c>
      <c r="D332" s="108" t="s">
        <v>1415</v>
      </c>
      <c r="E332" s="108" t="s">
        <v>1415</v>
      </c>
      <c r="F332" s="108" t="s">
        <v>1415</v>
      </c>
      <c r="G332" s="108" t="s">
        <v>1415</v>
      </c>
      <c r="H332" s="108" t="str">
        <f>VLOOKUP(I332,'[1]&lt;참고&gt;6차'!$A$2:$C$1844,2,FALSE)</f>
        <v>귀금속 및 보석 세공원</v>
      </c>
      <c r="I332" s="123">
        <v>7912</v>
      </c>
      <c r="J332" s="124">
        <f t="shared" si="16"/>
        <v>0.95</v>
      </c>
      <c r="K332" s="108">
        <f>VLOOKUP(A332,'[1](2)2010 SOC to ISCO-08'!$K$3:$L$440,2,FALSE)</f>
        <v>0.95</v>
      </c>
      <c r="L332" s="108" t="e">
        <f>VLOOKUP(B332,'[1](2)2010 SOC to ISCO-08'!$K$3:$L$440,2,FALSE)</f>
        <v>#N/A</v>
      </c>
      <c r="M332" s="108" t="e">
        <f>VLOOKUP(C332,'[1](2)2010 SOC to ISCO-08'!$K$3:$L$440,2,FALSE)</f>
        <v>#N/A</v>
      </c>
      <c r="N332" s="108" t="e">
        <f>VLOOKUP(D332,'[1](2)2010 SOC to ISCO-08'!$K$3:$L$440,2,FALSE)</f>
        <v>#N/A</v>
      </c>
      <c r="O332" s="108" t="e">
        <f>VLOOKUP(E332,'[1](2)2010 SOC to ISCO-08'!$K$3:$L$440,2,FALSE)</f>
        <v>#N/A</v>
      </c>
      <c r="P332" s="108" t="e">
        <f>VLOOKUP(F332,'[1](2)2010 SOC to ISCO-08'!$K$3:$L$440,2,FALSE)</f>
        <v>#N/A</v>
      </c>
      <c r="Q332" s="108" t="e">
        <f>VLOOKUP(G332,'[1](2)2010 SOC to ISCO-08'!$K$3:$L$440,2,FALSE)</f>
        <v>#N/A</v>
      </c>
      <c r="S332" s="108" t="b">
        <f t="shared" si="17"/>
        <v>0</v>
      </c>
      <c r="T332" s="125">
        <v>7912</v>
      </c>
      <c r="U332" s="108" t="s">
        <v>2182</v>
      </c>
      <c r="V332" s="108" t="s">
        <v>1431</v>
      </c>
      <c r="W332" s="108" t="s">
        <v>2183</v>
      </c>
      <c r="X332" s="108" t="s">
        <v>2184</v>
      </c>
      <c r="Y332" s="108" t="str">
        <f>VLOOKUP(Z332,'[1]&lt;참고&gt;6차'!$A$2:$C$1844,2,FALSE)</f>
        <v>공업 배관공</v>
      </c>
      <c r="Z332" s="116">
        <v>7922</v>
      </c>
      <c r="AA332" s="110">
        <v>0.48499999999999999</v>
      </c>
      <c r="AB332" s="108" t="str">
        <f t="shared" si="15"/>
        <v>792</v>
      </c>
      <c r="AC332" s="109">
        <v>0.48499999999999999</v>
      </c>
      <c r="AP332" s="108" t="str">
        <f>VLOOKUP(AQ332,'[1]&lt;참고&gt;6차'!A274:C2116,2,FALSE)</f>
        <v>기능원 및 관련 기능 종사자</v>
      </c>
      <c r="AQ332" s="118">
        <v>7</v>
      </c>
      <c r="AR332" s="118">
        <v>72</v>
      </c>
      <c r="AS332" s="118">
        <v>722</v>
      </c>
      <c r="AT332" s="108">
        <v>7221</v>
      </c>
      <c r="AU332" s="108" t="s">
        <v>2185</v>
      </c>
      <c r="AV332" s="109">
        <v>0.84</v>
      </c>
    </row>
    <row r="333" spans="1:48" x14ac:dyDescent="0.3">
      <c r="A333" s="118">
        <v>7126</v>
      </c>
      <c r="B333" s="108" t="s">
        <v>1415</v>
      </c>
      <c r="C333" s="108" t="s">
        <v>1415</v>
      </c>
      <c r="D333" s="108" t="s">
        <v>1415</v>
      </c>
      <c r="E333" s="108" t="s">
        <v>1415</v>
      </c>
      <c r="F333" s="108" t="s">
        <v>1415</v>
      </c>
      <c r="G333" s="108" t="s">
        <v>1415</v>
      </c>
      <c r="H333" s="108" t="str">
        <f>VLOOKUP(I333,'[1]&lt;참고&gt;6차'!$A$2:$C$1844,2,FALSE)</f>
        <v>건설 배관공</v>
      </c>
      <c r="I333" s="123">
        <v>7921</v>
      </c>
      <c r="J333" s="124">
        <f t="shared" si="16"/>
        <v>0.48499999999999999</v>
      </c>
      <c r="K333" s="108">
        <f>VLOOKUP(A333,'[1](2)2010 SOC to ISCO-08'!$K$3:$L$440,2,FALSE)</f>
        <v>0.48499999999999999</v>
      </c>
      <c r="L333" s="108" t="e">
        <f>VLOOKUP(B333,'[1](2)2010 SOC to ISCO-08'!$K$3:$L$440,2,FALSE)</f>
        <v>#N/A</v>
      </c>
      <c r="M333" s="108" t="e">
        <f>VLOOKUP(C333,'[1](2)2010 SOC to ISCO-08'!$K$3:$L$440,2,FALSE)</f>
        <v>#N/A</v>
      </c>
      <c r="N333" s="108" t="e">
        <f>VLOOKUP(D333,'[1](2)2010 SOC to ISCO-08'!$K$3:$L$440,2,FALSE)</f>
        <v>#N/A</v>
      </c>
      <c r="O333" s="108" t="e">
        <f>VLOOKUP(E333,'[1](2)2010 SOC to ISCO-08'!$K$3:$L$440,2,FALSE)</f>
        <v>#N/A</v>
      </c>
      <c r="P333" s="108" t="e">
        <f>VLOOKUP(F333,'[1](2)2010 SOC to ISCO-08'!$K$3:$L$440,2,FALSE)</f>
        <v>#N/A</v>
      </c>
      <c r="Q333" s="108" t="e">
        <f>VLOOKUP(G333,'[1](2)2010 SOC to ISCO-08'!$K$3:$L$440,2,FALSE)</f>
        <v>#N/A</v>
      </c>
      <c r="S333" s="108" t="b">
        <f t="shared" si="17"/>
        <v>0</v>
      </c>
      <c r="T333" s="125">
        <v>7921</v>
      </c>
      <c r="U333" s="108" t="s">
        <v>1464</v>
      </c>
      <c r="V333" s="108" t="s">
        <v>1249</v>
      </c>
      <c r="Y333" s="108" t="str">
        <f>VLOOKUP(Z333,'[1]&lt;참고&gt;6차'!$A$2:$C$1844,2,FALSE)</f>
        <v>기타 배관공</v>
      </c>
      <c r="Z333" s="116">
        <v>7929</v>
      </c>
      <c r="AA333" s="110">
        <v>0.48499999999999999</v>
      </c>
      <c r="AB333" s="108" t="str">
        <f t="shared" si="15"/>
        <v>792</v>
      </c>
      <c r="AC333" s="109">
        <v>0.48499999999999999</v>
      </c>
      <c r="AP333" s="108" t="str">
        <f>VLOOKUP(AQ333,'[1]&lt;참고&gt;6차'!A275:C2117,2,FALSE)</f>
        <v>기능원 및 관련 기능 종사자</v>
      </c>
      <c r="AQ333" s="118">
        <v>7</v>
      </c>
      <c r="AR333" s="118">
        <v>72</v>
      </c>
      <c r="AS333" s="118">
        <v>722</v>
      </c>
      <c r="AT333" s="108">
        <v>7222</v>
      </c>
      <c r="AU333" s="108" t="s">
        <v>2186</v>
      </c>
      <c r="AV333" s="109">
        <v>0.84</v>
      </c>
    </row>
    <row r="334" spans="1:48" x14ac:dyDescent="0.3">
      <c r="A334" s="118">
        <v>7126</v>
      </c>
      <c r="B334" s="108" t="s">
        <v>1415</v>
      </c>
      <c r="C334" s="108" t="s">
        <v>1415</v>
      </c>
      <c r="D334" s="108" t="s">
        <v>1415</v>
      </c>
      <c r="E334" s="108" t="s">
        <v>1415</v>
      </c>
      <c r="F334" s="108" t="s">
        <v>1415</v>
      </c>
      <c r="G334" s="108" t="s">
        <v>1415</v>
      </c>
      <c r="H334" s="108" t="str">
        <f>VLOOKUP(I334,'[1]&lt;참고&gt;6차'!$A$2:$C$1844,2,FALSE)</f>
        <v>공업 배관공</v>
      </c>
      <c r="I334" s="123">
        <v>7922</v>
      </c>
      <c r="J334" s="124">
        <f t="shared" si="16"/>
        <v>0.48499999999999999</v>
      </c>
      <c r="K334" s="108">
        <f>VLOOKUP(A334,'[1](2)2010 SOC to ISCO-08'!$K$3:$L$440,2,FALSE)</f>
        <v>0.48499999999999999</v>
      </c>
      <c r="L334" s="108" t="e">
        <f>VLOOKUP(B334,'[1](2)2010 SOC to ISCO-08'!$K$3:$L$440,2,FALSE)</f>
        <v>#N/A</v>
      </c>
      <c r="M334" s="108" t="e">
        <f>VLOOKUP(C334,'[1](2)2010 SOC to ISCO-08'!$K$3:$L$440,2,FALSE)</f>
        <v>#N/A</v>
      </c>
      <c r="N334" s="108" t="e">
        <f>VLOOKUP(D334,'[1](2)2010 SOC to ISCO-08'!$K$3:$L$440,2,FALSE)</f>
        <v>#N/A</v>
      </c>
      <c r="O334" s="108" t="e">
        <f>VLOOKUP(E334,'[1](2)2010 SOC to ISCO-08'!$K$3:$L$440,2,FALSE)</f>
        <v>#N/A</v>
      </c>
      <c r="P334" s="108" t="e">
        <f>VLOOKUP(F334,'[1](2)2010 SOC to ISCO-08'!$K$3:$L$440,2,FALSE)</f>
        <v>#N/A</v>
      </c>
      <c r="Q334" s="108" t="e">
        <f>VLOOKUP(G334,'[1](2)2010 SOC to ISCO-08'!$K$3:$L$440,2,FALSE)</f>
        <v>#N/A</v>
      </c>
      <c r="S334" s="108" t="b">
        <f t="shared" si="17"/>
        <v>0</v>
      </c>
      <c r="T334" s="125">
        <v>7922</v>
      </c>
      <c r="U334" s="108" t="s">
        <v>2187</v>
      </c>
      <c r="V334" s="108" t="s">
        <v>1249</v>
      </c>
      <c r="Y334" s="108" t="str">
        <f>VLOOKUP(Z334,'[1]&lt;참고&gt;6차'!$A$2:$C$1844,2,FALSE)</f>
        <v>배관 세정원 및 방역원</v>
      </c>
      <c r="Z334" s="116">
        <v>7991</v>
      </c>
      <c r="AA334" s="110">
        <v>0.73333333333333339</v>
      </c>
      <c r="AB334" s="108" t="str">
        <f t="shared" si="15"/>
        <v>799</v>
      </c>
      <c r="AC334" s="109">
        <v>0.73333333333333339</v>
      </c>
      <c r="AP334" s="108" t="str">
        <f>VLOOKUP(AQ334,'[1]&lt;참고&gt;6차'!A276:C2118,2,FALSE)</f>
        <v>기능원 및 관련 기능 종사자</v>
      </c>
      <c r="AQ334" s="118">
        <v>7</v>
      </c>
      <c r="AR334" s="118">
        <v>72</v>
      </c>
      <c r="AS334" s="118">
        <v>722</v>
      </c>
      <c r="AT334" s="108">
        <v>7223</v>
      </c>
      <c r="AU334" s="108" t="s">
        <v>2188</v>
      </c>
      <c r="AV334" s="109">
        <v>0.84</v>
      </c>
    </row>
    <row r="335" spans="1:48" x14ac:dyDescent="0.3">
      <c r="A335" s="118">
        <v>7126</v>
      </c>
      <c r="B335" s="108" t="s">
        <v>1415</v>
      </c>
      <c r="C335" s="108" t="s">
        <v>1415</v>
      </c>
      <c r="D335" s="108" t="s">
        <v>1415</v>
      </c>
      <c r="E335" s="108" t="s">
        <v>1415</v>
      </c>
      <c r="F335" s="108" t="s">
        <v>1415</v>
      </c>
      <c r="G335" s="108" t="s">
        <v>1415</v>
      </c>
      <c r="H335" s="108" t="str">
        <f>VLOOKUP(I335,'[1]&lt;참고&gt;6차'!$A$2:$C$1844,2,FALSE)</f>
        <v>기타 배관공</v>
      </c>
      <c r="I335" s="123">
        <v>7929</v>
      </c>
      <c r="J335" s="124">
        <f t="shared" si="16"/>
        <v>0.48499999999999999</v>
      </c>
      <c r="K335" s="108">
        <f>VLOOKUP(A335,'[1](2)2010 SOC to ISCO-08'!$K$3:$L$440,2,FALSE)</f>
        <v>0.48499999999999999</v>
      </c>
      <c r="L335" s="108" t="e">
        <f>VLOOKUP(B335,'[1](2)2010 SOC to ISCO-08'!$K$3:$L$440,2,FALSE)</f>
        <v>#N/A</v>
      </c>
      <c r="M335" s="108" t="e">
        <f>VLOOKUP(C335,'[1](2)2010 SOC to ISCO-08'!$K$3:$L$440,2,FALSE)</f>
        <v>#N/A</v>
      </c>
      <c r="N335" s="108" t="e">
        <f>VLOOKUP(D335,'[1](2)2010 SOC to ISCO-08'!$K$3:$L$440,2,FALSE)</f>
        <v>#N/A</v>
      </c>
      <c r="O335" s="108" t="e">
        <f>VLOOKUP(E335,'[1](2)2010 SOC to ISCO-08'!$K$3:$L$440,2,FALSE)</f>
        <v>#N/A</v>
      </c>
      <c r="P335" s="108" t="e">
        <f>VLOOKUP(F335,'[1](2)2010 SOC to ISCO-08'!$K$3:$L$440,2,FALSE)</f>
        <v>#N/A</v>
      </c>
      <c r="Q335" s="108" t="e">
        <f>VLOOKUP(G335,'[1](2)2010 SOC to ISCO-08'!$K$3:$L$440,2,FALSE)</f>
        <v>#N/A</v>
      </c>
      <c r="S335" s="108" t="b">
        <f t="shared" si="17"/>
        <v>0</v>
      </c>
      <c r="T335" s="125">
        <v>7929</v>
      </c>
      <c r="U335" s="108" t="s">
        <v>1429</v>
      </c>
      <c r="V335" s="108" t="s">
        <v>1249</v>
      </c>
      <c r="Y335" s="108" t="str">
        <f>VLOOKUP(Z335,'[1]&lt;참고&gt;6차'!$A$2:$C$1844,2,FALSE)</f>
        <v>기타 기능관련 종사원</v>
      </c>
      <c r="Z335" s="116">
        <v>7999</v>
      </c>
      <c r="AA335" s="110">
        <v>0.61402777777777773</v>
      </c>
      <c r="AB335" s="108" t="str">
        <f t="shared" si="15"/>
        <v>799</v>
      </c>
      <c r="AC335" s="109">
        <v>0.61402777777777773</v>
      </c>
      <c r="AP335" s="108" t="str">
        <f>VLOOKUP(AQ335,'[1]&lt;참고&gt;6차'!A277:C2119,2,FALSE)</f>
        <v>기능원 및 관련 기능 종사자</v>
      </c>
      <c r="AQ335" s="118">
        <v>7</v>
      </c>
      <c r="AR335" s="118">
        <v>72</v>
      </c>
      <c r="AS335" s="118">
        <v>722</v>
      </c>
      <c r="AT335" s="108">
        <v>7224</v>
      </c>
      <c r="AU335" s="108" t="s">
        <v>2189</v>
      </c>
      <c r="AV335" s="109">
        <v>0.84</v>
      </c>
    </row>
    <row r="336" spans="1:48" x14ac:dyDescent="0.3">
      <c r="A336" s="118">
        <v>7133</v>
      </c>
      <c r="B336" s="118">
        <v>7544</v>
      </c>
      <c r="C336" s="108" t="s">
        <v>1415</v>
      </c>
      <c r="D336" s="108" t="s">
        <v>1415</v>
      </c>
      <c r="E336" s="108" t="s">
        <v>1415</v>
      </c>
      <c r="F336" s="108" t="s">
        <v>1415</v>
      </c>
      <c r="G336" s="108" t="s">
        <v>1415</v>
      </c>
      <c r="H336" s="108" t="str">
        <f>VLOOKUP(I336,'[1]&lt;참고&gt;6차'!$A$2:$C$1844,2,FALSE)</f>
        <v>배관 세정원 및 방역원</v>
      </c>
      <c r="I336" s="123">
        <v>7991</v>
      </c>
      <c r="J336" s="124">
        <f t="shared" si="16"/>
        <v>0.73333333333333339</v>
      </c>
      <c r="K336" s="108" t="e">
        <f>VLOOKUP(A336,'[1](2)2010 SOC to ISCO-08'!$K$3:$L$440,2,FALSE)</f>
        <v>#DIV/0!</v>
      </c>
      <c r="L336" s="108">
        <f>VLOOKUP(B336,'[1](2)2010 SOC to ISCO-08'!$K$3:$L$440,2,FALSE)</f>
        <v>0.73333333333333339</v>
      </c>
      <c r="M336" s="108" t="e">
        <f>VLOOKUP(C336,'[1](2)2010 SOC to ISCO-08'!$K$3:$L$440,2,FALSE)</f>
        <v>#N/A</v>
      </c>
      <c r="N336" s="108" t="e">
        <f>VLOOKUP(D336,'[1](2)2010 SOC to ISCO-08'!$K$3:$L$440,2,FALSE)</f>
        <v>#N/A</v>
      </c>
      <c r="O336" s="108" t="e">
        <f>VLOOKUP(E336,'[1](2)2010 SOC to ISCO-08'!$K$3:$L$440,2,FALSE)</f>
        <v>#N/A</v>
      </c>
      <c r="P336" s="108" t="e">
        <f>VLOOKUP(F336,'[1](2)2010 SOC to ISCO-08'!$K$3:$L$440,2,FALSE)</f>
        <v>#N/A</v>
      </c>
      <c r="Q336" s="108" t="e">
        <f>VLOOKUP(G336,'[1](2)2010 SOC to ISCO-08'!$K$3:$L$440,2,FALSE)</f>
        <v>#N/A</v>
      </c>
      <c r="S336" s="108" t="b">
        <f t="shared" si="17"/>
        <v>0</v>
      </c>
      <c r="T336" s="125">
        <v>7991</v>
      </c>
      <c r="U336" s="108" t="s">
        <v>2190</v>
      </c>
      <c r="V336" s="108" t="s">
        <v>2191</v>
      </c>
      <c r="W336" s="108" t="s">
        <v>1431</v>
      </c>
      <c r="X336" s="108" t="s">
        <v>2192</v>
      </c>
      <c r="Y336" s="108" t="str">
        <f>VLOOKUP(Z336,'[1]&lt;참고&gt;6차'!$A$2:$C$1844,2,FALSE)</f>
        <v>제분 및 도정 관련 기계조작원</v>
      </c>
      <c r="Z336" s="116">
        <v>8111</v>
      </c>
      <c r="AA336" s="110">
        <v>0.81600000000000006</v>
      </c>
      <c r="AB336" s="108" t="str">
        <f t="shared" si="15"/>
        <v>811</v>
      </c>
      <c r="AC336" s="109">
        <v>0.68</v>
      </c>
      <c r="AP336" s="108" t="str">
        <f>VLOOKUP(AQ336,'[1]&lt;참고&gt;6차'!A265:C2107,2,FALSE)</f>
        <v>기능원 및 관련 기능 종사자</v>
      </c>
      <c r="AQ336" s="118">
        <v>7</v>
      </c>
      <c r="AR336" s="118">
        <v>71</v>
      </c>
      <c r="AS336" s="118">
        <v>710</v>
      </c>
      <c r="AT336" s="108">
        <v>7103</v>
      </c>
      <c r="AU336" s="108" t="s">
        <v>2193</v>
      </c>
      <c r="AV336" s="109">
        <v>0.84500000000000008</v>
      </c>
    </row>
    <row r="337" spans="1:48" x14ac:dyDescent="0.3">
      <c r="A337" s="118">
        <v>7314</v>
      </c>
      <c r="B337" s="118">
        <v>7315</v>
      </c>
      <c r="C337" s="118">
        <v>7319</v>
      </c>
      <c r="D337" s="118">
        <v>7321</v>
      </c>
      <c r="E337" s="118">
        <v>7322</v>
      </c>
      <c r="F337" s="118">
        <v>7323</v>
      </c>
      <c r="G337" s="108" t="s">
        <v>1415</v>
      </c>
      <c r="H337" s="108" t="str">
        <f>VLOOKUP(I337,'[1]&lt;참고&gt;6차'!$A$2:$C$1844,2,FALSE)</f>
        <v>기타 기능관련 종사원</v>
      </c>
      <c r="I337" s="123">
        <v>7999</v>
      </c>
      <c r="J337" s="124">
        <f t="shared" si="16"/>
        <v>0.61402777777777773</v>
      </c>
      <c r="K337" s="108">
        <f>VLOOKUP(A337,'[1](2)2010 SOC to ISCO-08'!$K$3:$L$440,2,FALSE)</f>
        <v>0.46750000000000003</v>
      </c>
      <c r="L337" s="108">
        <f>VLOOKUP(B337,'[1](2)2010 SOC to ISCO-08'!$K$3:$L$440,2,FALSE)</f>
        <v>0.83666666666666656</v>
      </c>
      <c r="M337" s="108">
        <f>VLOOKUP(C337,'[1](2)2010 SOC to ISCO-08'!$K$3:$L$440,2,FALSE)</f>
        <v>3.5000000000000003E-2</v>
      </c>
      <c r="N337" s="108">
        <f>VLOOKUP(D337,'[1](2)2010 SOC to ISCO-08'!$K$3:$L$440,2,FALSE)</f>
        <v>0.56499999999999995</v>
      </c>
      <c r="O337" s="108">
        <f>VLOOKUP(E337,'[1](2)2010 SOC to ISCO-08'!$K$3:$L$440,2,FALSE)</f>
        <v>0.83</v>
      </c>
      <c r="P337" s="108">
        <f>VLOOKUP(F337,'[1](2)2010 SOC to ISCO-08'!$K$3:$L$440,2,FALSE)</f>
        <v>0.95</v>
      </c>
      <c r="Q337" s="108" t="e">
        <f>VLOOKUP(G337,'[1](2)2010 SOC to ISCO-08'!$K$3:$L$440,2,FALSE)</f>
        <v>#N/A</v>
      </c>
      <c r="S337" s="108" t="b">
        <f t="shared" si="17"/>
        <v>0</v>
      </c>
      <c r="T337" s="125">
        <v>7999</v>
      </c>
      <c r="U337" s="108" t="s">
        <v>1429</v>
      </c>
      <c r="V337" s="108" t="s">
        <v>2194</v>
      </c>
      <c r="W337" s="108" t="s">
        <v>1960</v>
      </c>
      <c r="Y337" s="108" t="str">
        <f>VLOOKUP(Z337,'[1]&lt;참고&gt;6차'!$A$2:$C$1844,2,FALSE)</f>
        <v>곡물가공제품 기계조작원</v>
      </c>
      <c r="Z337" s="116">
        <v>8112</v>
      </c>
      <c r="AA337" s="110">
        <v>0.81600000000000006</v>
      </c>
      <c r="AB337" s="108" t="str">
        <f t="shared" si="15"/>
        <v>811</v>
      </c>
      <c r="AC337" s="109">
        <v>0.68</v>
      </c>
      <c r="AP337" s="108" t="str">
        <f>VLOOKUP(AQ337,'[1]&lt;참고&gt;6차'!A350:C2192,2,FALSE)</f>
        <v>장치,기계조작 및 조립종사자</v>
      </c>
      <c r="AQ337" s="118">
        <v>8</v>
      </c>
      <c r="AR337" s="118">
        <v>83</v>
      </c>
      <c r="AS337" s="118">
        <v>831</v>
      </c>
      <c r="AT337" s="108">
        <v>8319</v>
      </c>
      <c r="AU337" s="108" t="s">
        <v>2195</v>
      </c>
      <c r="AV337" s="109">
        <v>0.84666666666666668</v>
      </c>
    </row>
    <row r="338" spans="1:48" x14ac:dyDescent="0.3">
      <c r="A338" s="118">
        <v>8160</v>
      </c>
      <c r="B338" s="108" t="s">
        <v>1415</v>
      </c>
      <c r="C338" s="108" t="s">
        <v>1415</v>
      </c>
      <c r="D338" s="108" t="s">
        <v>1415</v>
      </c>
      <c r="E338" s="108" t="s">
        <v>1415</v>
      </c>
      <c r="F338" s="108" t="s">
        <v>1415</v>
      </c>
      <c r="G338" s="108" t="s">
        <v>1415</v>
      </c>
      <c r="H338" s="108" t="str">
        <f>VLOOKUP(I338,'[1]&lt;참고&gt;6차'!$A$2:$C$1844,2,FALSE)</f>
        <v>제분 및 도정 관련 기계조작원</v>
      </c>
      <c r="I338" s="123">
        <v>8111</v>
      </c>
      <c r="J338" s="124">
        <f t="shared" si="16"/>
        <v>0.81600000000000006</v>
      </c>
      <c r="K338" s="108">
        <f>VLOOKUP(A338,'[1](2)2010 SOC to ISCO-08'!$K$3:$L$440,2,FALSE)</f>
        <v>0.81600000000000006</v>
      </c>
      <c r="L338" s="108" t="e">
        <f>VLOOKUP(B338,'[1](2)2010 SOC to ISCO-08'!$K$3:$L$440,2,FALSE)</f>
        <v>#N/A</v>
      </c>
      <c r="M338" s="108" t="e">
        <f>VLOOKUP(C338,'[1](2)2010 SOC to ISCO-08'!$K$3:$L$440,2,FALSE)</f>
        <v>#N/A</v>
      </c>
      <c r="N338" s="108" t="e">
        <f>VLOOKUP(D338,'[1](2)2010 SOC to ISCO-08'!$K$3:$L$440,2,FALSE)</f>
        <v>#N/A</v>
      </c>
      <c r="O338" s="108" t="e">
        <f>VLOOKUP(E338,'[1](2)2010 SOC to ISCO-08'!$K$3:$L$440,2,FALSE)</f>
        <v>#N/A</v>
      </c>
      <c r="P338" s="108" t="e">
        <f>VLOOKUP(F338,'[1](2)2010 SOC to ISCO-08'!$K$3:$L$440,2,FALSE)</f>
        <v>#N/A</v>
      </c>
      <c r="Q338" s="108" t="e">
        <f>VLOOKUP(G338,'[1](2)2010 SOC to ISCO-08'!$K$3:$L$440,2,FALSE)</f>
        <v>#N/A</v>
      </c>
      <c r="S338" s="108" t="b">
        <f t="shared" si="17"/>
        <v>0</v>
      </c>
      <c r="T338" s="125">
        <v>8111</v>
      </c>
      <c r="U338" s="108" t="s">
        <v>2196</v>
      </c>
      <c r="V338" s="108" t="s">
        <v>1431</v>
      </c>
      <c r="W338" s="108" t="s">
        <v>2197</v>
      </c>
      <c r="X338" s="108" t="s">
        <v>1466</v>
      </c>
      <c r="Y338" s="108" t="str">
        <f>VLOOKUP(Z338,'[1]&lt;참고&gt;6차'!$A$2:$C$1844,2,FALSE)</f>
        <v>육류어패류 및 낙농품 가공 기계조작원</v>
      </c>
      <c r="Z338" s="116">
        <v>8113</v>
      </c>
      <c r="AA338" s="110">
        <v>0.81600000000000006</v>
      </c>
      <c r="AB338" s="108" t="str">
        <f t="shared" si="15"/>
        <v>811</v>
      </c>
      <c r="AC338" s="109">
        <v>0.68</v>
      </c>
      <c r="AP338" s="108" t="str">
        <f>VLOOKUP(AQ338,'[1]&lt;참고&gt;6차'!A351:C2193,2,FALSE)</f>
        <v>장치,기계조작 및 조립종사자</v>
      </c>
      <c r="AQ338" s="118">
        <v>8</v>
      </c>
      <c r="AR338" s="118">
        <v>83</v>
      </c>
      <c r="AS338" s="118">
        <v>832</v>
      </c>
      <c r="AT338" s="108">
        <v>8321</v>
      </c>
      <c r="AU338" s="108" t="s">
        <v>2198</v>
      </c>
      <c r="AV338" s="109">
        <v>0.84666666666666668</v>
      </c>
    </row>
    <row r="339" spans="1:48" x14ac:dyDescent="0.3">
      <c r="A339" s="118">
        <v>8160</v>
      </c>
      <c r="B339" s="108" t="s">
        <v>1415</v>
      </c>
      <c r="C339" s="108" t="s">
        <v>1415</v>
      </c>
      <c r="D339" s="108" t="s">
        <v>1415</v>
      </c>
      <c r="E339" s="108" t="s">
        <v>1415</v>
      </c>
      <c r="F339" s="108" t="s">
        <v>1415</v>
      </c>
      <c r="G339" s="108" t="s">
        <v>1415</v>
      </c>
      <c r="H339" s="108" t="str">
        <f>VLOOKUP(I339,'[1]&lt;참고&gt;6차'!$A$2:$C$1844,2,FALSE)</f>
        <v>곡물가공제품 기계조작원</v>
      </c>
      <c r="I339" s="123">
        <v>8112</v>
      </c>
      <c r="J339" s="124">
        <f t="shared" si="16"/>
        <v>0.81600000000000006</v>
      </c>
      <c r="K339" s="108">
        <f>VLOOKUP(A339,'[1](2)2010 SOC to ISCO-08'!$K$3:$L$440,2,FALSE)</f>
        <v>0.81600000000000006</v>
      </c>
      <c r="L339" s="108" t="e">
        <f>VLOOKUP(B339,'[1](2)2010 SOC to ISCO-08'!$K$3:$L$440,2,FALSE)</f>
        <v>#N/A</v>
      </c>
      <c r="M339" s="108" t="e">
        <f>VLOOKUP(C339,'[1](2)2010 SOC to ISCO-08'!$K$3:$L$440,2,FALSE)</f>
        <v>#N/A</v>
      </c>
      <c r="N339" s="108" t="e">
        <f>VLOOKUP(D339,'[1](2)2010 SOC to ISCO-08'!$K$3:$L$440,2,FALSE)</f>
        <v>#N/A</v>
      </c>
      <c r="O339" s="108" t="e">
        <f>VLOOKUP(E339,'[1](2)2010 SOC to ISCO-08'!$K$3:$L$440,2,FALSE)</f>
        <v>#N/A</v>
      </c>
      <c r="P339" s="108" t="e">
        <f>VLOOKUP(F339,'[1](2)2010 SOC to ISCO-08'!$K$3:$L$440,2,FALSE)</f>
        <v>#N/A</v>
      </c>
      <c r="Q339" s="108" t="e">
        <f>VLOOKUP(G339,'[1](2)2010 SOC to ISCO-08'!$K$3:$L$440,2,FALSE)</f>
        <v>#N/A</v>
      </c>
      <c r="S339" s="108" t="b">
        <f t="shared" si="17"/>
        <v>0</v>
      </c>
      <c r="T339" s="125">
        <v>8112</v>
      </c>
      <c r="U339" s="108" t="s">
        <v>2199</v>
      </c>
      <c r="V339" s="108" t="s">
        <v>1594</v>
      </c>
      <c r="Y339" s="108" t="str">
        <f>VLOOKUP(Z339,'[1]&lt;참고&gt;6차'!$A$2:$C$1844,2,FALSE)</f>
        <v>과실 및 채소 관련 기계조작원</v>
      </c>
      <c r="Z339" s="116">
        <v>8114</v>
      </c>
      <c r="AA339" s="110">
        <v>0.81600000000000006</v>
      </c>
      <c r="AB339" s="108" t="str">
        <f t="shared" si="15"/>
        <v>811</v>
      </c>
      <c r="AC339" s="109">
        <v>0.68</v>
      </c>
      <c r="AP339" s="108" t="str">
        <f>VLOOKUP(AQ339,'[1]&lt;참고&gt;6차'!A349:C2191,2,FALSE)</f>
        <v>장치,기계조작 및 조립종사자</v>
      </c>
      <c r="AQ339" s="118">
        <v>8</v>
      </c>
      <c r="AR339" s="118">
        <v>83</v>
      </c>
      <c r="AS339" s="118">
        <v>831</v>
      </c>
      <c r="AT339" s="108">
        <v>8312</v>
      </c>
      <c r="AU339" s="108" t="s">
        <v>2200</v>
      </c>
      <c r="AV339" s="109">
        <v>0.84833333333333338</v>
      </c>
    </row>
    <row r="340" spans="1:48" x14ac:dyDescent="0.3">
      <c r="A340" s="118">
        <v>8160</v>
      </c>
      <c r="B340" s="108" t="s">
        <v>1415</v>
      </c>
      <c r="C340" s="108" t="s">
        <v>1415</v>
      </c>
      <c r="D340" s="108" t="s">
        <v>1415</v>
      </c>
      <c r="E340" s="108" t="s">
        <v>1415</v>
      </c>
      <c r="F340" s="108" t="s">
        <v>1415</v>
      </c>
      <c r="G340" s="108" t="s">
        <v>1415</v>
      </c>
      <c r="H340" s="108" t="str">
        <f>VLOOKUP(I340,'[1]&lt;참고&gt;6차'!$A$2:$C$1844,2,FALSE)</f>
        <v>육류어패류 및 낙농품 가공 기계조작원</v>
      </c>
      <c r="I340" s="123">
        <v>8113</v>
      </c>
      <c r="J340" s="124">
        <f t="shared" si="16"/>
        <v>0.81600000000000006</v>
      </c>
      <c r="K340" s="108">
        <f>VLOOKUP(A340,'[1](2)2010 SOC to ISCO-08'!$K$3:$L$440,2,FALSE)</f>
        <v>0.81600000000000006</v>
      </c>
      <c r="L340" s="108" t="e">
        <f>VLOOKUP(B340,'[1](2)2010 SOC to ISCO-08'!$K$3:$L$440,2,FALSE)</f>
        <v>#N/A</v>
      </c>
      <c r="M340" s="108" t="e">
        <f>VLOOKUP(C340,'[1](2)2010 SOC to ISCO-08'!$K$3:$L$440,2,FALSE)</f>
        <v>#N/A</v>
      </c>
      <c r="N340" s="108" t="e">
        <f>VLOOKUP(D340,'[1](2)2010 SOC to ISCO-08'!$K$3:$L$440,2,FALSE)</f>
        <v>#N/A</v>
      </c>
      <c r="O340" s="108" t="e">
        <f>VLOOKUP(E340,'[1](2)2010 SOC to ISCO-08'!$K$3:$L$440,2,FALSE)</f>
        <v>#N/A</v>
      </c>
      <c r="P340" s="108" t="e">
        <f>VLOOKUP(F340,'[1](2)2010 SOC to ISCO-08'!$K$3:$L$440,2,FALSE)</f>
        <v>#N/A</v>
      </c>
      <c r="Q340" s="108" t="e">
        <f>VLOOKUP(G340,'[1](2)2010 SOC to ISCO-08'!$K$3:$L$440,2,FALSE)</f>
        <v>#N/A</v>
      </c>
      <c r="S340" s="108" t="b">
        <f t="shared" si="17"/>
        <v>0</v>
      </c>
      <c r="T340" s="125">
        <v>8113</v>
      </c>
      <c r="U340" s="108" t="s">
        <v>2201</v>
      </c>
      <c r="V340" s="108" t="s">
        <v>1431</v>
      </c>
      <c r="W340" s="108" t="s">
        <v>2202</v>
      </c>
      <c r="Y340" s="108" t="str">
        <f>VLOOKUP(Z340,'[1]&lt;참고&gt;6차'!$A$2:$C$1844,2,FALSE)</f>
        <v>음료 제조관련 기계조작원</v>
      </c>
      <c r="Z340" s="116">
        <v>8120</v>
      </c>
      <c r="AA340" s="110">
        <v>0.81600000000000006</v>
      </c>
      <c r="AB340" s="108" t="str">
        <f t="shared" si="15"/>
        <v>812</v>
      </c>
      <c r="AC340" s="109">
        <v>0.68</v>
      </c>
      <c r="AP340" s="108" t="str">
        <f>VLOOKUP(AQ340,'[1]&lt;참고&gt;6차'!A415:C2257,2,FALSE)</f>
        <v>단순노무 종사자</v>
      </c>
      <c r="AQ340" s="118">
        <v>9</v>
      </c>
      <c r="AR340" s="118">
        <v>95</v>
      </c>
      <c r="AS340" s="118">
        <v>952</v>
      </c>
      <c r="AT340" s="108">
        <v>9522</v>
      </c>
      <c r="AU340" s="108" t="s">
        <v>2203</v>
      </c>
      <c r="AV340" s="109">
        <v>0.85</v>
      </c>
    </row>
    <row r="341" spans="1:48" x14ac:dyDescent="0.3">
      <c r="A341" s="118">
        <v>8160</v>
      </c>
      <c r="B341" s="108" t="s">
        <v>1415</v>
      </c>
      <c r="C341" s="108" t="s">
        <v>1415</v>
      </c>
      <c r="D341" s="108" t="s">
        <v>1415</v>
      </c>
      <c r="E341" s="108" t="s">
        <v>1415</v>
      </c>
      <c r="F341" s="108" t="s">
        <v>1415</v>
      </c>
      <c r="G341" s="108" t="s">
        <v>1415</v>
      </c>
      <c r="H341" s="108" t="str">
        <f>VLOOKUP(I341,'[1]&lt;참고&gt;6차'!$A$2:$C$1844,2,FALSE)</f>
        <v>과실 및 채소 관련 기계조작원</v>
      </c>
      <c r="I341" s="123">
        <v>8114</v>
      </c>
      <c r="J341" s="124">
        <f t="shared" si="16"/>
        <v>0.81600000000000006</v>
      </c>
      <c r="K341" s="108">
        <f>VLOOKUP(A341,'[1](2)2010 SOC to ISCO-08'!$K$3:$L$440,2,FALSE)</f>
        <v>0.81600000000000006</v>
      </c>
      <c r="L341" s="108" t="e">
        <f>VLOOKUP(B341,'[1](2)2010 SOC to ISCO-08'!$K$3:$L$440,2,FALSE)</f>
        <v>#N/A</v>
      </c>
      <c r="M341" s="108" t="e">
        <f>VLOOKUP(C341,'[1](2)2010 SOC to ISCO-08'!$K$3:$L$440,2,FALSE)</f>
        <v>#N/A</v>
      </c>
      <c r="N341" s="108" t="e">
        <f>VLOOKUP(D341,'[1](2)2010 SOC to ISCO-08'!$K$3:$L$440,2,FALSE)</f>
        <v>#N/A</v>
      </c>
      <c r="O341" s="108" t="e">
        <f>VLOOKUP(E341,'[1](2)2010 SOC to ISCO-08'!$K$3:$L$440,2,FALSE)</f>
        <v>#N/A</v>
      </c>
      <c r="P341" s="108" t="e">
        <f>VLOOKUP(F341,'[1](2)2010 SOC to ISCO-08'!$K$3:$L$440,2,FALSE)</f>
        <v>#N/A</v>
      </c>
      <c r="Q341" s="108" t="e">
        <f>VLOOKUP(G341,'[1](2)2010 SOC to ISCO-08'!$K$3:$L$440,2,FALSE)</f>
        <v>#N/A</v>
      </c>
      <c r="S341" s="108" t="b">
        <f t="shared" si="17"/>
        <v>0</v>
      </c>
      <c r="T341" s="125">
        <v>8114</v>
      </c>
      <c r="U341" s="108" t="s">
        <v>2204</v>
      </c>
      <c r="V341" s="108" t="s">
        <v>1431</v>
      </c>
      <c r="W341" s="108" t="s">
        <v>2023</v>
      </c>
      <c r="X341" s="108" t="s">
        <v>1466</v>
      </c>
      <c r="Y341" s="108" t="str">
        <f>VLOOKUP(Z341,'[1]&lt;참고&gt;6차'!$A$2:$C$1844,2,FALSE)</f>
        <v>기타 식품가공관련 기계조작원</v>
      </c>
      <c r="Z341" s="116">
        <v>8190</v>
      </c>
      <c r="AA341" s="110">
        <v>0.81600000000000006</v>
      </c>
      <c r="AB341" s="108" t="str">
        <f t="shared" si="15"/>
        <v>819</v>
      </c>
      <c r="AC341" s="109">
        <v>0.68</v>
      </c>
      <c r="AP341" s="108" t="str">
        <f>VLOOKUP(AQ341,'[1]&lt;참고&gt;6차'!A185:C2027,2,FALSE)</f>
        <v>사무 종사자</v>
      </c>
      <c r="AQ341" s="118">
        <v>3</v>
      </c>
      <c r="AR341" s="118">
        <v>31</v>
      </c>
      <c r="AS341" s="118">
        <v>312</v>
      </c>
      <c r="AT341" s="108">
        <v>3123</v>
      </c>
      <c r="AU341" s="108" t="s">
        <v>2205</v>
      </c>
      <c r="AV341" s="109">
        <v>0.8566666666666668</v>
      </c>
    </row>
    <row r="342" spans="1:48" x14ac:dyDescent="0.3">
      <c r="A342" s="118">
        <v>8160</v>
      </c>
      <c r="B342" s="108" t="s">
        <v>1415</v>
      </c>
      <c r="C342" s="108" t="s">
        <v>1415</v>
      </c>
      <c r="D342" s="108" t="s">
        <v>1415</v>
      </c>
      <c r="E342" s="108" t="s">
        <v>1415</v>
      </c>
      <c r="F342" s="108" t="s">
        <v>1415</v>
      </c>
      <c r="G342" s="108" t="s">
        <v>1415</v>
      </c>
      <c r="H342" s="108" t="str">
        <f>VLOOKUP(I342,'[1]&lt;참고&gt;6차'!$A$2:$C$1844,2,FALSE)</f>
        <v>음료 제조관련 기계조작원</v>
      </c>
      <c r="I342" s="123">
        <v>8120</v>
      </c>
      <c r="J342" s="124">
        <f t="shared" si="16"/>
        <v>0.81600000000000006</v>
      </c>
      <c r="K342" s="108">
        <f>VLOOKUP(A342,'[1](2)2010 SOC to ISCO-08'!$K$3:$L$440,2,FALSE)</f>
        <v>0.81600000000000006</v>
      </c>
      <c r="L342" s="108" t="e">
        <f>VLOOKUP(B342,'[1](2)2010 SOC to ISCO-08'!$K$3:$L$440,2,FALSE)</f>
        <v>#N/A</v>
      </c>
      <c r="M342" s="108" t="e">
        <f>VLOOKUP(C342,'[1](2)2010 SOC to ISCO-08'!$K$3:$L$440,2,FALSE)</f>
        <v>#N/A</v>
      </c>
      <c r="N342" s="108" t="e">
        <f>VLOOKUP(D342,'[1](2)2010 SOC to ISCO-08'!$K$3:$L$440,2,FALSE)</f>
        <v>#N/A</v>
      </c>
      <c r="O342" s="108" t="e">
        <f>VLOOKUP(E342,'[1](2)2010 SOC to ISCO-08'!$K$3:$L$440,2,FALSE)</f>
        <v>#N/A</v>
      </c>
      <c r="P342" s="108" t="e">
        <f>VLOOKUP(F342,'[1](2)2010 SOC to ISCO-08'!$K$3:$L$440,2,FALSE)</f>
        <v>#N/A</v>
      </c>
      <c r="Q342" s="108" t="e">
        <f>VLOOKUP(G342,'[1](2)2010 SOC to ISCO-08'!$K$3:$L$440,2,FALSE)</f>
        <v>#N/A</v>
      </c>
      <c r="S342" s="108" t="b">
        <f t="shared" si="17"/>
        <v>0</v>
      </c>
      <c r="T342" s="125">
        <v>8120</v>
      </c>
      <c r="U342" s="108" t="s">
        <v>2206</v>
      </c>
      <c r="V342" s="108" t="s">
        <v>2082</v>
      </c>
      <c r="W342" s="108" t="s">
        <v>1594</v>
      </c>
      <c r="Y342" s="108" t="str">
        <f>VLOOKUP(Z342,'[1]&lt;참고&gt;6차'!$A$2:$C$1844,2,FALSE)</f>
        <v>섬유제조 기계조작원</v>
      </c>
      <c r="Z342" s="116">
        <v>8211</v>
      </c>
      <c r="AA342" s="110">
        <v>0.96</v>
      </c>
      <c r="AB342" s="108" t="str">
        <f t="shared" si="15"/>
        <v>821</v>
      </c>
      <c r="AC342" s="109">
        <v>0.96</v>
      </c>
      <c r="AP342" s="108" t="str">
        <f>VLOOKUP(AQ342,'[1]&lt;참고&gt;6차'!A311:C2153,2,FALSE)</f>
        <v>기능원 및 관련 기능 종사자</v>
      </c>
      <c r="AQ342" s="118">
        <v>7</v>
      </c>
      <c r="AR342" s="118">
        <v>77</v>
      </c>
      <c r="AS342" s="118">
        <v>772</v>
      </c>
      <c r="AT342" s="108">
        <v>7723</v>
      </c>
      <c r="AU342" s="108" t="s">
        <v>2207</v>
      </c>
      <c r="AV342" s="109">
        <v>0.86</v>
      </c>
    </row>
    <row r="343" spans="1:48" x14ac:dyDescent="0.3">
      <c r="A343" s="118">
        <v>8160</v>
      </c>
      <c r="B343" s="108" t="s">
        <v>1415</v>
      </c>
      <c r="C343" s="108" t="s">
        <v>1415</v>
      </c>
      <c r="D343" s="108" t="s">
        <v>1415</v>
      </c>
      <c r="E343" s="108" t="s">
        <v>1415</v>
      </c>
      <c r="F343" s="108" t="s">
        <v>1415</v>
      </c>
      <c r="G343" s="108" t="s">
        <v>1415</v>
      </c>
      <c r="H343" s="108" t="str">
        <f>VLOOKUP(I343,'[1]&lt;참고&gt;6차'!$A$2:$C$1844,2,FALSE)</f>
        <v>기타 식품가공관련 기계조작원</v>
      </c>
      <c r="I343" s="123">
        <v>8190</v>
      </c>
      <c r="J343" s="124">
        <f t="shared" si="16"/>
        <v>0.81600000000000006</v>
      </c>
      <c r="K343" s="108">
        <f>VLOOKUP(A343,'[1](2)2010 SOC to ISCO-08'!$K$3:$L$440,2,FALSE)</f>
        <v>0.81600000000000006</v>
      </c>
      <c r="L343" s="108" t="e">
        <f>VLOOKUP(B343,'[1](2)2010 SOC to ISCO-08'!$K$3:$L$440,2,FALSE)</f>
        <v>#N/A</v>
      </c>
      <c r="M343" s="108" t="e">
        <f>VLOOKUP(C343,'[1](2)2010 SOC to ISCO-08'!$K$3:$L$440,2,FALSE)</f>
        <v>#N/A</v>
      </c>
      <c r="N343" s="108" t="e">
        <f>VLOOKUP(D343,'[1](2)2010 SOC to ISCO-08'!$K$3:$L$440,2,FALSE)</f>
        <v>#N/A</v>
      </c>
      <c r="O343" s="108" t="e">
        <f>VLOOKUP(E343,'[1](2)2010 SOC to ISCO-08'!$K$3:$L$440,2,FALSE)</f>
        <v>#N/A</v>
      </c>
      <c r="P343" s="108" t="e">
        <f>VLOOKUP(F343,'[1](2)2010 SOC to ISCO-08'!$K$3:$L$440,2,FALSE)</f>
        <v>#N/A</v>
      </c>
      <c r="Q343" s="108" t="e">
        <f>VLOOKUP(G343,'[1](2)2010 SOC to ISCO-08'!$K$3:$L$440,2,FALSE)</f>
        <v>#N/A</v>
      </c>
      <c r="S343" s="108" t="b">
        <f t="shared" si="17"/>
        <v>0</v>
      </c>
      <c r="T343" s="125">
        <v>8190</v>
      </c>
      <c r="U343" s="108" t="s">
        <v>1429</v>
      </c>
      <c r="V343" s="108" t="s">
        <v>2060</v>
      </c>
      <c r="Y343" s="108" t="str">
        <f>VLOOKUP(Z343,'[1]&lt;참고&gt;6차'!$A$2:$C$1844,2,FALSE)</f>
        <v>표백 및 염색 관련 조작원</v>
      </c>
      <c r="Z343" s="116">
        <v>8212</v>
      </c>
      <c r="AA343" s="110">
        <v>0.97</v>
      </c>
      <c r="AB343" s="108" t="str">
        <f t="shared" si="15"/>
        <v>821</v>
      </c>
      <c r="AC343" s="109">
        <v>0.97</v>
      </c>
      <c r="AP343" s="108" t="str">
        <f>VLOOKUP(AQ343,'[1]&lt;참고&gt;6차'!A393:C2235,2,FALSE)</f>
        <v>장치,기계조작 및 조립종사자</v>
      </c>
      <c r="AQ343" s="118">
        <v>8</v>
      </c>
      <c r="AR343" s="118">
        <v>89</v>
      </c>
      <c r="AS343" s="118">
        <v>891</v>
      </c>
      <c r="AT343" s="108">
        <v>8911</v>
      </c>
      <c r="AU343" s="108" t="s">
        <v>2208</v>
      </c>
      <c r="AV343" s="109">
        <v>0.86</v>
      </c>
    </row>
    <row r="344" spans="1:48" x14ac:dyDescent="0.3">
      <c r="A344" s="118">
        <v>8151</v>
      </c>
      <c r="B344" s="108" t="s">
        <v>1415</v>
      </c>
      <c r="C344" s="108" t="s">
        <v>1415</v>
      </c>
      <c r="D344" s="108" t="s">
        <v>1415</v>
      </c>
      <c r="E344" s="108" t="s">
        <v>1415</v>
      </c>
      <c r="F344" s="108" t="s">
        <v>1415</v>
      </c>
      <c r="G344" s="108" t="s">
        <v>1415</v>
      </c>
      <c r="H344" s="108" t="str">
        <f>VLOOKUP(I344,'[1]&lt;참고&gt;6차'!$A$2:$C$1844,2,FALSE)</f>
        <v>섬유제조 기계조작원</v>
      </c>
      <c r="I344" s="123">
        <v>8211</v>
      </c>
      <c r="J344" s="124">
        <f t="shared" si="16"/>
        <v>0.96</v>
      </c>
      <c r="K344" s="108">
        <f>VLOOKUP(A344,'[1](2)2010 SOC to ISCO-08'!$K$3:$L$440,2,FALSE)</f>
        <v>0.96</v>
      </c>
      <c r="L344" s="108" t="e">
        <f>VLOOKUP(B344,'[1](2)2010 SOC to ISCO-08'!$K$3:$L$440,2,FALSE)</f>
        <v>#N/A</v>
      </c>
      <c r="M344" s="108" t="e">
        <f>VLOOKUP(C344,'[1](2)2010 SOC to ISCO-08'!$K$3:$L$440,2,FALSE)</f>
        <v>#N/A</v>
      </c>
      <c r="N344" s="108" t="e">
        <f>VLOOKUP(D344,'[1](2)2010 SOC to ISCO-08'!$K$3:$L$440,2,FALSE)</f>
        <v>#N/A</v>
      </c>
      <c r="O344" s="108" t="e">
        <f>VLOOKUP(E344,'[1](2)2010 SOC to ISCO-08'!$K$3:$L$440,2,FALSE)</f>
        <v>#N/A</v>
      </c>
      <c r="P344" s="108" t="e">
        <f>VLOOKUP(F344,'[1](2)2010 SOC to ISCO-08'!$K$3:$L$440,2,FALSE)</f>
        <v>#N/A</v>
      </c>
      <c r="Q344" s="108" t="e">
        <f>VLOOKUP(G344,'[1](2)2010 SOC to ISCO-08'!$K$3:$L$440,2,FALSE)</f>
        <v>#N/A</v>
      </c>
      <c r="S344" s="108" t="b">
        <f t="shared" si="17"/>
        <v>0</v>
      </c>
      <c r="T344" s="125">
        <v>8211</v>
      </c>
      <c r="U344" s="108" t="s">
        <v>2209</v>
      </c>
      <c r="V344" s="108" t="s">
        <v>2210</v>
      </c>
      <c r="Y344" s="108" t="str">
        <f>VLOOKUP(Z344,'[1]&lt;참고&gt;6차'!$A$2:$C$1844,2,FALSE)</f>
        <v>직조기 및 편직기 조작원</v>
      </c>
      <c r="Z344" s="116">
        <v>8221</v>
      </c>
      <c r="AA344" s="110">
        <v>0.73</v>
      </c>
      <c r="AB344" s="108" t="str">
        <f t="shared" si="15"/>
        <v>822</v>
      </c>
      <c r="AC344" s="109">
        <v>0.73</v>
      </c>
      <c r="AP344" s="108" t="str">
        <f>VLOOKUP(AQ344,'[1]&lt;참고&gt;6차'!A403:C2245,2,FALSE)</f>
        <v>단순노무 종사자</v>
      </c>
      <c r="AQ344" s="118">
        <v>9</v>
      </c>
      <c r="AR344" s="118">
        <v>92</v>
      </c>
      <c r="AS344" s="118">
        <v>922</v>
      </c>
      <c r="AT344" s="108">
        <v>9221</v>
      </c>
      <c r="AU344" s="108" t="s">
        <v>2211</v>
      </c>
      <c r="AV344" s="109">
        <v>0.86</v>
      </c>
    </row>
    <row r="345" spans="1:48" x14ac:dyDescent="0.3">
      <c r="A345" s="118">
        <v>8154</v>
      </c>
      <c r="B345" s="108" t="s">
        <v>1415</v>
      </c>
      <c r="C345" s="108" t="s">
        <v>1415</v>
      </c>
      <c r="D345" s="108" t="s">
        <v>1415</v>
      </c>
      <c r="E345" s="108" t="s">
        <v>1415</v>
      </c>
      <c r="F345" s="108" t="s">
        <v>1415</v>
      </c>
      <c r="G345" s="108" t="s">
        <v>1415</v>
      </c>
      <c r="H345" s="108" t="str">
        <f>VLOOKUP(I345,'[1]&lt;참고&gt;6차'!$A$2:$C$1844,2,FALSE)</f>
        <v>표백 및 염색 관련 조작원</v>
      </c>
      <c r="I345" s="123">
        <v>8212</v>
      </c>
      <c r="J345" s="124">
        <f t="shared" si="16"/>
        <v>0.97</v>
      </c>
      <c r="K345" s="108">
        <f>VLOOKUP(A345,'[1](2)2010 SOC to ISCO-08'!$K$3:$L$440,2,FALSE)</f>
        <v>0.97</v>
      </c>
      <c r="L345" s="108" t="e">
        <f>VLOOKUP(B345,'[1](2)2010 SOC to ISCO-08'!$K$3:$L$440,2,FALSE)</f>
        <v>#N/A</v>
      </c>
      <c r="M345" s="108" t="e">
        <f>VLOOKUP(C345,'[1](2)2010 SOC to ISCO-08'!$K$3:$L$440,2,FALSE)</f>
        <v>#N/A</v>
      </c>
      <c r="N345" s="108" t="e">
        <f>VLOOKUP(D345,'[1](2)2010 SOC to ISCO-08'!$K$3:$L$440,2,FALSE)</f>
        <v>#N/A</v>
      </c>
      <c r="O345" s="108" t="e">
        <f>VLOOKUP(E345,'[1](2)2010 SOC to ISCO-08'!$K$3:$L$440,2,FALSE)</f>
        <v>#N/A</v>
      </c>
      <c r="P345" s="108" t="e">
        <f>VLOOKUP(F345,'[1](2)2010 SOC to ISCO-08'!$K$3:$L$440,2,FALSE)</f>
        <v>#N/A</v>
      </c>
      <c r="Q345" s="108" t="e">
        <f>VLOOKUP(G345,'[1](2)2010 SOC to ISCO-08'!$K$3:$L$440,2,FALSE)</f>
        <v>#N/A</v>
      </c>
      <c r="S345" s="108" t="b">
        <f t="shared" si="17"/>
        <v>0</v>
      </c>
      <c r="T345" s="125">
        <v>8212</v>
      </c>
      <c r="U345" s="108" t="s">
        <v>2212</v>
      </c>
      <c r="V345" s="108" t="s">
        <v>1431</v>
      </c>
      <c r="W345" s="108" t="s">
        <v>2213</v>
      </c>
      <c r="X345" s="108" t="s">
        <v>1466</v>
      </c>
      <c r="Y345" s="108" t="str">
        <f>VLOOKUP(Z345,'[1]&lt;참고&gt;6차'!$A$2:$C$1844,2,FALSE)</f>
        <v>신발제조기 조작원 및 조립원</v>
      </c>
      <c r="Z345" s="116">
        <v>8222</v>
      </c>
      <c r="AA345" s="110">
        <v>0.97</v>
      </c>
      <c r="AB345" s="108" t="str">
        <f t="shared" si="15"/>
        <v>822</v>
      </c>
      <c r="AC345" s="109">
        <v>0.97</v>
      </c>
      <c r="AP345" s="108" t="str">
        <f>VLOOKUP(AQ345,'[1]&lt;참고&gt;6차'!A418:C2260,2,FALSE)</f>
        <v>단순노무 종사자</v>
      </c>
      <c r="AQ345" s="118">
        <v>9</v>
      </c>
      <c r="AR345" s="118">
        <v>99</v>
      </c>
      <c r="AS345" s="118">
        <v>991</v>
      </c>
      <c r="AT345" s="108">
        <v>9910</v>
      </c>
      <c r="AU345" s="108" t="s">
        <v>1339</v>
      </c>
      <c r="AV345" s="109">
        <v>0.86</v>
      </c>
    </row>
    <row r="346" spans="1:48" x14ac:dyDescent="0.3">
      <c r="A346" s="118">
        <v>8152</v>
      </c>
      <c r="B346" s="108" t="s">
        <v>1415</v>
      </c>
      <c r="C346" s="108" t="s">
        <v>1415</v>
      </c>
      <c r="D346" s="108" t="s">
        <v>1415</v>
      </c>
      <c r="E346" s="108" t="s">
        <v>1415</v>
      </c>
      <c r="F346" s="108" t="s">
        <v>1415</v>
      </c>
      <c r="G346" s="108" t="s">
        <v>1415</v>
      </c>
      <c r="H346" s="108" t="str">
        <f>VLOOKUP(I346,'[1]&lt;참고&gt;6차'!$A$2:$C$1844,2,FALSE)</f>
        <v>직조기 및 편직기 조작원</v>
      </c>
      <c r="I346" s="123">
        <v>8221</v>
      </c>
      <c r="J346" s="124">
        <f t="shared" si="16"/>
        <v>0.73</v>
      </c>
      <c r="K346" s="108">
        <f>VLOOKUP(A346,'[1](2)2010 SOC to ISCO-08'!$K$3:$L$440,2,FALSE)</f>
        <v>0.73</v>
      </c>
      <c r="L346" s="108" t="e">
        <f>VLOOKUP(B346,'[1](2)2010 SOC to ISCO-08'!$K$3:$L$440,2,FALSE)</f>
        <v>#N/A</v>
      </c>
      <c r="M346" s="108" t="e">
        <f>VLOOKUP(C346,'[1](2)2010 SOC to ISCO-08'!$K$3:$L$440,2,FALSE)</f>
        <v>#N/A</v>
      </c>
      <c r="N346" s="108" t="e">
        <f>VLOOKUP(D346,'[1](2)2010 SOC to ISCO-08'!$K$3:$L$440,2,FALSE)</f>
        <v>#N/A</v>
      </c>
      <c r="O346" s="108" t="e">
        <f>VLOOKUP(E346,'[1](2)2010 SOC to ISCO-08'!$K$3:$L$440,2,FALSE)</f>
        <v>#N/A</v>
      </c>
      <c r="P346" s="108" t="e">
        <f>VLOOKUP(F346,'[1](2)2010 SOC to ISCO-08'!$K$3:$L$440,2,FALSE)</f>
        <v>#N/A</v>
      </c>
      <c r="Q346" s="108" t="e">
        <f>VLOOKUP(G346,'[1](2)2010 SOC to ISCO-08'!$K$3:$L$440,2,FALSE)</f>
        <v>#N/A</v>
      </c>
      <c r="S346" s="108" t="b">
        <f t="shared" si="17"/>
        <v>0</v>
      </c>
      <c r="T346" s="125">
        <v>8221</v>
      </c>
      <c r="U346" s="108" t="s">
        <v>2214</v>
      </c>
      <c r="V346" s="108" t="s">
        <v>1431</v>
      </c>
      <c r="W346" s="108" t="s">
        <v>2215</v>
      </c>
      <c r="X346" s="108" t="s">
        <v>2216</v>
      </c>
      <c r="Y346" s="108" t="str">
        <f>VLOOKUP(Z346,'[1]&lt;참고&gt;6차'!$A$2:$C$1844,2,FALSE)</f>
        <v>기타 직물 및 신발 관련 기계조작원 및 조립원</v>
      </c>
      <c r="Z346" s="116">
        <v>8229</v>
      </c>
      <c r="AA346" s="110">
        <v>0.89</v>
      </c>
      <c r="AB346" s="108" t="str">
        <f t="shared" si="15"/>
        <v>822</v>
      </c>
      <c r="AC346" s="109">
        <v>0.89</v>
      </c>
      <c r="AP346" s="108" t="str">
        <f>VLOOKUP(AQ346,'[1]&lt;참고&gt;6차'!A192:C2034,2,FALSE)</f>
        <v>사무 종사자</v>
      </c>
      <c r="AQ346" s="118">
        <v>3</v>
      </c>
      <c r="AR346" s="118">
        <v>31</v>
      </c>
      <c r="AS346" s="118">
        <v>314</v>
      </c>
      <c r="AT346" s="108">
        <v>3141</v>
      </c>
      <c r="AU346" s="108" t="s">
        <v>1902</v>
      </c>
      <c r="AV346" s="109">
        <v>0.86749999999999994</v>
      </c>
    </row>
    <row r="347" spans="1:48" x14ac:dyDescent="0.3">
      <c r="A347" s="118">
        <v>8156</v>
      </c>
      <c r="B347" s="108" t="s">
        <v>1415</v>
      </c>
      <c r="C347" s="108" t="s">
        <v>1415</v>
      </c>
      <c r="D347" s="108" t="s">
        <v>1415</v>
      </c>
      <c r="E347" s="108" t="s">
        <v>1415</v>
      </c>
      <c r="F347" s="108" t="s">
        <v>1415</v>
      </c>
      <c r="G347" s="108" t="s">
        <v>1415</v>
      </c>
      <c r="H347" s="108" t="str">
        <f>VLOOKUP(I347,'[1]&lt;참고&gt;6차'!$A$2:$C$1844,2,FALSE)</f>
        <v>신발제조기 조작원 및 조립원</v>
      </c>
      <c r="I347" s="123">
        <v>8222</v>
      </c>
      <c r="J347" s="124">
        <f t="shared" si="16"/>
        <v>0.97</v>
      </c>
      <c r="K347" s="108">
        <f>VLOOKUP(A347,'[1](2)2010 SOC to ISCO-08'!$K$3:$L$440,2,FALSE)</f>
        <v>0.97</v>
      </c>
      <c r="L347" s="108" t="e">
        <f>VLOOKUP(B347,'[1](2)2010 SOC to ISCO-08'!$K$3:$L$440,2,FALSE)</f>
        <v>#N/A</v>
      </c>
      <c r="M347" s="108" t="e">
        <f>VLOOKUP(C347,'[1](2)2010 SOC to ISCO-08'!$K$3:$L$440,2,FALSE)</f>
        <v>#N/A</v>
      </c>
      <c r="N347" s="108" t="e">
        <f>VLOOKUP(D347,'[1](2)2010 SOC to ISCO-08'!$K$3:$L$440,2,FALSE)</f>
        <v>#N/A</v>
      </c>
      <c r="O347" s="108" t="e">
        <f>VLOOKUP(E347,'[1](2)2010 SOC to ISCO-08'!$K$3:$L$440,2,FALSE)</f>
        <v>#N/A</v>
      </c>
      <c r="P347" s="108" t="e">
        <f>VLOOKUP(F347,'[1](2)2010 SOC to ISCO-08'!$K$3:$L$440,2,FALSE)</f>
        <v>#N/A</v>
      </c>
      <c r="Q347" s="108" t="e">
        <f>VLOOKUP(G347,'[1](2)2010 SOC to ISCO-08'!$K$3:$L$440,2,FALSE)</f>
        <v>#N/A</v>
      </c>
      <c r="S347" s="108" t="b">
        <f t="shared" si="17"/>
        <v>0</v>
      </c>
      <c r="T347" s="125">
        <v>8222</v>
      </c>
      <c r="U347" s="108" t="s">
        <v>2217</v>
      </c>
      <c r="V347" s="108" t="s">
        <v>2216</v>
      </c>
      <c r="Y347" s="108" t="str">
        <f>VLOOKUP(Z347,'[1]&lt;참고&gt;6차'!$A$2:$C$1844,2,FALSE)</f>
        <v>세탁관련 기계조작원</v>
      </c>
      <c r="Z347" s="116">
        <v>8230</v>
      </c>
      <c r="AA347" s="110">
        <v>0.71</v>
      </c>
      <c r="AB347" s="108" t="str">
        <f t="shared" si="15"/>
        <v>823</v>
      </c>
      <c r="AC347" s="109">
        <v>0.71</v>
      </c>
      <c r="AP347" s="108" t="str">
        <f>VLOOKUP(AQ347,'[1]&lt;참고&gt;6차'!A414:C2256,2,FALSE)</f>
        <v>단순노무 종사자</v>
      </c>
      <c r="AQ347" s="118">
        <v>9</v>
      </c>
      <c r="AR347" s="118">
        <v>95</v>
      </c>
      <c r="AS347" s="118">
        <v>952</v>
      </c>
      <c r="AT347" s="108">
        <v>9521</v>
      </c>
      <c r="AU347" s="108" t="s">
        <v>2218</v>
      </c>
      <c r="AV347" s="109">
        <v>0.875</v>
      </c>
    </row>
    <row r="348" spans="1:48" x14ac:dyDescent="0.3">
      <c r="A348" s="118">
        <v>8153</v>
      </c>
      <c r="B348" s="118">
        <v>8155</v>
      </c>
      <c r="C348" s="118">
        <v>8159</v>
      </c>
      <c r="D348" s="108" t="s">
        <v>1415</v>
      </c>
      <c r="E348" s="108" t="s">
        <v>1415</v>
      </c>
      <c r="F348" s="108" t="s">
        <v>1415</v>
      </c>
      <c r="G348" s="108" t="s">
        <v>1415</v>
      </c>
      <c r="H348" s="108" t="str">
        <f>VLOOKUP(I348,'[1]&lt;참고&gt;6차'!$A$2:$C$1844,2,FALSE)</f>
        <v>기타 직물 및 신발 관련 기계조작원 및 조립원</v>
      </c>
      <c r="I348" s="123">
        <v>8229</v>
      </c>
      <c r="J348" s="124">
        <f t="shared" si="16"/>
        <v>0.89</v>
      </c>
      <c r="K348" s="108">
        <f>VLOOKUP(A348,'[1](2)2010 SOC to ISCO-08'!$K$3:$L$440,2,FALSE)</f>
        <v>0.89</v>
      </c>
      <c r="L348" s="108" t="e">
        <f>VLOOKUP(B348,'[1](2)2010 SOC to ISCO-08'!$K$3:$L$440,2,FALSE)</f>
        <v>#DIV/0!</v>
      </c>
      <c r="M348" s="108" t="e">
        <f>VLOOKUP(C348,'[1](2)2010 SOC to ISCO-08'!$K$3:$L$440,2,FALSE)</f>
        <v>#DIV/0!</v>
      </c>
      <c r="N348" s="108" t="e">
        <f>VLOOKUP(D348,'[1](2)2010 SOC to ISCO-08'!$K$3:$L$440,2,FALSE)</f>
        <v>#N/A</v>
      </c>
      <c r="O348" s="108" t="e">
        <f>VLOOKUP(E348,'[1](2)2010 SOC to ISCO-08'!$K$3:$L$440,2,FALSE)</f>
        <v>#N/A</v>
      </c>
      <c r="P348" s="108" t="e">
        <f>VLOOKUP(F348,'[1](2)2010 SOC to ISCO-08'!$K$3:$L$440,2,FALSE)</f>
        <v>#N/A</v>
      </c>
      <c r="Q348" s="108" t="e">
        <f>VLOOKUP(G348,'[1](2)2010 SOC to ISCO-08'!$K$3:$L$440,2,FALSE)</f>
        <v>#N/A</v>
      </c>
      <c r="S348" s="108" t="b">
        <f t="shared" si="17"/>
        <v>0</v>
      </c>
      <c r="T348" s="125">
        <v>8229</v>
      </c>
      <c r="U348" s="108" t="s">
        <v>1429</v>
      </c>
      <c r="V348" s="108" t="s">
        <v>2219</v>
      </c>
      <c r="W348" s="108" t="s">
        <v>1431</v>
      </c>
      <c r="X348" s="108" t="s">
        <v>2220</v>
      </c>
      <c r="Y348" s="108" t="str">
        <f>VLOOKUP(Z348,'[1]&lt;참고&gt;6차'!$A$2:$C$1844,2,FALSE)</f>
        <v>석유 및 천연가스제조 관련 제어장치 조작원</v>
      </c>
      <c r="Z348" s="116">
        <v>8311</v>
      </c>
      <c r="AA348" s="110">
        <v>0.83583333333333332</v>
      </c>
      <c r="AB348" s="108" t="str">
        <f t="shared" si="15"/>
        <v>831</v>
      </c>
      <c r="AC348" s="109">
        <v>0.83583333333333332</v>
      </c>
      <c r="AP348" s="108" t="str">
        <f>VLOOKUP(AQ348,'[1]&lt;참고&gt;6차'!A200:C2042,2,FALSE)</f>
        <v>사무 종사자</v>
      </c>
      <c r="AQ348" s="118">
        <v>3</v>
      </c>
      <c r="AR348" s="118">
        <v>39</v>
      </c>
      <c r="AS348" s="118">
        <v>391</v>
      </c>
      <c r="AT348" s="108">
        <v>3910</v>
      </c>
      <c r="AU348" s="108" t="s">
        <v>1155</v>
      </c>
      <c r="AV348" s="109">
        <v>0.8786666666666666</v>
      </c>
    </row>
    <row r="349" spans="1:48" x14ac:dyDescent="0.3">
      <c r="A349" s="118">
        <v>8157</v>
      </c>
      <c r="B349" s="108" t="s">
        <v>1415</v>
      </c>
      <c r="C349" s="108" t="s">
        <v>1415</v>
      </c>
      <c r="D349" s="108" t="s">
        <v>1415</v>
      </c>
      <c r="E349" s="108" t="s">
        <v>1415</v>
      </c>
      <c r="F349" s="108" t="s">
        <v>1415</v>
      </c>
      <c r="G349" s="108" t="s">
        <v>1415</v>
      </c>
      <c r="H349" s="108" t="str">
        <f>VLOOKUP(I349,'[1]&lt;참고&gt;6차'!$A$2:$C$1844,2,FALSE)</f>
        <v>세탁관련 기계조작원</v>
      </c>
      <c r="I349" s="123">
        <v>8230</v>
      </c>
      <c r="J349" s="124">
        <f t="shared" si="16"/>
        <v>0.71</v>
      </c>
      <c r="K349" s="108">
        <f>VLOOKUP(A349,'[1](2)2010 SOC to ISCO-08'!$K$3:$L$440,2,FALSE)</f>
        <v>0.71</v>
      </c>
      <c r="L349" s="108" t="e">
        <f>VLOOKUP(B349,'[1](2)2010 SOC to ISCO-08'!$K$3:$L$440,2,FALSE)</f>
        <v>#N/A</v>
      </c>
      <c r="M349" s="108" t="e">
        <f>VLOOKUP(C349,'[1](2)2010 SOC to ISCO-08'!$K$3:$L$440,2,FALSE)</f>
        <v>#N/A</v>
      </c>
      <c r="N349" s="108" t="e">
        <f>VLOOKUP(D349,'[1](2)2010 SOC to ISCO-08'!$K$3:$L$440,2,FALSE)</f>
        <v>#N/A</v>
      </c>
      <c r="O349" s="108" t="e">
        <f>VLOOKUP(E349,'[1](2)2010 SOC to ISCO-08'!$K$3:$L$440,2,FALSE)</f>
        <v>#N/A</v>
      </c>
      <c r="P349" s="108" t="e">
        <f>VLOOKUP(F349,'[1](2)2010 SOC to ISCO-08'!$K$3:$L$440,2,FALSE)</f>
        <v>#N/A</v>
      </c>
      <c r="Q349" s="108" t="e">
        <f>VLOOKUP(G349,'[1](2)2010 SOC to ISCO-08'!$K$3:$L$440,2,FALSE)</f>
        <v>#N/A</v>
      </c>
      <c r="S349" s="108" t="b">
        <f t="shared" si="17"/>
        <v>0</v>
      </c>
      <c r="T349" s="125">
        <v>8230</v>
      </c>
      <c r="U349" s="108" t="s">
        <v>2221</v>
      </c>
      <c r="V349" s="108" t="s">
        <v>2210</v>
      </c>
      <c r="Y349" s="108" t="str">
        <f>VLOOKUP(Z349,'[1]&lt;참고&gt;6차'!$A$2:$C$1844,2,FALSE)</f>
        <v>화학물 가공장치 조작원</v>
      </c>
      <c r="Z349" s="116">
        <v>8312</v>
      </c>
      <c r="AA349" s="110">
        <v>0.84833333333333338</v>
      </c>
      <c r="AB349" s="108" t="str">
        <f t="shared" si="15"/>
        <v>831</v>
      </c>
      <c r="AC349" s="109">
        <v>0.84833333333333338</v>
      </c>
      <c r="AP349" s="108" t="str">
        <f>VLOOKUP(AQ349,'[1]&lt;참고&gt;6차'!A186:C2028,2,FALSE)</f>
        <v>사무 종사자</v>
      </c>
      <c r="AQ349" s="118">
        <v>3</v>
      </c>
      <c r="AR349" s="118">
        <v>31</v>
      </c>
      <c r="AS349" s="118">
        <v>312</v>
      </c>
      <c r="AT349" s="108">
        <v>3124</v>
      </c>
      <c r="AU349" s="108" t="s">
        <v>2222</v>
      </c>
      <c r="AV349" s="109">
        <v>0.88</v>
      </c>
    </row>
    <row r="350" spans="1:48" x14ac:dyDescent="0.3">
      <c r="A350" s="118">
        <v>3134</v>
      </c>
      <c r="B350" s="118">
        <v>8131</v>
      </c>
      <c r="C350" s="108" t="s">
        <v>1415</v>
      </c>
      <c r="D350" s="108" t="s">
        <v>1415</v>
      </c>
      <c r="E350" s="108" t="s">
        <v>1415</v>
      </c>
      <c r="F350" s="108" t="s">
        <v>1415</v>
      </c>
      <c r="G350" s="108" t="s">
        <v>1415</v>
      </c>
      <c r="H350" s="108" t="str">
        <f>VLOOKUP(I350,'[1]&lt;참고&gt;6차'!$A$2:$C$1844,2,FALSE)</f>
        <v>석유 및 천연가스제조 관련 제어장치 조작원</v>
      </c>
      <c r="I350" s="123">
        <v>8311</v>
      </c>
      <c r="J350" s="124">
        <f t="shared" si="16"/>
        <v>0.83583333333333332</v>
      </c>
      <c r="K350" s="108">
        <f>VLOOKUP(A350,'[1](2)2010 SOC to ISCO-08'!$K$3:$L$440,2,FALSE)</f>
        <v>0.82499999999999996</v>
      </c>
      <c r="L350" s="108">
        <f>VLOOKUP(B350,'[1](2)2010 SOC to ISCO-08'!$K$3:$L$440,2,FALSE)</f>
        <v>0.84666666666666668</v>
      </c>
      <c r="M350" s="108" t="e">
        <f>VLOOKUP(C350,'[1](2)2010 SOC to ISCO-08'!$K$3:$L$440,2,FALSE)</f>
        <v>#N/A</v>
      </c>
      <c r="N350" s="108" t="e">
        <f>VLOOKUP(D350,'[1](2)2010 SOC to ISCO-08'!$K$3:$L$440,2,FALSE)</f>
        <v>#N/A</v>
      </c>
      <c r="O350" s="108" t="e">
        <f>VLOOKUP(E350,'[1](2)2010 SOC to ISCO-08'!$K$3:$L$440,2,FALSE)</f>
        <v>#N/A</v>
      </c>
      <c r="P350" s="108" t="e">
        <f>VLOOKUP(F350,'[1](2)2010 SOC to ISCO-08'!$K$3:$L$440,2,FALSE)</f>
        <v>#N/A</v>
      </c>
      <c r="Q350" s="108" t="e">
        <f>VLOOKUP(G350,'[1](2)2010 SOC to ISCO-08'!$K$3:$L$440,2,FALSE)</f>
        <v>#N/A</v>
      </c>
      <c r="S350" s="108" t="b">
        <f t="shared" si="17"/>
        <v>0</v>
      </c>
      <c r="T350" s="125">
        <v>8311</v>
      </c>
      <c r="U350" s="108" t="s">
        <v>2223</v>
      </c>
      <c r="V350" s="108" t="s">
        <v>1431</v>
      </c>
      <c r="W350" s="108" t="s">
        <v>2224</v>
      </c>
      <c r="Y350" s="108" t="str">
        <f>VLOOKUP(Z350,'[1]&lt;참고&gt;6차'!$A$2:$C$1844,2,FALSE)</f>
        <v>기타 석유 및 화학물 가공장치 조작원</v>
      </c>
      <c r="Z350" s="116">
        <v>8319</v>
      </c>
      <c r="AA350" s="110">
        <v>0.84666666666666668</v>
      </c>
      <c r="AB350" s="108" t="str">
        <f t="shared" si="15"/>
        <v>831</v>
      </c>
      <c r="AC350" s="109">
        <v>0.84666666666666668</v>
      </c>
      <c r="AP350" s="108" t="str">
        <f>VLOOKUP(AQ350,'[1]&lt;참고&gt;6차'!A324:C2166,2,FALSE)</f>
        <v>기능원 및 관련 기능 종사자</v>
      </c>
      <c r="AQ350" s="118">
        <v>7</v>
      </c>
      <c r="AR350" s="118">
        <v>77</v>
      </c>
      <c r="AS350" s="118">
        <v>774</v>
      </c>
      <c r="AT350" s="108">
        <v>7742</v>
      </c>
      <c r="AU350" s="108" t="s">
        <v>2225</v>
      </c>
      <c r="AV350" s="109">
        <v>0.88</v>
      </c>
    </row>
    <row r="351" spans="1:48" x14ac:dyDescent="0.3">
      <c r="A351" s="118">
        <v>3133</v>
      </c>
      <c r="B351" s="118">
        <v>8131</v>
      </c>
      <c r="C351" s="108" t="s">
        <v>1415</v>
      </c>
      <c r="D351" s="108" t="s">
        <v>1415</v>
      </c>
      <c r="E351" s="108" t="s">
        <v>1415</v>
      </c>
      <c r="F351" s="108" t="s">
        <v>1415</v>
      </c>
      <c r="G351" s="108" t="s">
        <v>1415</v>
      </c>
      <c r="H351" s="108" t="str">
        <f>VLOOKUP(I351,'[1]&lt;참고&gt;6차'!$A$2:$C$1844,2,FALSE)</f>
        <v>화학물 가공장치 조작원</v>
      </c>
      <c r="I351" s="123">
        <v>8312</v>
      </c>
      <c r="J351" s="124">
        <f t="shared" si="16"/>
        <v>0.84833333333333338</v>
      </c>
      <c r="K351" s="108">
        <f>VLOOKUP(A351,'[1](2)2010 SOC to ISCO-08'!$K$3:$L$440,2,FALSE)</f>
        <v>0.85</v>
      </c>
      <c r="L351" s="108">
        <f>VLOOKUP(B351,'[1](2)2010 SOC to ISCO-08'!$K$3:$L$440,2,FALSE)</f>
        <v>0.84666666666666668</v>
      </c>
      <c r="M351" s="108" t="e">
        <f>VLOOKUP(C351,'[1](2)2010 SOC to ISCO-08'!$K$3:$L$440,2,FALSE)</f>
        <v>#N/A</v>
      </c>
      <c r="N351" s="108" t="e">
        <f>VLOOKUP(D351,'[1](2)2010 SOC to ISCO-08'!$K$3:$L$440,2,FALSE)</f>
        <v>#N/A</v>
      </c>
      <c r="O351" s="108" t="e">
        <f>VLOOKUP(E351,'[1](2)2010 SOC to ISCO-08'!$K$3:$L$440,2,FALSE)</f>
        <v>#N/A</v>
      </c>
      <c r="P351" s="108" t="e">
        <f>VLOOKUP(F351,'[1](2)2010 SOC to ISCO-08'!$K$3:$L$440,2,FALSE)</f>
        <v>#N/A</v>
      </c>
      <c r="Q351" s="108" t="e">
        <f>VLOOKUP(G351,'[1](2)2010 SOC to ISCO-08'!$K$3:$L$440,2,FALSE)</f>
        <v>#N/A</v>
      </c>
      <c r="S351" s="108" t="b">
        <f t="shared" si="17"/>
        <v>0</v>
      </c>
      <c r="T351" s="125">
        <v>8312</v>
      </c>
      <c r="U351" s="108" t="s">
        <v>2226</v>
      </c>
      <c r="V351" s="108" t="s">
        <v>2227</v>
      </c>
      <c r="Y351" s="108" t="str">
        <f>VLOOKUP(Z351,'[1]&lt;참고&gt;6차'!$A$2:$C$1844,2,FALSE)</f>
        <v>화학제품 생산기 조작원</v>
      </c>
      <c r="Z351" s="116">
        <v>8321</v>
      </c>
      <c r="AA351" s="110">
        <v>0.84666666666666668</v>
      </c>
      <c r="AB351" s="108" t="str">
        <f t="shared" si="15"/>
        <v>832</v>
      </c>
      <c r="AC351" s="109">
        <v>0.84666666666666668</v>
      </c>
      <c r="AP351" s="108" t="str">
        <f>VLOOKUP(AQ351,'[1]&lt;참고&gt;6차'!A362:C2204,2,FALSE)</f>
        <v>장치,기계조작 및 조립종사자</v>
      </c>
      <c r="AQ351" s="118">
        <v>8</v>
      </c>
      <c r="AR351" s="118">
        <v>84</v>
      </c>
      <c r="AS351" s="118">
        <v>842</v>
      </c>
      <c r="AT351" s="108">
        <v>8421</v>
      </c>
      <c r="AU351" s="108" t="s">
        <v>2228</v>
      </c>
      <c r="AV351" s="109">
        <v>0.88</v>
      </c>
    </row>
    <row r="352" spans="1:48" x14ac:dyDescent="0.3">
      <c r="A352" s="118">
        <v>8131</v>
      </c>
      <c r="B352" s="108" t="s">
        <v>1415</v>
      </c>
      <c r="C352" s="108" t="s">
        <v>1415</v>
      </c>
      <c r="D352" s="108" t="s">
        <v>1415</v>
      </c>
      <c r="E352" s="108" t="s">
        <v>1415</v>
      </c>
      <c r="F352" s="108" t="s">
        <v>1415</v>
      </c>
      <c r="G352" s="108" t="s">
        <v>1415</v>
      </c>
      <c r="H352" s="108" t="str">
        <f>VLOOKUP(I352,'[1]&lt;참고&gt;6차'!$A$2:$C$1844,2,FALSE)</f>
        <v>기타 석유 및 화학물 가공장치 조작원</v>
      </c>
      <c r="I352" s="123">
        <v>8319</v>
      </c>
      <c r="J352" s="124">
        <f t="shared" si="16"/>
        <v>0.84666666666666668</v>
      </c>
      <c r="K352" s="108">
        <f>VLOOKUP(A352,'[1](2)2010 SOC to ISCO-08'!$K$3:$L$440,2,FALSE)</f>
        <v>0.84666666666666668</v>
      </c>
      <c r="L352" s="108" t="e">
        <f>VLOOKUP(B352,'[1](2)2010 SOC to ISCO-08'!$K$3:$L$440,2,FALSE)</f>
        <v>#N/A</v>
      </c>
      <c r="M352" s="108" t="e">
        <f>VLOOKUP(C352,'[1](2)2010 SOC to ISCO-08'!$K$3:$L$440,2,FALSE)</f>
        <v>#N/A</v>
      </c>
      <c r="N352" s="108" t="e">
        <f>VLOOKUP(D352,'[1](2)2010 SOC to ISCO-08'!$K$3:$L$440,2,FALSE)</f>
        <v>#N/A</v>
      </c>
      <c r="O352" s="108" t="e">
        <f>VLOOKUP(E352,'[1](2)2010 SOC to ISCO-08'!$K$3:$L$440,2,FALSE)</f>
        <v>#N/A</v>
      </c>
      <c r="P352" s="108" t="e">
        <f>VLOOKUP(F352,'[1](2)2010 SOC to ISCO-08'!$K$3:$L$440,2,FALSE)</f>
        <v>#N/A</v>
      </c>
      <c r="Q352" s="108" t="e">
        <f>VLOOKUP(G352,'[1](2)2010 SOC to ISCO-08'!$K$3:$L$440,2,FALSE)</f>
        <v>#N/A</v>
      </c>
      <c r="S352" s="108" t="b">
        <f t="shared" si="17"/>
        <v>0</v>
      </c>
      <c r="T352" s="125">
        <v>8319</v>
      </c>
      <c r="U352" s="108" t="s">
        <v>1429</v>
      </c>
      <c r="V352" s="108" t="s">
        <v>2223</v>
      </c>
      <c r="W352" s="108" t="s">
        <v>1431</v>
      </c>
      <c r="X352" s="108" t="s">
        <v>2226</v>
      </c>
      <c r="Y352" s="108" t="str">
        <f>VLOOKUP(Z352,'[1]&lt;참고&gt;6차'!$A$2:$C$1844,2,FALSE)</f>
        <v>타이어 및 고무제품 생산기 조작원</v>
      </c>
      <c r="Z352" s="116">
        <v>8322</v>
      </c>
      <c r="AA352" s="110">
        <v>0.82199999999999984</v>
      </c>
      <c r="AB352" s="108" t="str">
        <f t="shared" si="15"/>
        <v>832</v>
      </c>
      <c r="AC352" s="109">
        <v>0.82199999999999984</v>
      </c>
      <c r="AP352" s="108" t="str">
        <f>VLOOKUP(AQ352,'[1]&lt;참고&gt;6차'!A363:C2205,2,FALSE)</f>
        <v>장치,기계조작 및 조립종사자</v>
      </c>
      <c r="AQ352" s="118">
        <v>8</v>
      </c>
      <c r="AR352" s="118">
        <v>84</v>
      </c>
      <c r="AS352" s="118">
        <v>842</v>
      </c>
      <c r="AT352" s="108">
        <v>8422</v>
      </c>
      <c r="AU352" s="108" t="s">
        <v>2229</v>
      </c>
      <c r="AV352" s="109">
        <v>0.88</v>
      </c>
    </row>
    <row r="353" spans="1:48" x14ac:dyDescent="0.3">
      <c r="A353" s="118">
        <v>8131</v>
      </c>
      <c r="B353" s="108" t="s">
        <v>1415</v>
      </c>
      <c r="C353" s="108" t="s">
        <v>1415</v>
      </c>
      <c r="D353" s="108" t="s">
        <v>1415</v>
      </c>
      <c r="E353" s="108" t="s">
        <v>1415</v>
      </c>
      <c r="F353" s="108" t="s">
        <v>1415</v>
      </c>
      <c r="G353" s="108" t="s">
        <v>1415</v>
      </c>
      <c r="H353" s="108" t="str">
        <f>VLOOKUP(I353,'[1]&lt;참고&gt;6차'!$A$2:$C$1844,2,FALSE)</f>
        <v>화학제품 생산기 조작원</v>
      </c>
      <c r="I353" s="123">
        <v>8321</v>
      </c>
      <c r="J353" s="124">
        <f t="shared" si="16"/>
        <v>0.84666666666666668</v>
      </c>
      <c r="K353" s="108">
        <f>VLOOKUP(A353,'[1](2)2010 SOC to ISCO-08'!$K$3:$L$440,2,FALSE)</f>
        <v>0.84666666666666668</v>
      </c>
      <c r="L353" s="108" t="e">
        <f>VLOOKUP(B353,'[1](2)2010 SOC to ISCO-08'!$K$3:$L$440,2,FALSE)</f>
        <v>#N/A</v>
      </c>
      <c r="M353" s="108" t="e">
        <f>VLOOKUP(C353,'[1](2)2010 SOC to ISCO-08'!$K$3:$L$440,2,FALSE)</f>
        <v>#N/A</v>
      </c>
      <c r="N353" s="108" t="e">
        <f>VLOOKUP(D353,'[1](2)2010 SOC to ISCO-08'!$K$3:$L$440,2,FALSE)</f>
        <v>#N/A</v>
      </c>
      <c r="O353" s="108" t="e">
        <f>VLOOKUP(E353,'[1](2)2010 SOC to ISCO-08'!$K$3:$L$440,2,FALSE)</f>
        <v>#N/A</v>
      </c>
      <c r="P353" s="108" t="e">
        <f>VLOOKUP(F353,'[1](2)2010 SOC to ISCO-08'!$K$3:$L$440,2,FALSE)</f>
        <v>#N/A</v>
      </c>
      <c r="Q353" s="108" t="e">
        <f>VLOOKUP(G353,'[1](2)2010 SOC to ISCO-08'!$K$3:$L$440,2,FALSE)</f>
        <v>#N/A</v>
      </c>
      <c r="S353" s="108" t="b">
        <f t="shared" si="17"/>
        <v>0</v>
      </c>
      <c r="T353" s="125">
        <v>8321</v>
      </c>
      <c r="U353" s="108" t="s">
        <v>2230</v>
      </c>
      <c r="V353" s="108" t="s">
        <v>2231</v>
      </c>
      <c r="Y353" s="108" t="str">
        <f>VLOOKUP(Z353,'[1]&lt;참고&gt;6차'!$A$2:$C$1844,2,FALSE)</f>
        <v>플라스틱제품생산기 조작원</v>
      </c>
      <c r="Z353" s="116">
        <v>8323</v>
      </c>
      <c r="AA353" s="110">
        <v>0.90583333333333327</v>
      </c>
      <c r="AB353" s="108" t="str">
        <f t="shared" si="15"/>
        <v>832</v>
      </c>
      <c r="AC353" s="109">
        <v>0.83615384615384614</v>
      </c>
      <c r="AP353" s="108" t="str">
        <f>VLOOKUP(AQ353,'[1]&lt;참고&gt;6차'!A366:C2208,2,FALSE)</f>
        <v>장치,기계조작 및 조립종사자</v>
      </c>
      <c r="AQ353" s="118">
        <v>8</v>
      </c>
      <c r="AR353" s="118">
        <v>84</v>
      </c>
      <c r="AS353" s="118">
        <v>843</v>
      </c>
      <c r="AT353" s="108">
        <v>8433</v>
      </c>
      <c r="AU353" s="108" t="s">
        <v>2232</v>
      </c>
      <c r="AV353" s="109">
        <v>0.88</v>
      </c>
    </row>
    <row r="354" spans="1:48" x14ac:dyDescent="0.3">
      <c r="A354" s="118">
        <v>8141</v>
      </c>
      <c r="B354" s="108" t="s">
        <v>1415</v>
      </c>
      <c r="C354" s="108" t="s">
        <v>1415</v>
      </c>
      <c r="D354" s="108" t="s">
        <v>1415</v>
      </c>
      <c r="E354" s="108" t="s">
        <v>1415</v>
      </c>
      <c r="F354" s="108" t="s">
        <v>1415</v>
      </c>
      <c r="G354" s="108" t="s">
        <v>1415</v>
      </c>
      <c r="H354" s="108" t="str">
        <f>VLOOKUP(I354,'[1]&lt;참고&gt;6차'!$A$2:$C$1844,2,FALSE)</f>
        <v>타이어 및 고무제품 생산기 조작원</v>
      </c>
      <c r="I354" s="123">
        <v>8322</v>
      </c>
      <c r="J354" s="124">
        <f t="shared" si="16"/>
        <v>0.82199999999999984</v>
      </c>
      <c r="K354" s="108">
        <f>VLOOKUP(A354,'[1](2)2010 SOC to ISCO-08'!$K$3:$L$440,2,FALSE)</f>
        <v>0.82199999999999984</v>
      </c>
      <c r="L354" s="108" t="e">
        <f>VLOOKUP(B354,'[1](2)2010 SOC to ISCO-08'!$K$3:$L$440,2,FALSE)</f>
        <v>#N/A</v>
      </c>
      <c r="M354" s="108" t="e">
        <f>VLOOKUP(C354,'[1](2)2010 SOC to ISCO-08'!$K$3:$L$440,2,FALSE)</f>
        <v>#N/A</v>
      </c>
      <c r="N354" s="108" t="e">
        <f>VLOOKUP(D354,'[1](2)2010 SOC to ISCO-08'!$K$3:$L$440,2,FALSE)</f>
        <v>#N/A</v>
      </c>
      <c r="O354" s="108" t="e">
        <f>VLOOKUP(E354,'[1](2)2010 SOC to ISCO-08'!$K$3:$L$440,2,FALSE)</f>
        <v>#N/A</v>
      </c>
      <c r="P354" s="108" t="e">
        <f>VLOOKUP(F354,'[1](2)2010 SOC to ISCO-08'!$K$3:$L$440,2,FALSE)</f>
        <v>#N/A</v>
      </c>
      <c r="Q354" s="108" t="e">
        <f>VLOOKUP(G354,'[1](2)2010 SOC to ISCO-08'!$K$3:$L$440,2,FALSE)</f>
        <v>#N/A</v>
      </c>
      <c r="S354" s="108" t="b">
        <f t="shared" si="17"/>
        <v>0</v>
      </c>
      <c r="T354" s="125">
        <v>8322</v>
      </c>
      <c r="U354" s="108" t="s">
        <v>2233</v>
      </c>
      <c r="V354" s="108" t="s">
        <v>1431</v>
      </c>
      <c r="W354" s="108" t="s">
        <v>2234</v>
      </c>
      <c r="Y354" s="108" t="str">
        <f>VLOOKUP(Z354,'[1]&lt;참고&gt;6차'!$A$2:$C$1844,2,FALSE)</f>
        <v>고무 및 플라스틱 제품 조립원</v>
      </c>
      <c r="Z354" s="116">
        <v>8324</v>
      </c>
      <c r="AA354" s="110">
        <v>0.97</v>
      </c>
      <c r="AB354" s="108" t="str">
        <f t="shared" si="15"/>
        <v>832</v>
      </c>
      <c r="AC354" s="109">
        <v>0.48499999999999999</v>
      </c>
      <c r="AP354" s="108" t="str">
        <f>VLOOKUP(AQ354,'[1]&lt;참고&gt;6차'!A355:C2197,2,FALSE)</f>
        <v>장치,기계조작 및 조립종사자</v>
      </c>
      <c r="AQ354" s="118">
        <v>8</v>
      </c>
      <c r="AR354" s="118">
        <v>84</v>
      </c>
      <c r="AS354" s="118">
        <v>841</v>
      </c>
      <c r="AT354" s="108">
        <v>8411</v>
      </c>
      <c r="AU354" s="108" t="s">
        <v>2235</v>
      </c>
      <c r="AV354" s="109">
        <v>0.88000000000000012</v>
      </c>
    </row>
    <row r="355" spans="1:48" x14ac:dyDescent="0.3">
      <c r="A355" s="118">
        <v>8142</v>
      </c>
      <c r="B355" s="108" t="s">
        <v>1415</v>
      </c>
      <c r="C355" s="108" t="s">
        <v>1415</v>
      </c>
      <c r="D355" s="108" t="s">
        <v>1415</v>
      </c>
      <c r="E355" s="108" t="s">
        <v>1415</v>
      </c>
      <c r="F355" s="108" t="s">
        <v>1415</v>
      </c>
      <c r="G355" s="108" t="s">
        <v>1415</v>
      </c>
      <c r="H355" s="108" t="str">
        <f>VLOOKUP(I355,'[1]&lt;참고&gt;6차'!$A$2:$C$1844,2,FALSE)</f>
        <v>플라스틱제품생산기 조작원</v>
      </c>
      <c r="I355" s="123">
        <v>8323</v>
      </c>
      <c r="J355" s="124">
        <f t="shared" si="16"/>
        <v>0.90583333333333327</v>
      </c>
      <c r="K355" s="108">
        <f>VLOOKUP(A355,'[1](2)2010 SOC to ISCO-08'!$K$3:$L$440,2,FALSE)</f>
        <v>0.90583333333333327</v>
      </c>
      <c r="L355" s="108" t="e">
        <f>VLOOKUP(B355,'[1](2)2010 SOC to ISCO-08'!$K$3:$L$440,2,FALSE)</f>
        <v>#N/A</v>
      </c>
      <c r="M355" s="108" t="e">
        <f>VLOOKUP(C355,'[1](2)2010 SOC to ISCO-08'!$K$3:$L$440,2,FALSE)</f>
        <v>#N/A</v>
      </c>
      <c r="N355" s="108" t="e">
        <f>VLOOKUP(D355,'[1](2)2010 SOC to ISCO-08'!$K$3:$L$440,2,FALSE)</f>
        <v>#N/A</v>
      </c>
      <c r="O355" s="108" t="e">
        <f>VLOOKUP(E355,'[1](2)2010 SOC to ISCO-08'!$K$3:$L$440,2,FALSE)</f>
        <v>#N/A</v>
      </c>
      <c r="P355" s="108" t="e">
        <f>VLOOKUP(F355,'[1](2)2010 SOC to ISCO-08'!$K$3:$L$440,2,FALSE)</f>
        <v>#N/A</v>
      </c>
      <c r="Q355" s="108" t="e">
        <f>VLOOKUP(G355,'[1](2)2010 SOC to ISCO-08'!$K$3:$L$440,2,FALSE)</f>
        <v>#N/A</v>
      </c>
      <c r="S355" s="108" t="b">
        <f t="shared" si="17"/>
        <v>0</v>
      </c>
      <c r="T355" s="125">
        <v>8323</v>
      </c>
      <c r="U355" s="108" t="s">
        <v>2236</v>
      </c>
      <c r="Y355" s="108" t="str">
        <f>VLOOKUP(Z355,'[1]&lt;참고&gt;6차'!$A$2:$C$1844,2,FALSE)</f>
        <v>주조기 조작원</v>
      </c>
      <c r="Z355" s="116">
        <v>8411</v>
      </c>
      <c r="AA355" s="110">
        <v>0.88000000000000012</v>
      </c>
      <c r="AB355" s="108" t="str">
        <f t="shared" si="15"/>
        <v>841</v>
      </c>
      <c r="AC355" s="109">
        <v>0.88000000000000012</v>
      </c>
      <c r="AP355" s="108" t="str">
        <f>VLOOKUP(AQ355,'[1]&lt;참고&gt;6차'!A356:C2198,2,FALSE)</f>
        <v>장치,기계조작 및 조립종사자</v>
      </c>
      <c r="AQ355" s="118">
        <v>8</v>
      </c>
      <c r="AR355" s="118">
        <v>84</v>
      </c>
      <c r="AS355" s="118">
        <v>841</v>
      </c>
      <c r="AT355" s="108">
        <v>8412</v>
      </c>
      <c r="AU355" s="108" t="s">
        <v>2237</v>
      </c>
      <c r="AV355" s="109">
        <v>0.88000000000000012</v>
      </c>
    </row>
    <row r="356" spans="1:48" x14ac:dyDescent="0.3">
      <c r="A356" s="118">
        <v>8219</v>
      </c>
      <c r="B356" s="108" t="s">
        <v>1415</v>
      </c>
      <c r="C356" s="108" t="s">
        <v>1415</v>
      </c>
      <c r="D356" s="108" t="s">
        <v>1415</v>
      </c>
      <c r="E356" s="108" t="s">
        <v>1415</v>
      </c>
      <c r="F356" s="108" t="s">
        <v>1415</v>
      </c>
      <c r="G356" s="108" t="s">
        <v>1415</v>
      </c>
      <c r="H356" s="108" t="str">
        <f>VLOOKUP(I356,'[1]&lt;참고&gt;6차'!$A$2:$C$1844,2,FALSE)</f>
        <v>고무 및 플라스틱 제품 조립원</v>
      </c>
      <c r="I356" s="123">
        <v>8324</v>
      </c>
      <c r="J356" s="124">
        <f t="shared" si="16"/>
        <v>0.97</v>
      </c>
      <c r="K356" s="108">
        <f>VLOOKUP(A356,'[1](2)2010 SOC to ISCO-08'!$K$3:$L$440,2,FALSE)</f>
        <v>0.97</v>
      </c>
      <c r="L356" s="108" t="e">
        <f>VLOOKUP(B356,'[1](2)2010 SOC to ISCO-08'!$K$3:$L$440,2,FALSE)</f>
        <v>#N/A</v>
      </c>
      <c r="M356" s="108" t="e">
        <f>VLOOKUP(C356,'[1](2)2010 SOC to ISCO-08'!$K$3:$L$440,2,FALSE)</f>
        <v>#N/A</v>
      </c>
      <c r="N356" s="108" t="e">
        <f>VLOOKUP(D356,'[1](2)2010 SOC to ISCO-08'!$K$3:$L$440,2,FALSE)</f>
        <v>#N/A</v>
      </c>
      <c r="O356" s="108" t="e">
        <f>VLOOKUP(E356,'[1](2)2010 SOC to ISCO-08'!$K$3:$L$440,2,FALSE)</f>
        <v>#N/A</v>
      </c>
      <c r="P356" s="108" t="e">
        <f>VLOOKUP(F356,'[1](2)2010 SOC to ISCO-08'!$K$3:$L$440,2,FALSE)</f>
        <v>#N/A</v>
      </c>
      <c r="Q356" s="108" t="e">
        <f>VLOOKUP(G356,'[1](2)2010 SOC to ISCO-08'!$K$3:$L$440,2,FALSE)</f>
        <v>#N/A</v>
      </c>
      <c r="S356" s="108" t="b">
        <f t="shared" si="17"/>
        <v>0</v>
      </c>
      <c r="T356" s="125">
        <v>8324</v>
      </c>
      <c r="U356" s="108" t="s">
        <v>2238</v>
      </c>
      <c r="V356" s="108" t="s">
        <v>1431</v>
      </c>
      <c r="W356" s="108" t="s">
        <v>2239</v>
      </c>
      <c r="X356" s="108" t="s">
        <v>1474</v>
      </c>
      <c r="Y356" s="108" t="str">
        <f>VLOOKUP(Z356,'[1]&lt;참고&gt;6차'!$A$2:$C$1844,2,FALSE)</f>
        <v>단조기 조작원</v>
      </c>
      <c r="Z356" s="116">
        <v>8412</v>
      </c>
      <c r="AA356" s="110">
        <v>0.88000000000000012</v>
      </c>
      <c r="AB356" s="108" t="str">
        <f t="shared" si="15"/>
        <v>841</v>
      </c>
      <c r="AC356" s="109">
        <v>0.88000000000000012</v>
      </c>
      <c r="AP356" s="108" t="str">
        <f>VLOOKUP(AQ356,'[1]&lt;참고&gt;6차'!A357:C2199,2,FALSE)</f>
        <v>장치,기계조작 및 조립종사자</v>
      </c>
      <c r="AQ356" s="118">
        <v>8</v>
      </c>
      <c r="AR356" s="118">
        <v>84</v>
      </c>
      <c r="AS356" s="118">
        <v>841</v>
      </c>
      <c r="AT356" s="108">
        <v>8413</v>
      </c>
      <c r="AU356" s="108" t="s">
        <v>2240</v>
      </c>
      <c r="AV356" s="109">
        <v>0.88000000000000012</v>
      </c>
    </row>
    <row r="357" spans="1:48" x14ac:dyDescent="0.3">
      <c r="A357" s="118">
        <v>8121</v>
      </c>
      <c r="B357" s="108" t="s">
        <v>1415</v>
      </c>
      <c r="C357" s="108" t="s">
        <v>1415</v>
      </c>
      <c r="D357" s="108" t="s">
        <v>1415</v>
      </c>
      <c r="E357" s="108" t="s">
        <v>1415</v>
      </c>
      <c r="F357" s="108" t="s">
        <v>1415</v>
      </c>
      <c r="G357" s="108" t="s">
        <v>1415</v>
      </c>
      <c r="H357" s="108" t="str">
        <f>VLOOKUP(I357,'[1]&lt;참고&gt;6차'!$A$2:$C$1844,2,FALSE)</f>
        <v>주조기 조작원</v>
      </c>
      <c r="I357" s="123">
        <v>8411</v>
      </c>
      <c r="J357" s="124">
        <f t="shared" si="16"/>
        <v>0.88000000000000012</v>
      </c>
      <c r="K357" s="108">
        <f>VLOOKUP(A357,'[1](2)2010 SOC to ISCO-08'!$K$3:$L$440,2,FALSE)</f>
        <v>0.88000000000000012</v>
      </c>
      <c r="L357" s="108" t="e">
        <f>VLOOKUP(B357,'[1](2)2010 SOC to ISCO-08'!$K$3:$L$440,2,FALSE)</f>
        <v>#N/A</v>
      </c>
      <c r="M357" s="108" t="e">
        <f>VLOOKUP(C357,'[1](2)2010 SOC to ISCO-08'!$K$3:$L$440,2,FALSE)</f>
        <v>#N/A</v>
      </c>
      <c r="N357" s="108" t="e">
        <f>VLOOKUP(D357,'[1](2)2010 SOC to ISCO-08'!$K$3:$L$440,2,FALSE)</f>
        <v>#N/A</v>
      </c>
      <c r="O357" s="108" t="e">
        <f>VLOOKUP(E357,'[1](2)2010 SOC to ISCO-08'!$K$3:$L$440,2,FALSE)</f>
        <v>#N/A</v>
      </c>
      <c r="P357" s="108" t="e">
        <f>VLOOKUP(F357,'[1](2)2010 SOC to ISCO-08'!$K$3:$L$440,2,FALSE)</f>
        <v>#N/A</v>
      </c>
      <c r="Q357" s="108" t="e">
        <f>VLOOKUP(G357,'[1](2)2010 SOC to ISCO-08'!$K$3:$L$440,2,FALSE)</f>
        <v>#N/A</v>
      </c>
      <c r="S357" s="108" t="b">
        <f t="shared" si="17"/>
        <v>0</v>
      </c>
      <c r="T357" s="125">
        <v>8411</v>
      </c>
      <c r="U357" s="108" t="s">
        <v>2241</v>
      </c>
      <c r="V357" s="108" t="s">
        <v>2216</v>
      </c>
      <c r="Y357" s="108" t="str">
        <f>VLOOKUP(Z357,'[1]&lt;참고&gt;6차'!$A$2:$C$1844,2,FALSE)</f>
        <v>용접기 조작원</v>
      </c>
      <c r="Z357" s="116">
        <v>8413</v>
      </c>
      <c r="AA357" s="110">
        <v>0.88000000000000012</v>
      </c>
      <c r="AB357" s="108" t="str">
        <f t="shared" si="15"/>
        <v>841</v>
      </c>
      <c r="AC357" s="109">
        <v>0.88000000000000012</v>
      </c>
      <c r="AP357" s="108" t="str">
        <f>VLOOKUP(AQ357,'[1]&lt;참고&gt;6차'!A358:C2200,2,FALSE)</f>
        <v>장치,기계조작 및 조립종사자</v>
      </c>
      <c r="AQ357" s="118">
        <v>8</v>
      </c>
      <c r="AR357" s="118">
        <v>84</v>
      </c>
      <c r="AS357" s="118">
        <v>841</v>
      </c>
      <c r="AT357" s="108">
        <v>8414</v>
      </c>
      <c r="AU357" s="108" t="s">
        <v>2242</v>
      </c>
      <c r="AV357" s="109">
        <v>0.88000000000000012</v>
      </c>
    </row>
    <row r="358" spans="1:48" x14ac:dyDescent="0.3">
      <c r="A358" s="118">
        <v>8121</v>
      </c>
      <c r="B358" s="108" t="s">
        <v>1415</v>
      </c>
      <c r="C358" s="108" t="s">
        <v>1415</v>
      </c>
      <c r="D358" s="108" t="s">
        <v>1415</v>
      </c>
      <c r="E358" s="108" t="s">
        <v>1415</v>
      </c>
      <c r="F358" s="108" t="s">
        <v>1415</v>
      </c>
      <c r="G358" s="108" t="s">
        <v>1415</v>
      </c>
      <c r="H358" s="108" t="str">
        <f>VLOOKUP(I358,'[1]&lt;참고&gt;6차'!$A$2:$C$1844,2,FALSE)</f>
        <v>단조기 조작원</v>
      </c>
      <c r="I358" s="123">
        <v>8412</v>
      </c>
      <c r="J358" s="124">
        <f t="shared" si="16"/>
        <v>0.88000000000000012</v>
      </c>
      <c r="K358" s="108">
        <f>VLOOKUP(A358,'[1](2)2010 SOC to ISCO-08'!$K$3:$L$440,2,FALSE)</f>
        <v>0.88000000000000012</v>
      </c>
      <c r="L358" s="108" t="e">
        <f>VLOOKUP(B358,'[1](2)2010 SOC to ISCO-08'!$K$3:$L$440,2,FALSE)</f>
        <v>#N/A</v>
      </c>
      <c r="M358" s="108" t="e">
        <f>VLOOKUP(C358,'[1](2)2010 SOC to ISCO-08'!$K$3:$L$440,2,FALSE)</f>
        <v>#N/A</v>
      </c>
      <c r="N358" s="108" t="e">
        <f>VLOOKUP(D358,'[1](2)2010 SOC to ISCO-08'!$K$3:$L$440,2,FALSE)</f>
        <v>#N/A</v>
      </c>
      <c r="O358" s="108" t="e">
        <f>VLOOKUP(E358,'[1](2)2010 SOC to ISCO-08'!$K$3:$L$440,2,FALSE)</f>
        <v>#N/A</v>
      </c>
      <c r="P358" s="108" t="e">
        <f>VLOOKUP(F358,'[1](2)2010 SOC to ISCO-08'!$K$3:$L$440,2,FALSE)</f>
        <v>#N/A</v>
      </c>
      <c r="Q358" s="108" t="e">
        <f>VLOOKUP(G358,'[1](2)2010 SOC to ISCO-08'!$K$3:$L$440,2,FALSE)</f>
        <v>#N/A</v>
      </c>
      <c r="S358" s="108" t="b">
        <f t="shared" si="17"/>
        <v>0</v>
      </c>
      <c r="T358" s="134">
        <v>8412</v>
      </c>
      <c r="U358" s="108" t="s">
        <v>2243</v>
      </c>
      <c r="V358" s="108" t="s">
        <v>2216</v>
      </c>
      <c r="Y358" s="108" t="str">
        <f>VLOOKUP(Z358,'[1]&lt;참고&gt;6차'!$A$2:$C$1844,2,FALSE)</f>
        <v>금속가공관련 제어장치 조작원</v>
      </c>
      <c r="Z358" s="116">
        <v>8414</v>
      </c>
      <c r="AA358" s="110">
        <v>0.88000000000000012</v>
      </c>
      <c r="AB358" s="108" t="str">
        <f t="shared" si="15"/>
        <v>841</v>
      </c>
      <c r="AC358" s="109">
        <v>0.88000000000000012</v>
      </c>
      <c r="AP358" s="108" t="str">
        <f>VLOOKUP(AQ358,'[1]&lt;참고&gt;6차'!A359:C2201,2,FALSE)</f>
        <v>장치,기계조작 및 조립종사자</v>
      </c>
      <c r="AQ358" s="118">
        <v>8</v>
      </c>
      <c r="AR358" s="118">
        <v>84</v>
      </c>
      <c r="AS358" s="118">
        <v>841</v>
      </c>
      <c r="AT358" s="108">
        <v>8415</v>
      </c>
      <c r="AU358" s="108" t="s">
        <v>2244</v>
      </c>
      <c r="AV358" s="109">
        <v>0.88000000000000012</v>
      </c>
    </row>
    <row r="359" spans="1:48" x14ac:dyDescent="0.3">
      <c r="A359" s="118">
        <v>8121</v>
      </c>
      <c r="B359" s="108" t="s">
        <v>1415</v>
      </c>
      <c r="C359" s="108" t="s">
        <v>1415</v>
      </c>
      <c r="D359" s="108" t="s">
        <v>1415</v>
      </c>
      <c r="E359" s="108" t="s">
        <v>1415</v>
      </c>
      <c r="F359" s="108" t="s">
        <v>1415</v>
      </c>
      <c r="G359" s="108" t="s">
        <v>1415</v>
      </c>
      <c r="H359" s="108" t="str">
        <f>VLOOKUP(I359,'[1]&lt;참고&gt;6차'!$A$2:$C$1844,2,FALSE)</f>
        <v>용접기 조작원</v>
      </c>
      <c r="I359" s="123">
        <v>8413</v>
      </c>
      <c r="J359" s="124">
        <f t="shared" si="16"/>
        <v>0.88000000000000012</v>
      </c>
      <c r="K359" s="108">
        <f>VLOOKUP(A359,'[1](2)2010 SOC to ISCO-08'!$K$3:$L$440,2,FALSE)</f>
        <v>0.88000000000000012</v>
      </c>
      <c r="L359" s="108" t="e">
        <f>VLOOKUP(B359,'[1](2)2010 SOC to ISCO-08'!$K$3:$L$440,2,FALSE)</f>
        <v>#N/A</v>
      </c>
      <c r="M359" s="108" t="e">
        <f>VLOOKUP(C359,'[1](2)2010 SOC to ISCO-08'!$K$3:$L$440,2,FALSE)</f>
        <v>#N/A</v>
      </c>
      <c r="N359" s="108" t="e">
        <f>VLOOKUP(D359,'[1](2)2010 SOC to ISCO-08'!$K$3:$L$440,2,FALSE)</f>
        <v>#N/A</v>
      </c>
      <c r="O359" s="108" t="e">
        <f>VLOOKUP(E359,'[1](2)2010 SOC to ISCO-08'!$K$3:$L$440,2,FALSE)</f>
        <v>#N/A</v>
      </c>
      <c r="P359" s="108" t="e">
        <f>VLOOKUP(F359,'[1](2)2010 SOC to ISCO-08'!$K$3:$L$440,2,FALSE)</f>
        <v>#N/A</v>
      </c>
      <c r="Q359" s="108" t="e">
        <f>VLOOKUP(G359,'[1](2)2010 SOC to ISCO-08'!$K$3:$L$440,2,FALSE)</f>
        <v>#N/A</v>
      </c>
      <c r="S359" s="108" t="b">
        <f t="shared" si="17"/>
        <v>0</v>
      </c>
      <c r="T359" s="134">
        <v>8413</v>
      </c>
      <c r="U359" s="108" t="s">
        <v>2245</v>
      </c>
      <c r="V359" s="108" t="s">
        <v>2216</v>
      </c>
      <c r="Y359" s="108" t="str">
        <f>VLOOKUP(Z359,'[1]&lt;참고&gt;6차'!$A$2:$C$1844,2,FALSE)</f>
        <v>금속가공 기계조작원</v>
      </c>
      <c r="Z359" s="116">
        <v>8415</v>
      </c>
      <c r="AA359" s="110">
        <v>0.88000000000000012</v>
      </c>
      <c r="AB359" s="108" t="str">
        <f t="shared" si="15"/>
        <v>841</v>
      </c>
      <c r="AC359" s="109">
        <v>0.88000000000000012</v>
      </c>
      <c r="AP359" s="108" t="str">
        <f>VLOOKUP(AQ359,'[1]&lt;참고&gt;6차'!A360:C2202,2,FALSE)</f>
        <v>장치,기계조작 및 조립종사자</v>
      </c>
      <c r="AQ359" s="118">
        <v>8</v>
      </c>
      <c r="AR359" s="118">
        <v>84</v>
      </c>
      <c r="AS359" s="118">
        <v>841</v>
      </c>
      <c r="AT359" s="108">
        <v>8416</v>
      </c>
      <c r="AU359" s="108" t="s">
        <v>2246</v>
      </c>
      <c r="AV359" s="109">
        <v>0.88000000000000012</v>
      </c>
    </row>
    <row r="360" spans="1:48" x14ac:dyDescent="0.3">
      <c r="A360" s="118">
        <v>3135</v>
      </c>
      <c r="B360" s="118">
        <v>8121</v>
      </c>
      <c r="C360" s="108" t="s">
        <v>1415</v>
      </c>
      <c r="D360" s="108" t="s">
        <v>1415</v>
      </c>
      <c r="E360" s="108" t="s">
        <v>1415</v>
      </c>
      <c r="F360" s="108" t="s">
        <v>1415</v>
      </c>
      <c r="G360" s="108" t="s">
        <v>1415</v>
      </c>
      <c r="H360" s="108" t="str">
        <f>VLOOKUP(I360,'[1]&lt;참고&gt;6차'!$A$2:$C$1844,2,FALSE)</f>
        <v>금속가공관련 제어장치 조작원</v>
      </c>
      <c r="I360" s="123">
        <v>8414</v>
      </c>
      <c r="J360" s="124">
        <f t="shared" si="16"/>
        <v>0.88000000000000012</v>
      </c>
      <c r="K360" s="108">
        <f>VLOOKUP(A360,'[1](2)2010 SOC to ISCO-08'!$K$3:$L$440,2,FALSE)</f>
        <v>0.88</v>
      </c>
      <c r="L360" s="108">
        <f>VLOOKUP(B360,'[1](2)2010 SOC to ISCO-08'!$K$3:$L$440,2,FALSE)</f>
        <v>0.88000000000000012</v>
      </c>
      <c r="M360" s="108" t="e">
        <f>VLOOKUP(C360,'[1](2)2010 SOC to ISCO-08'!$K$3:$L$440,2,FALSE)</f>
        <v>#N/A</v>
      </c>
      <c r="N360" s="108" t="e">
        <f>VLOOKUP(D360,'[1](2)2010 SOC to ISCO-08'!$K$3:$L$440,2,FALSE)</f>
        <v>#N/A</v>
      </c>
      <c r="O360" s="108" t="e">
        <f>VLOOKUP(E360,'[1](2)2010 SOC to ISCO-08'!$K$3:$L$440,2,FALSE)</f>
        <v>#N/A</v>
      </c>
      <c r="P360" s="108" t="e">
        <f>VLOOKUP(F360,'[1](2)2010 SOC to ISCO-08'!$K$3:$L$440,2,FALSE)</f>
        <v>#N/A</v>
      </c>
      <c r="Q360" s="108" t="e">
        <f>VLOOKUP(G360,'[1](2)2010 SOC to ISCO-08'!$K$3:$L$440,2,FALSE)</f>
        <v>#N/A</v>
      </c>
      <c r="S360" s="108" t="b">
        <f t="shared" si="17"/>
        <v>0</v>
      </c>
      <c r="T360" s="134">
        <v>8414</v>
      </c>
      <c r="U360" s="108" t="s">
        <v>2247</v>
      </c>
      <c r="V360" s="108" t="s">
        <v>2248</v>
      </c>
      <c r="Y360" s="108" t="str">
        <f>VLOOKUP(Z360,'[1]&lt;참고&gt;6차'!$A$2:$C$1844,2,FALSE)</f>
        <v>제관기 조작원</v>
      </c>
      <c r="Z360" s="116">
        <v>8416</v>
      </c>
      <c r="AA360" s="110">
        <v>0.88000000000000012</v>
      </c>
      <c r="AB360" s="108" t="str">
        <f t="shared" si="15"/>
        <v>841</v>
      </c>
      <c r="AC360" s="109">
        <v>0.88000000000000012</v>
      </c>
      <c r="AP360" s="108" t="str">
        <f>VLOOKUP(AQ360,'[1]&lt;참고&gt;6차'!A361:C2203,2,FALSE)</f>
        <v>장치,기계조작 및 조립종사자</v>
      </c>
      <c r="AQ360" s="118">
        <v>8</v>
      </c>
      <c r="AR360" s="118">
        <v>84</v>
      </c>
      <c r="AS360" s="118">
        <v>841</v>
      </c>
      <c r="AT360" s="108">
        <v>8417</v>
      </c>
      <c r="AU360" s="108" t="s">
        <v>2249</v>
      </c>
      <c r="AV360" s="109">
        <v>0.88000000000000012</v>
      </c>
    </row>
    <row r="361" spans="1:48" x14ac:dyDescent="0.3">
      <c r="A361" s="118">
        <v>8121</v>
      </c>
      <c r="B361" s="108" t="s">
        <v>1415</v>
      </c>
      <c r="C361" s="108" t="s">
        <v>1415</v>
      </c>
      <c r="D361" s="108" t="s">
        <v>1415</v>
      </c>
      <c r="E361" s="108" t="s">
        <v>1415</v>
      </c>
      <c r="F361" s="108" t="s">
        <v>1415</v>
      </c>
      <c r="G361" s="108" t="s">
        <v>1415</v>
      </c>
      <c r="H361" s="108" t="str">
        <f>VLOOKUP(I361,'[1]&lt;참고&gt;6차'!$A$2:$C$1844,2,FALSE)</f>
        <v>금속가공 기계조작원</v>
      </c>
      <c r="I361" s="123">
        <v>8415</v>
      </c>
      <c r="J361" s="124">
        <f t="shared" si="16"/>
        <v>0.88000000000000012</v>
      </c>
      <c r="K361" s="108">
        <f>VLOOKUP(A361,'[1](2)2010 SOC to ISCO-08'!$K$3:$L$440,2,FALSE)</f>
        <v>0.88000000000000012</v>
      </c>
      <c r="L361" s="108" t="e">
        <f>VLOOKUP(B361,'[1](2)2010 SOC to ISCO-08'!$K$3:$L$440,2,FALSE)</f>
        <v>#N/A</v>
      </c>
      <c r="M361" s="108" t="e">
        <f>VLOOKUP(C361,'[1](2)2010 SOC to ISCO-08'!$K$3:$L$440,2,FALSE)</f>
        <v>#N/A</v>
      </c>
      <c r="N361" s="108" t="e">
        <f>VLOOKUP(D361,'[1](2)2010 SOC to ISCO-08'!$K$3:$L$440,2,FALSE)</f>
        <v>#N/A</v>
      </c>
      <c r="O361" s="108" t="e">
        <f>VLOOKUP(E361,'[1](2)2010 SOC to ISCO-08'!$K$3:$L$440,2,FALSE)</f>
        <v>#N/A</v>
      </c>
      <c r="P361" s="108" t="e">
        <f>VLOOKUP(F361,'[1](2)2010 SOC to ISCO-08'!$K$3:$L$440,2,FALSE)</f>
        <v>#N/A</v>
      </c>
      <c r="Q361" s="108" t="e">
        <f>VLOOKUP(G361,'[1](2)2010 SOC to ISCO-08'!$K$3:$L$440,2,FALSE)</f>
        <v>#N/A</v>
      </c>
      <c r="S361" s="108" t="b">
        <f t="shared" si="17"/>
        <v>0</v>
      </c>
      <c r="T361" s="125">
        <v>8415</v>
      </c>
      <c r="U361" s="108" t="s">
        <v>2250</v>
      </c>
      <c r="V361" s="108" t="s">
        <v>2210</v>
      </c>
      <c r="Y361" s="108" t="str">
        <f>VLOOKUP(Z361,'[1]&lt;참고&gt;6차'!$A$2:$C$1844,2,FALSE)</f>
        <v>판금기 조작원</v>
      </c>
      <c r="Z361" s="116">
        <v>8417</v>
      </c>
      <c r="AA361" s="110">
        <v>0.88000000000000012</v>
      </c>
      <c r="AB361" s="108" t="str">
        <f t="shared" si="15"/>
        <v>841</v>
      </c>
      <c r="AC361" s="109">
        <v>0.88000000000000012</v>
      </c>
      <c r="AP361" s="108" t="str">
        <f>VLOOKUP(AQ361,'[1]&lt;참고&gt;6차'!A310:C2152,2,FALSE)</f>
        <v>기능원 및 관련 기능 종사자</v>
      </c>
      <c r="AQ361" s="118">
        <v>7</v>
      </c>
      <c r="AR361" s="118">
        <v>77</v>
      </c>
      <c r="AS361" s="118">
        <v>772</v>
      </c>
      <c r="AT361" s="108">
        <v>7722</v>
      </c>
      <c r="AU361" s="108" t="s">
        <v>2141</v>
      </c>
      <c r="AV361" s="109">
        <v>0.8833333333333333</v>
      </c>
    </row>
    <row r="362" spans="1:48" x14ac:dyDescent="0.3">
      <c r="A362" s="118">
        <v>8121</v>
      </c>
      <c r="B362" s="108" t="s">
        <v>1415</v>
      </c>
      <c r="C362" s="108" t="s">
        <v>1415</v>
      </c>
      <c r="D362" s="108" t="s">
        <v>1415</v>
      </c>
      <c r="E362" s="108" t="s">
        <v>1415</v>
      </c>
      <c r="F362" s="108" t="s">
        <v>1415</v>
      </c>
      <c r="G362" s="108" t="s">
        <v>1415</v>
      </c>
      <c r="H362" s="108" t="str">
        <f>VLOOKUP(I362,'[1]&lt;참고&gt;6차'!$A$2:$C$1844,2,FALSE)</f>
        <v>제관기 조작원</v>
      </c>
      <c r="I362" s="123">
        <v>8416</v>
      </c>
      <c r="J362" s="124">
        <f t="shared" si="16"/>
        <v>0.88000000000000012</v>
      </c>
      <c r="K362" s="108">
        <f>VLOOKUP(A362,'[1](2)2010 SOC to ISCO-08'!$K$3:$L$440,2,FALSE)</f>
        <v>0.88000000000000012</v>
      </c>
      <c r="L362" s="108" t="e">
        <f>VLOOKUP(B362,'[1](2)2010 SOC to ISCO-08'!$K$3:$L$440,2,FALSE)</f>
        <v>#N/A</v>
      </c>
      <c r="M362" s="108" t="e">
        <f>VLOOKUP(C362,'[1](2)2010 SOC to ISCO-08'!$K$3:$L$440,2,FALSE)</f>
        <v>#N/A</v>
      </c>
      <c r="N362" s="108" t="e">
        <f>VLOOKUP(D362,'[1](2)2010 SOC to ISCO-08'!$K$3:$L$440,2,FALSE)</f>
        <v>#N/A</v>
      </c>
      <c r="O362" s="108" t="e">
        <f>VLOOKUP(E362,'[1](2)2010 SOC to ISCO-08'!$K$3:$L$440,2,FALSE)</f>
        <v>#N/A</v>
      </c>
      <c r="P362" s="108" t="e">
        <f>VLOOKUP(F362,'[1](2)2010 SOC to ISCO-08'!$K$3:$L$440,2,FALSE)</f>
        <v>#N/A</v>
      </c>
      <c r="Q362" s="108" t="e">
        <f>VLOOKUP(G362,'[1](2)2010 SOC to ISCO-08'!$K$3:$L$440,2,FALSE)</f>
        <v>#N/A</v>
      </c>
      <c r="S362" s="108" t="b">
        <f t="shared" si="17"/>
        <v>0</v>
      </c>
      <c r="T362" s="125">
        <v>8416</v>
      </c>
      <c r="U362" s="108" t="s">
        <v>2251</v>
      </c>
      <c r="V362" s="108" t="s">
        <v>2216</v>
      </c>
      <c r="Y362" s="108" t="str">
        <f>VLOOKUP(Z362,'[1]&lt;참고&gt;6차'!$A$2:$C$1844,2,FALSE)</f>
        <v>도장기 조작원</v>
      </c>
      <c r="Z362" s="116">
        <v>8421</v>
      </c>
      <c r="AA362" s="110">
        <v>0.88</v>
      </c>
      <c r="AB362" s="108" t="str">
        <f t="shared" si="15"/>
        <v>842</v>
      </c>
      <c r="AC362" s="109">
        <v>0.88</v>
      </c>
      <c r="AP362" s="108" t="str">
        <f>VLOOKUP(AQ362,'[1]&lt;참고&gt;6차'!A404:C2246,2,FALSE)</f>
        <v>단순노무 종사자</v>
      </c>
      <c r="AQ362" s="118">
        <v>9</v>
      </c>
      <c r="AR362" s="118">
        <v>92</v>
      </c>
      <c r="AS362" s="118">
        <v>922</v>
      </c>
      <c r="AT362" s="108">
        <v>9222</v>
      </c>
      <c r="AU362" s="108" t="s">
        <v>2252</v>
      </c>
      <c r="AV362" s="109">
        <v>0.88500000000000001</v>
      </c>
    </row>
    <row r="363" spans="1:48" x14ac:dyDescent="0.3">
      <c r="A363" s="118">
        <v>8121</v>
      </c>
      <c r="B363" s="108" t="s">
        <v>1415</v>
      </c>
      <c r="C363" s="108" t="s">
        <v>1415</v>
      </c>
      <c r="D363" s="108" t="s">
        <v>1415</v>
      </c>
      <c r="E363" s="108" t="s">
        <v>1415</v>
      </c>
      <c r="F363" s="108" t="s">
        <v>1415</v>
      </c>
      <c r="G363" s="108" t="s">
        <v>1415</v>
      </c>
      <c r="H363" s="108" t="str">
        <f>VLOOKUP(I363,'[1]&lt;참고&gt;6차'!$A$2:$C$1844,2,FALSE)</f>
        <v>판금기 조작원</v>
      </c>
      <c r="I363" s="123">
        <v>8417</v>
      </c>
      <c r="J363" s="124">
        <f t="shared" si="16"/>
        <v>0.88000000000000012</v>
      </c>
      <c r="K363" s="108">
        <f>VLOOKUP(A363,'[1](2)2010 SOC to ISCO-08'!$K$3:$L$440,2,FALSE)</f>
        <v>0.88000000000000012</v>
      </c>
      <c r="L363" s="108" t="e">
        <f>VLOOKUP(B363,'[1](2)2010 SOC to ISCO-08'!$K$3:$L$440,2,FALSE)</f>
        <v>#N/A</v>
      </c>
      <c r="M363" s="108" t="e">
        <f>VLOOKUP(C363,'[1](2)2010 SOC to ISCO-08'!$K$3:$L$440,2,FALSE)</f>
        <v>#N/A</v>
      </c>
      <c r="N363" s="108" t="e">
        <f>VLOOKUP(D363,'[1](2)2010 SOC to ISCO-08'!$K$3:$L$440,2,FALSE)</f>
        <v>#N/A</v>
      </c>
      <c r="O363" s="108" t="e">
        <f>VLOOKUP(E363,'[1](2)2010 SOC to ISCO-08'!$K$3:$L$440,2,FALSE)</f>
        <v>#N/A</v>
      </c>
      <c r="P363" s="108" t="e">
        <f>VLOOKUP(F363,'[1](2)2010 SOC to ISCO-08'!$K$3:$L$440,2,FALSE)</f>
        <v>#N/A</v>
      </c>
      <c r="Q363" s="108" t="e">
        <f>VLOOKUP(G363,'[1](2)2010 SOC to ISCO-08'!$K$3:$L$440,2,FALSE)</f>
        <v>#N/A</v>
      </c>
      <c r="S363" s="108" t="b">
        <f t="shared" si="17"/>
        <v>0</v>
      </c>
      <c r="T363" s="125">
        <v>8417</v>
      </c>
      <c r="U363" s="108" t="s">
        <v>2253</v>
      </c>
      <c r="V363" s="108" t="s">
        <v>2216</v>
      </c>
      <c r="Y363" s="108" t="str">
        <f>VLOOKUP(Z363,'[1]&lt;참고&gt;6차'!$A$2:$C$1844,2,FALSE)</f>
        <v>도금 및 금속분무기 조작원</v>
      </c>
      <c r="Z363" s="116">
        <v>8422</v>
      </c>
      <c r="AA363" s="110">
        <v>0.88</v>
      </c>
      <c r="AB363" s="108" t="str">
        <f t="shared" si="15"/>
        <v>842</v>
      </c>
      <c r="AC363" s="109">
        <v>0.88</v>
      </c>
      <c r="AP363" s="108" t="str">
        <f>VLOOKUP(AQ363,'[1]&lt;참고&gt;6차'!A405:C2247,2,FALSE)</f>
        <v>단순노무 종사자</v>
      </c>
      <c r="AQ363" s="118">
        <v>9</v>
      </c>
      <c r="AR363" s="118">
        <v>92</v>
      </c>
      <c r="AS363" s="118">
        <v>922</v>
      </c>
      <c r="AT363" s="108">
        <v>9223</v>
      </c>
      <c r="AU363" s="108" t="s">
        <v>2254</v>
      </c>
      <c r="AV363" s="109">
        <v>0.88500000000000001</v>
      </c>
    </row>
    <row r="364" spans="1:48" x14ac:dyDescent="0.3">
      <c r="A364" s="118">
        <v>8122</v>
      </c>
      <c r="B364" s="108" t="s">
        <v>1415</v>
      </c>
      <c r="C364" s="108" t="s">
        <v>1415</v>
      </c>
      <c r="D364" s="108" t="s">
        <v>1415</v>
      </c>
      <c r="E364" s="108" t="s">
        <v>1415</v>
      </c>
      <c r="F364" s="108" t="s">
        <v>1415</v>
      </c>
      <c r="G364" s="108" t="s">
        <v>1415</v>
      </c>
      <c r="H364" s="108" t="str">
        <f>VLOOKUP(I364,'[1]&lt;참고&gt;6차'!$A$2:$C$1844,2,FALSE)</f>
        <v>도장기 조작원</v>
      </c>
      <c r="I364" s="123">
        <v>8421</v>
      </c>
      <c r="J364" s="124">
        <f t="shared" si="16"/>
        <v>0.88</v>
      </c>
      <c r="K364" s="108">
        <f>VLOOKUP(A364,'[1](2)2010 SOC to ISCO-08'!$K$3:$L$440,2,FALSE)</f>
        <v>0.88</v>
      </c>
      <c r="L364" s="108" t="e">
        <f>VLOOKUP(B364,'[1](2)2010 SOC to ISCO-08'!$K$3:$L$440,2,FALSE)</f>
        <v>#N/A</v>
      </c>
      <c r="M364" s="108" t="e">
        <f>VLOOKUP(C364,'[1](2)2010 SOC to ISCO-08'!$K$3:$L$440,2,FALSE)</f>
        <v>#N/A</v>
      </c>
      <c r="N364" s="108" t="e">
        <f>VLOOKUP(D364,'[1](2)2010 SOC to ISCO-08'!$K$3:$L$440,2,FALSE)</f>
        <v>#N/A</v>
      </c>
      <c r="O364" s="108" t="e">
        <f>VLOOKUP(E364,'[1](2)2010 SOC to ISCO-08'!$K$3:$L$440,2,FALSE)</f>
        <v>#N/A</v>
      </c>
      <c r="P364" s="108" t="e">
        <f>VLOOKUP(F364,'[1](2)2010 SOC to ISCO-08'!$K$3:$L$440,2,FALSE)</f>
        <v>#N/A</v>
      </c>
      <c r="Q364" s="108" t="e">
        <f>VLOOKUP(G364,'[1](2)2010 SOC to ISCO-08'!$K$3:$L$440,2,FALSE)</f>
        <v>#N/A</v>
      </c>
      <c r="S364" s="108" t="b">
        <f t="shared" si="17"/>
        <v>0</v>
      </c>
      <c r="T364" s="125">
        <v>8421</v>
      </c>
      <c r="U364" s="108" t="s">
        <v>2255</v>
      </c>
      <c r="V364" s="108" t="s">
        <v>2216</v>
      </c>
      <c r="Y364" s="108" t="str">
        <f>VLOOKUP(Z364,'[1]&lt;참고&gt;6차'!$A$2:$C$1844,2,FALSE)</f>
        <v>유리제조 및 가공기 조작원</v>
      </c>
      <c r="Z364" s="116">
        <v>8431</v>
      </c>
      <c r="AA364" s="110">
        <v>0.81333333333333346</v>
      </c>
      <c r="AB364" s="108" t="str">
        <f t="shared" si="15"/>
        <v>843</v>
      </c>
      <c r="AC364" s="109">
        <v>0.81333333333333346</v>
      </c>
      <c r="AP364" s="108" t="str">
        <f>VLOOKUP(AQ364,'[1]&lt;참고&gt;6차'!A406:C2248,2,FALSE)</f>
        <v>단순노무 종사자</v>
      </c>
      <c r="AQ364" s="118">
        <v>9</v>
      </c>
      <c r="AR364" s="118">
        <v>92</v>
      </c>
      <c r="AS364" s="118">
        <v>922</v>
      </c>
      <c r="AT364" s="108">
        <v>9229</v>
      </c>
      <c r="AU364" s="108" t="s">
        <v>2256</v>
      </c>
      <c r="AV364" s="109">
        <v>0.88500000000000001</v>
      </c>
    </row>
    <row r="365" spans="1:48" x14ac:dyDescent="0.3">
      <c r="A365" s="118">
        <v>8122</v>
      </c>
      <c r="B365" s="108" t="s">
        <v>1415</v>
      </c>
      <c r="C365" s="108" t="s">
        <v>1415</v>
      </c>
      <c r="D365" s="108" t="s">
        <v>1415</v>
      </c>
      <c r="E365" s="108" t="s">
        <v>1415</v>
      </c>
      <c r="F365" s="108" t="s">
        <v>1415</v>
      </c>
      <c r="G365" s="108" t="s">
        <v>1415</v>
      </c>
      <c r="H365" s="108" t="str">
        <f>VLOOKUP(I365,'[1]&lt;참고&gt;6차'!$A$2:$C$1844,2,FALSE)</f>
        <v>도금 및 금속분무기 조작원</v>
      </c>
      <c r="I365" s="123">
        <v>8422</v>
      </c>
      <c r="J365" s="124">
        <f t="shared" si="16"/>
        <v>0.88</v>
      </c>
      <c r="K365" s="108">
        <f>VLOOKUP(A365,'[1](2)2010 SOC to ISCO-08'!$K$3:$L$440,2,FALSE)</f>
        <v>0.88</v>
      </c>
      <c r="L365" s="108" t="e">
        <f>VLOOKUP(B365,'[1](2)2010 SOC to ISCO-08'!$K$3:$L$440,2,FALSE)</f>
        <v>#N/A</v>
      </c>
      <c r="M365" s="108" t="e">
        <f>VLOOKUP(C365,'[1](2)2010 SOC to ISCO-08'!$K$3:$L$440,2,FALSE)</f>
        <v>#N/A</v>
      </c>
      <c r="N365" s="108" t="e">
        <f>VLOOKUP(D365,'[1](2)2010 SOC to ISCO-08'!$K$3:$L$440,2,FALSE)</f>
        <v>#N/A</v>
      </c>
      <c r="O365" s="108" t="e">
        <f>VLOOKUP(E365,'[1](2)2010 SOC to ISCO-08'!$K$3:$L$440,2,FALSE)</f>
        <v>#N/A</v>
      </c>
      <c r="P365" s="108" t="e">
        <f>VLOOKUP(F365,'[1](2)2010 SOC to ISCO-08'!$K$3:$L$440,2,FALSE)</f>
        <v>#N/A</v>
      </c>
      <c r="Q365" s="108" t="e">
        <f>VLOOKUP(G365,'[1](2)2010 SOC to ISCO-08'!$K$3:$L$440,2,FALSE)</f>
        <v>#N/A</v>
      </c>
      <c r="S365" s="108" t="b">
        <f t="shared" si="17"/>
        <v>0</v>
      </c>
      <c r="T365" s="125">
        <v>8422</v>
      </c>
      <c r="U365" s="108" t="s">
        <v>2257</v>
      </c>
      <c r="V365" s="108" t="s">
        <v>1431</v>
      </c>
      <c r="W365" s="108" t="s">
        <v>2258</v>
      </c>
      <c r="Y365" s="108" t="str">
        <f>VLOOKUP(Z365,'[1]&lt;참고&gt;6차'!$A$2:$C$1844,2,FALSE)</f>
        <v>점토제품 생산기 조작원</v>
      </c>
      <c r="Z365" s="116">
        <v>8432</v>
      </c>
      <c r="AA365" s="110">
        <v>0.81333333333333346</v>
      </c>
      <c r="AB365" s="108" t="str">
        <f t="shared" si="15"/>
        <v>843</v>
      </c>
      <c r="AC365" s="109">
        <v>0.81333333333333346</v>
      </c>
      <c r="AP365" s="108" t="str">
        <f>VLOOKUP(AQ365,'[1]&lt;참고&gt;6차'!A263:C2105,2,FALSE)</f>
        <v>기능원 및 관련 기능 종사자</v>
      </c>
      <c r="AQ365" s="118">
        <v>7</v>
      </c>
      <c r="AR365" s="118">
        <v>71</v>
      </c>
      <c r="AS365" s="118">
        <v>710</v>
      </c>
      <c r="AT365" s="108">
        <v>7101</v>
      </c>
      <c r="AU365" s="108" t="s">
        <v>2259</v>
      </c>
      <c r="AV365" s="109">
        <v>0.89</v>
      </c>
    </row>
    <row r="366" spans="1:48" x14ac:dyDescent="0.3">
      <c r="A366" s="118">
        <v>8181</v>
      </c>
      <c r="B366" s="108" t="s">
        <v>1415</v>
      </c>
      <c r="C366" s="108" t="s">
        <v>1415</v>
      </c>
      <c r="D366" s="108" t="s">
        <v>1415</v>
      </c>
      <c r="E366" s="108" t="s">
        <v>1415</v>
      </c>
      <c r="F366" s="108" t="s">
        <v>1415</v>
      </c>
      <c r="G366" s="108" t="s">
        <v>1415</v>
      </c>
      <c r="H366" s="108" t="str">
        <f>VLOOKUP(I366,'[1]&lt;참고&gt;6차'!$A$2:$C$1844,2,FALSE)</f>
        <v>유리제조 및 가공기 조작원</v>
      </c>
      <c r="I366" s="123">
        <v>8431</v>
      </c>
      <c r="J366" s="124">
        <f t="shared" si="16"/>
        <v>0.81333333333333346</v>
      </c>
      <c r="K366" s="108">
        <f>VLOOKUP(A366,'[1](2)2010 SOC to ISCO-08'!$K$3:$L$440,2,FALSE)</f>
        <v>0.81333333333333346</v>
      </c>
      <c r="L366" s="108" t="e">
        <f>VLOOKUP(B366,'[1](2)2010 SOC to ISCO-08'!$K$3:$L$440,2,FALSE)</f>
        <v>#N/A</v>
      </c>
      <c r="M366" s="108" t="e">
        <f>VLOOKUP(C366,'[1](2)2010 SOC to ISCO-08'!$K$3:$L$440,2,FALSE)</f>
        <v>#N/A</v>
      </c>
      <c r="N366" s="108" t="e">
        <f>VLOOKUP(D366,'[1](2)2010 SOC to ISCO-08'!$K$3:$L$440,2,FALSE)</f>
        <v>#N/A</v>
      </c>
      <c r="O366" s="108" t="e">
        <f>VLOOKUP(E366,'[1](2)2010 SOC to ISCO-08'!$K$3:$L$440,2,FALSE)</f>
        <v>#N/A</v>
      </c>
      <c r="P366" s="108" t="e">
        <f>VLOOKUP(F366,'[1](2)2010 SOC to ISCO-08'!$K$3:$L$440,2,FALSE)</f>
        <v>#N/A</v>
      </c>
      <c r="Q366" s="108" t="e">
        <f>VLOOKUP(G366,'[1](2)2010 SOC to ISCO-08'!$K$3:$L$440,2,FALSE)</f>
        <v>#N/A</v>
      </c>
      <c r="S366" s="108" t="b">
        <f t="shared" si="17"/>
        <v>0</v>
      </c>
      <c r="T366" s="125">
        <v>8431</v>
      </c>
      <c r="U366" s="108" t="s">
        <v>2260</v>
      </c>
      <c r="V366" s="108" t="s">
        <v>1431</v>
      </c>
      <c r="W366" s="108" t="s">
        <v>2261</v>
      </c>
      <c r="Y366" s="108" t="str">
        <f>VLOOKUP(Z366,'[1]&lt;참고&gt;6차'!$A$2:$C$1844,2,FALSE)</f>
        <v>시멘트 및 광물제품 제조기 조작원</v>
      </c>
      <c r="Z366" s="116">
        <v>8433</v>
      </c>
      <c r="AA366" s="110">
        <v>0.88</v>
      </c>
      <c r="AB366" s="108" t="str">
        <f t="shared" si="15"/>
        <v>843</v>
      </c>
      <c r="AC366" s="109">
        <v>0.88</v>
      </c>
      <c r="AP366" s="108" t="str">
        <f>VLOOKUP(AQ366,'[1]&lt;참고&gt;6차'!A264:C2106,2,FALSE)</f>
        <v>기능원 및 관련 기능 종사자</v>
      </c>
      <c r="AQ366" s="118">
        <v>7</v>
      </c>
      <c r="AR366" s="118">
        <v>71</v>
      </c>
      <c r="AS366" s="118">
        <v>710</v>
      </c>
      <c r="AT366" s="108">
        <v>7102</v>
      </c>
      <c r="AU366" s="108" t="s">
        <v>2049</v>
      </c>
      <c r="AV366" s="109">
        <v>0.89</v>
      </c>
    </row>
    <row r="367" spans="1:48" x14ac:dyDescent="0.3">
      <c r="A367" s="118">
        <v>8181</v>
      </c>
      <c r="B367" s="108" t="s">
        <v>1415</v>
      </c>
      <c r="C367" s="108" t="s">
        <v>1415</v>
      </c>
      <c r="D367" s="108" t="s">
        <v>1415</v>
      </c>
      <c r="E367" s="108" t="s">
        <v>1415</v>
      </c>
      <c r="F367" s="108" t="s">
        <v>1415</v>
      </c>
      <c r="G367" s="108" t="s">
        <v>1415</v>
      </c>
      <c r="H367" s="108" t="str">
        <f>VLOOKUP(I367,'[1]&lt;참고&gt;6차'!$A$2:$C$1844,2,FALSE)</f>
        <v>점토제품 생산기 조작원</v>
      </c>
      <c r="I367" s="123">
        <v>8432</v>
      </c>
      <c r="J367" s="124">
        <f t="shared" si="16"/>
        <v>0.81333333333333346</v>
      </c>
      <c r="K367" s="108">
        <f>VLOOKUP(A367,'[1](2)2010 SOC to ISCO-08'!$K$3:$L$440,2,FALSE)</f>
        <v>0.81333333333333346</v>
      </c>
      <c r="L367" s="108" t="e">
        <f>VLOOKUP(B367,'[1](2)2010 SOC to ISCO-08'!$K$3:$L$440,2,FALSE)</f>
        <v>#N/A</v>
      </c>
      <c r="M367" s="108" t="e">
        <f>VLOOKUP(C367,'[1](2)2010 SOC to ISCO-08'!$K$3:$L$440,2,FALSE)</f>
        <v>#N/A</v>
      </c>
      <c r="N367" s="108" t="e">
        <f>VLOOKUP(D367,'[1](2)2010 SOC to ISCO-08'!$K$3:$L$440,2,FALSE)</f>
        <v>#N/A</v>
      </c>
      <c r="O367" s="108" t="e">
        <f>VLOOKUP(E367,'[1](2)2010 SOC to ISCO-08'!$K$3:$L$440,2,FALSE)</f>
        <v>#N/A</v>
      </c>
      <c r="P367" s="108" t="e">
        <f>VLOOKUP(F367,'[1](2)2010 SOC to ISCO-08'!$K$3:$L$440,2,FALSE)</f>
        <v>#N/A</v>
      </c>
      <c r="Q367" s="108" t="e">
        <f>VLOOKUP(G367,'[1](2)2010 SOC to ISCO-08'!$K$3:$L$440,2,FALSE)</f>
        <v>#N/A</v>
      </c>
      <c r="S367" s="108" t="b">
        <f t="shared" si="17"/>
        <v>0</v>
      </c>
      <c r="T367" s="125">
        <v>8432</v>
      </c>
      <c r="U367" s="108" t="s">
        <v>2262</v>
      </c>
      <c r="V367" s="108" t="s">
        <v>2231</v>
      </c>
      <c r="Y367" s="108" t="str">
        <f>VLOOKUP(Z367,'[1]&lt;참고&gt;6차'!$A$2:$C$1844,2,FALSE)</f>
        <v>광석 및 석제품 가공기 조작원</v>
      </c>
      <c r="Z367" s="116">
        <v>8434</v>
      </c>
      <c r="AA367" s="110">
        <v>0.89</v>
      </c>
      <c r="AB367" s="108" t="str">
        <f t="shared" si="15"/>
        <v>843</v>
      </c>
      <c r="AC367" s="109">
        <v>0.89</v>
      </c>
      <c r="AP367" s="108" t="str">
        <f>VLOOKUP(AQ367,'[1]&lt;참고&gt;6차'!A346:C2188,2,FALSE)</f>
        <v>장치,기계조작 및 조립종사자</v>
      </c>
      <c r="AQ367" s="118">
        <v>8</v>
      </c>
      <c r="AR367" s="118">
        <v>82</v>
      </c>
      <c r="AS367" s="118">
        <v>822</v>
      </c>
      <c r="AT367" s="108">
        <v>8229</v>
      </c>
      <c r="AU367" s="108" t="s">
        <v>2263</v>
      </c>
      <c r="AV367" s="109">
        <v>0.89</v>
      </c>
    </row>
    <row r="368" spans="1:48" x14ac:dyDescent="0.3">
      <c r="A368" s="118">
        <v>8114</v>
      </c>
      <c r="B368" s="108" t="s">
        <v>1415</v>
      </c>
      <c r="C368" s="108" t="s">
        <v>1415</v>
      </c>
      <c r="D368" s="108" t="s">
        <v>1415</v>
      </c>
      <c r="E368" s="108" t="s">
        <v>1415</v>
      </c>
      <c r="F368" s="108" t="s">
        <v>1415</v>
      </c>
      <c r="G368" s="108" t="s">
        <v>1415</v>
      </c>
      <c r="H368" s="108" t="str">
        <f>VLOOKUP(I368,'[1]&lt;참고&gt;6차'!$A$2:$C$1844,2,FALSE)</f>
        <v>시멘트 및 광물제품 제조기 조작원</v>
      </c>
      <c r="I368" s="123">
        <v>8433</v>
      </c>
      <c r="J368" s="124">
        <f t="shared" si="16"/>
        <v>0.88</v>
      </c>
      <c r="K368" s="108">
        <f>VLOOKUP(A368,'[1](2)2010 SOC to ISCO-08'!$K$3:$L$440,2,FALSE)</f>
        <v>0.88</v>
      </c>
      <c r="L368" s="108" t="e">
        <f>VLOOKUP(B368,'[1](2)2010 SOC to ISCO-08'!$K$3:$L$440,2,FALSE)</f>
        <v>#N/A</v>
      </c>
      <c r="M368" s="108" t="e">
        <f>VLOOKUP(C368,'[1](2)2010 SOC to ISCO-08'!$K$3:$L$440,2,FALSE)</f>
        <v>#N/A</v>
      </c>
      <c r="N368" s="108" t="e">
        <f>VLOOKUP(D368,'[1](2)2010 SOC to ISCO-08'!$K$3:$L$440,2,FALSE)</f>
        <v>#N/A</v>
      </c>
      <c r="O368" s="108" t="e">
        <f>VLOOKUP(E368,'[1](2)2010 SOC to ISCO-08'!$K$3:$L$440,2,FALSE)</f>
        <v>#N/A</v>
      </c>
      <c r="P368" s="108" t="e">
        <f>VLOOKUP(F368,'[1](2)2010 SOC to ISCO-08'!$K$3:$L$440,2,FALSE)</f>
        <v>#N/A</v>
      </c>
      <c r="Q368" s="108" t="e">
        <f>VLOOKUP(G368,'[1](2)2010 SOC to ISCO-08'!$K$3:$L$440,2,FALSE)</f>
        <v>#N/A</v>
      </c>
      <c r="S368" s="108" t="b">
        <f t="shared" si="17"/>
        <v>0</v>
      </c>
      <c r="T368" s="125">
        <v>8433</v>
      </c>
      <c r="U368" s="108" t="s">
        <v>2264</v>
      </c>
      <c r="V368" s="108" t="s">
        <v>1431</v>
      </c>
      <c r="W368" s="108" t="s">
        <v>2265</v>
      </c>
      <c r="Y368" s="108" t="str">
        <f>VLOOKUP(Z368,'[1]&lt;참고&gt;6차'!$A$2:$C$1844,2,FALSE)</f>
        <v>기타 비금속제품관련 생산기 조작원</v>
      </c>
      <c r="Z368" s="116">
        <v>8439</v>
      </c>
      <c r="AA368" s="110">
        <v>0.81333333333333346</v>
      </c>
      <c r="AB368" s="108" t="str">
        <f t="shared" si="15"/>
        <v>843</v>
      </c>
      <c r="AC368" s="109">
        <v>0.81333333333333346</v>
      </c>
      <c r="AP368" s="108" t="str">
        <f>VLOOKUP(AQ368,'[1]&lt;참고&gt;6차'!A367:C2209,2,FALSE)</f>
        <v>장치,기계조작 및 조립종사자</v>
      </c>
      <c r="AQ368" s="118">
        <v>8</v>
      </c>
      <c r="AR368" s="118">
        <v>84</v>
      </c>
      <c r="AS368" s="118">
        <v>843</v>
      </c>
      <c r="AT368" s="108">
        <v>8434</v>
      </c>
      <c r="AU368" s="108" t="s">
        <v>2266</v>
      </c>
      <c r="AV368" s="109">
        <v>0.89</v>
      </c>
    </row>
    <row r="369" spans="1:48" x14ac:dyDescent="0.3">
      <c r="A369" s="118">
        <v>8112</v>
      </c>
      <c r="B369" s="108" t="s">
        <v>1415</v>
      </c>
      <c r="C369" s="108" t="s">
        <v>1415</v>
      </c>
      <c r="D369" s="108" t="s">
        <v>1415</v>
      </c>
      <c r="E369" s="108" t="s">
        <v>1415</v>
      </c>
      <c r="F369" s="108" t="s">
        <v>1415</v>
      </c>
      <c r="G369" s="108" t="s">
        <v>1415</v>
      </c>
      <c r="H369" s="108" t="str">
        <f>VLOOKUP(I369,'[1]&lt;참고&gt;6차'!$A$2:$C$1844,2,FALSE)</f>
        <v>광석 및 석제품 가공기 조작원</v>
      </c>
      <c r="I369" s="123">
        <v>8434</v>
      </c>
      <c r="J369" s="124">
        <f t="shared" si="16"/>
        <v>0.89</v>
      </c>
      <c r="K369" s="108">
        <f>VLOOKUP(A369,'[1](2)2010 SOC to ISCO-08'!$K$3:$L$440,2,FALSE)</f>
        <v>0.89</v>
      </c>
      <c r="L369" s="108" t="e">
        <f>VLOOKUP(B369,'[1](2)2010 SOC to ISCO-08'!$K$3:$L$440,2,FALSE)</f>
        <v>#N/A</v>
      </c>
      <c r="M369" s="108" t="e">
        <f>VLOOKUP(C369,'[1](2)2010 SOC to ISCO-08'!$K$3:$L$440,2,FALSE)</f>
        <v>#N/A</v>
      </c>
      <c r="N369" s="108" t="e">
        <f>VLOOKUP(D369,'[1](2)2010 SOC to ISCO-08'!$K$3:$L$440,2,FALSE)</f>
        <v>#N/A</v>
      </c>
      <c r="O369" s="108" t="e">
        <f>VLOOKUP(E369,'[1](2)2010 SOC to ISCO-08'!$K$3:$L$440,2,FALSE)</f>
        <v>#N/A</v>
      </c>
      <c r="P369" s="108" t="e">
        <f>VLOOKUP(F369,'[1](2)2010 SOC to ISCO-08'!$K$3:$L$440,2,FALSE)</f>
        <v>#N/A</v>
      </c>
      <c r="Q369" s="108" t="e">
        <f>VLOOKUP(G369,'[1](2)2010 SOC to ISCO-08'!$K$3:$L$440,2,FALSE)</f>
        <v>#N/A</v>
      </c>
      <c r="S369" s="108" t="b">
        <f t="shared" si="17"/>
        <v>0</v>
      </c>
      <c r="T369" s="125">
        <v>8434</v>
      </c>
      <c r="U369" s="108" t="s">
        <v>2267</v>
      </c>
      <c r="V369" s="108" t="s">
        <v>1431</v>
      </c>
      <c r="W369" s="108" t="s">
        <v>2268</v>
      </c>
      <c r="X369" s="108" t="s">
        <v>2261</v>
      </c>
      <c r="Y369" s="108" t="str">
        <f>VLOOKUP(Z369,'[1]&lt;참고&gt;6차'!$A$2:$C$1844,2,FALSE)</f>
        <v>금속공작기계 조작원</v>
      </c>
      <c r="Z369" s="116">
        <v>8510</v>
      </c>
      <c r="AA369" s="110">
        <v>0.89795454545454545</v>
      </c>
      <c r="AB369" s="108" t="str">
        <f t="shared" si="15"/>
        <v>851</v>
      </c>
      <c r="AC369" s="109">
        <v>0.86166666666666669</v>
      </c>
      <c r="AP369" s="108" t="str">
        <f>VLOOKUP(AQ369,'[1]&lt;참고&gt;6차'!A370:C2212,2,FALSE)</f>
        <v>장치,기계조작 및 조립종사자</v>
      </c>
      <c r="AQ369" s="118">
        <v>8</v>
      </c>
      <c r="AR369" s="118">
        <v>85</v>
      </c>
      <c r="AS369" s="118">
        <v>852</v>
      </c>
      <c r="AT369" s="108">
        <v>8520</v>
      </c>
      <c r="AU369" s="108" t="s">
        <v>1777</v>
      </c>
      <c r="AV369" s="109">
        <v>0.89</v>
      </c>
    </row>
    <row r="370" spans="1:48" x14ac:dyDescent="0.3">
      <c r="A370" s="118">
        <v>8181</v>
      </c>
      <c r="B370" s="108" t="s">
        <v>1415</v>
      </c>
      <c r="C370" s="108" t="s">
        <v>1415</v>
      </c>
      <c r="D370" s="108" t="s">
        <v>1415</v>
      </c>
      <c r="E370" s="108" t="s">
        <v>1415</v>
      </c>
      <c r="F370" s="108" t="s">
        <v>1415</v>
      </c>
      <c r="G370" s="108" t="s">
        <v>1415</v>
      </c>
      <c r="H370" s="108" t="str">
        <f>VLOOKUP(I370,'[1]&lt;참고&gt;6차'!$A$2:$C$1844,2,FALSE)</f>
        <v>기타 비금속제품관련 생산기 조작원</v>
      </c>
      <c r="I370" s="123">
        <v>8439</v>
      </c>
      <c r="J370" s="124">
        <f t="shared" si="16"/>
        <v>0.81333333333333346</v>
      </c>
      <c r="K370" s="108">
        <f>VLOOKUP(A370,'[1](2)2010 SOC to ISCO-08'!$K$3:$L$440,2,FALSE)</f>
        <v>0.81333333333333346</v>
      </c>
      <c r="L370" s="108" t="e">
        <f>VLOOKUP(B370,'[1](2)2010 SOC to ISCO-08'!$K$3:$L$440,2,FALSE)</f>
        <v>#N/A</v>
      </c>
      <c r="M370" s="108" t="e">
        <f>VLOOKUP(C370,'[1](2)2010 SOC to ISCO-08'!$K$3:$L$440,2,FALSE)</f>
        <v>#N/A</v>
      </c>
      <c r="N370" s="108" t="e">
        <f>VLOOKUP(D370,'[1](2)2010 SOC to ISCO-08'!$K$3:$L$440,2,FALSE)</f>
        <v>#N/A</v>
      </c>
      <c r="O370" s="108" t="e">
        <f>VLOOKUP(E370,'[1](2)2010 SOC to ISCO-08'!$K$3:$L$440,2,FALSE)</f>
        <v>#N/A</v>
      </c>
      <c r="P370" s="108" t="e">
        <f>VLOOKUP(F370,'[1](2)2010 SOC to ISCO-08'!$K$3:$L$440,2,FALSE)</f>
        <v>#N/A</v>
      </c>
      <c r="Q370" s="108" t="e">
        <f>VLOOKUP(G370,'[1](2)2010 SOC to ISCO-08'!$K$3:$L$440,2,FALSE)</f>
        <v>#N/A</v>
      </c>
      <c r="S370" s="108" t="b">
        <f t="shared" si="17"/>
        <v>0</v>
      </c>
      <c r="T370" s="125">
        <v>8439</v>
      </c>
      <c r="U370" s="108" t="s">
        <v>1429</v>
      </c>
      <c r="V370" s="108" t="s">
        <v>2269</v>
      </c>
      <c r="Y370" s="108" t="str">
        <f>VLOOKUP(Z370,'[1]&lt;참고&gt;6차'!$A$2:$C$1844,2,FALSE)</f>
        <v>냉난방 관련 설비 조작원</v>
      </c>
      <c r="Z370" s="116">
        <v>8520</v>
      </c>
      <c r="AA370" s="110">
        <v>0.89</v>
      </c>
      <c r="AB370" s="108" t="str">
        <f t="shared" si="15"/>
        <v>852</v>
      </c>
      <c r="AC370" s="109">
        <v>0.89</v>
      </c>
      <c r="AP370" s="108" t="str">
        <f>VLOOKUP(AQ370,'[1]&lt;참고&gt;6차'!A208:C2050,2,FALSE)</f>
        <v>서비스 종사자</v>
      </c>
      <c r="AQ370" s="118">
        <v>4</v>
      </c>
      <c r="AR370" s="118">
        <v>41</v>
      </c>
      <c r="AS370" s="118">
        <v>412</v>
      </c>
      <c r="AT370" s="108">
        <v>4121</v>
      </c>
      <c r="AU370" s="108" t="s">
        <v>1932</v>
      </c>
      <c r="AV370" s="109">
        <v>0.89500000000000002</v>
      </c>
    </row>
    <row r="371" spans="1:48" x14ac:dyDescent="0.3">
      <c r="A371" s="118">
        <v>7223</v>
      </c>
      <c r="B371" s="118">
        <v>7224</v>
      </c>
      <c r="C371" s="108" t="s">
        <v>1415</v>
      </c>
      <c r="D371" s="108" t="s">
        <v>1415</v>
      </c>
      <c r="E371" s="108" t="s">
        <v>1415</v>
      </c>
      <c r="F371" s="108" t="s">
        <v>1415</v>
      </c>
      <c r="G371" s="108" t="s">
        <v>1415</v>
      </c>
      <c r="H371" s="108" t="str">
        <f>VLOOKUP(I371,'[1]&lt;참고&gt;6차'!$A$2:$C$1844,2,FALSE)</f>
        <v>금속공작기계 조작원</v>
      </c>
      <c r="I371" s="123">
        <v>8510</v>
      </c>
      <c r="J371" s="124">
        <f t="shared" si="16"/>
        <v>0.89795454545454545</v>
      </c>
      <c r="K371" s="108">
        <f>VLOOKUP(A371,'[1](2)2010 SOC to ISCO-08'!$K$3:$L$440,2,FALSE)</f>
        <v>0.87090909090909097</v>
      </c>
      <c r="L371" s="108">
        <f>VLOOKUP(B371,'[1](2)2010 SOC to ISCO-08'!$K$3:$L$440,2,FALSE)</f>
        <v>0.92500000000000004</v>
      </c>
      <c r="M371" s="108" t="e">
        <f>VLOOKUP(C371,'[1](2)2010 SOC to ISCO-08'!$K$3:$L$440,2,FALSE)</f>
        <v>#N/A</v>
      </c>
      <c r="N371" s="108" t="e">
        <f>VLOOKUP(D371,'[1](2)2010 SOC to ISCO-08'!$K$3:$L$440,2,FALSE)</f>
        <v>#N/A</v>
      </c>
      <c r="O371" s="108" t="e">
        <f>VLOOKUP(E371,'[1](2)2010 SOC to ISCO-08'!$K$3:$L$440,2,FALSE)</f>
        <v>#N/A</v>
      </c>
      <c r="P371" s="108" t="e">
        <f>VLOOKUP(F371,'[1](2)2010 SOC to ISCO-08'!$K$3:$L$440,2,FALSE)</f>
        <v>#N/A</v>
      </c>
      <c r="Q371" s="108" t="e">
        <f>VLOOKUP(G371,'[1](2)2010 SOC to ISCO-08'!$K$3:$L$440,2,FALSE)</f>
        <v>#N/A</v>
      </c>
      <c r="S371" s="108" t="b">
        <f t="shared" si="17"/>
        <v>0</v>
      </c>
      <c r="T371" s="125">
        <v>8510</v>
      </c>
      <c r="U371" s="108" t="s">
        <v>2270</v>
      </c>
      <c r="V371" s="108" t="s">
        <v>2216</v>
      </c>
      <c r="Y371" s="108" t="str">
        <f>VLOOKUP(Z371,'[1]&lt;참고&gt;6차'!$A$2:$C$1844,2,FALSE)</f>
        <v>자동조립라인 및 산업용 로봇 조작원</v>
      </c>
      <c r="Z371" s="116">
        <v>8530</v>
      </c>
      <c r="AA371" s="110">
        <v>0.36</v>
      </c>
      <c r="AB371" s="108" t="str">
        <f t="shared" si="15"/>
        <v>853</v>
      </c>
      <c r="AC371" s="109">
        <v>0.36</v>
      </c>
      <c r="AP371" s="108" t="str">
        <f>VLOOKUP(AQ371,'[1]&lt;참고&gt;6차'!A209:C2051,2,FALSE)</f>
        <v>서비스 종사자</v>
      </c>
      <c r="AQ371" s="118">
        <v>4</v>
      </c>
      <c r="AR371" s="118">
        <v>41</v>
      </c>
      <c r="AS371" s="118">
        <v>412</v>
      </c>
      <c r="AT371" s="108">
        <v>4122</v>
      </c>
      <c r="AU371" s="108" t="s">
        <v>2271</v>
      </c>
      <c r="AV371" s="109">
        <v>0.89500000000000002</v>
      </c>
    </row>
    <row r="372" spans="1:48" x14ac:dyDescent="0.3">
      <c r="A372" s="118">
        <v>8182</v>
      </c>
      <c r="B372" s="108" t="s">
        <v>1415</v>
      </c>
      <c r="C372" s="108" t="s">
        <v>1415</v>
      </c>
      <c r="D372" s="108" t="s">
        <v>1415</v>
      </c>
      <c r="E372" s="108" t="s">
        <v>1415</v>
      </c>
      <c r="F372" s="108" t="s">
        <v>1415</v>
      </c>
      <c r="G372" s="108" t="s">
        <v>1415</v>
      </c>
      <c r="H372" s="108" t="str">
        <f>VLOOKUP(I372,'[1]&lt;참고&gt;6차'!$A$2:$C$1844,2,FALSE)</f>
        <v>냉난방 관련 설비 조작원</v>
      </c>
      <c r="I372" s="123">
        <v>8520</v>
      </c>
      <c r="J372" s="124">
        <f t="shared" si="16"/>
        <v>0.89</v>
      </c>
      <c r="K372" s="108">
        <f>VLOOKUP(A372,'[1](2)2010 SOC to ISCO-08'!$K$3:$L$440,2,FALSE)</f>
        <v>0.89</v>
      </c>
      <c r="L372" s="108" t="e">
        <f>VLOOKUP(B372,'[1](2)2010 SOC to ISCO-08'!$K$3:$L$440,2,FALSE)</f>
        <v>#N/A</v>
      </c>
      <c r="M372" s="108" t="e">
        <f>VLOOKUP(C372,'[1](2)2010 SOC to ISCO-08'!$K$3:$L$440,2,FALSE)</f>
        <v>#N/A</v>
      </c>
      <c r="N372" s="108" t="e">
        <f>VLOOKUP(D372,'[1](2)2010 SOC to ISCO-08'!$K$3:$L$440,2,FALSE)</f>
        <v>#N/A</v>
      </c>
      <c r="O372" s="108" t="e">
        <f>VLOOKUP(E372,'[1](2)2010 SOC to ISCO-08'!$K$3:$L$440,2,FALSE)</f>
        <v>#N/A</v>
      </c>
      <c r="P372" s="108" t="e">
        <f>VLOOKUP(F372,'[1](2)2010 SOC to ISCO-08'!$K$3:$L$440,2,FALSE)</f>
        <v>#N/A</v>
      </c>
      <c r="Q372" s="108" t="e">
        <f>VLOOKUP(G372,'[1](2)2010 SOC to ISCO-08'!$K$3:$L$440,2,FALSE)</f>
        <v>#N/A</v>
      </c>
      <c r="S372" s="108" t="b">
        <f t="shared" si="17"/>
        <v>0</v>
      </c>
      <c r="T372" s="125">
        <v>8520</v>
      </c>
      <c r="U372" s="108" t="s">
        <v>2272</v>
      </c>
      <c r="V372" s="108" t="s">
        <v>1466</v>
      </c>
      <c r="W372" s="108" t="s">
        <v>2273</v>
      </c>
      <c r="X372" s="108" t="s">
        <v>2216</v>
      </c>
      <c r="Y372" s="108" t="str">
        <f>VLOOKUP(Z372,'[1]&lt;참고&gt;6차'!$A$2:$C$1844,2,FALSE)</f>
        <v>자동차 조립원</v>
      </c>
      <c r="Z372" s="116">
        <v>8541</v>
      </c>
      <c r="AA372" s="110">
        <v>0.80499999999999994</v>
      </c>
      <c r="AB372" s="108" t="str">
        <f t="shared" si="15"/>
        <v>854</v>
      </c>
      <c r="AC372" s="109">
        <v>0.80499999999999994</v>
      </c>
      <c r="AP372" s="108" t="str">
        <f>VLOOKUP(AQ372,'[1]&lt;참고&gt;6차'!A210:C2052,2,FALSE)</f>
        <v>서비스 종사자</v>
      </c>
      <c r="AQ372" s="118">
        <v>4</v>
      </c>
      <c r="AR372" s="118">
        <v>41</v>
      </c>
      <c r="AS372" s="118">
        <v>412</v>
      </c>
      <c r="AT372" s="108">
        <v>4123</v>
      </c>
      <c r="AU372" s="108" t="s">
        <v>2274</v>
      </c>
      <c r="AV372" s="109">
        <v>0.89500000000000002</v>
      </c>
    </row>
    <row r="373" spans="1:48" x14ac:dyDescent="0.3">
      <c r="A373" s="118">
        <v>3139</v>
      </c>
      <c r="B373" s="108" t="s">
        <v>1415</v>
      </c>
      <c r="C373" s="108" t="s">
        <v>1415</v>
      </c>
      <c r="D373" s="108" t="s">
        <v>1415</v>
      </c>
      <c r="E373" s="108" t="s">
        <v>1415</v>
      </c>
      <c r="F373" s="108" t="s">
        <v>1415</v>
      </c>
      <c r="G373" s="108" t="s">
        <v>1415</v>
      </c>
      <c r="H373" s="108" t="str">
        <f>VLOOKUP(I373,'[1]&lt;참고&gt;6차'!$A$2:$C$1844,2,FALSE)</f>
        <v>자동조립라인 및 산업용 로봇 조작원</v>
      </c>
      <c r="I373" s="123">
        <v>8530</v>
      </c>
      <c r="J373" s="124">
        <f t="shared" si="16"/>
        <v>0.36</v>
      </c>
      <c r="K373" s="108">
        <f>VLOOKUP(A373,'[1](2)2010 SOC to ISCO-08'!$K$3:$L$440,2,FALSE)</f>
        <v>0.36</v>
      </c>
      <c r="L373" s="108" t="e">
        <f>VLOOKUP(B373,'[1](2)2010 SOC to ISCO-08'!$K$3:$L$440,2,FALSE)</f>
        <v>#N/A</v>
      </c>
      <c r="M373" s="108" t="e">
        <f>VLOOKUP(C373,'[1](2)2010 SOC to ISCO-08'!$K$3:$L$440,2,FALSE)</f>
        <v>#N/A</v>
      </c>
      <c r="N373" s="108" t="e">
        <f>VLOOKUP(D373,'[1](2)2010 SOC to ISCO-08'!$K$3:$L$440,2,FALSE)</f>
        <v>#N/A</v>
      </c>
      <c r="O373" s="108" t="e">
        <f>VLOOKUP(E373,'[1](2)2010 SOC to ISCO-08'!$K$3:$L$440,2,FALSE)</f>
        <v>#N/A</v>
      </c>
      <c r="P373" s="108" t="e">
        <f>VLOOKUP(F373,'[1](2)2010 SOC to ISCO-08'!$K$3:$L$440,2,FALSE)</f>
        <v>#N/A</v>
      </c>
      <c r="Q373" s="108" t="e">
        <f>VLOOKUP(G373,'[1](2)2010 SOC to ISCO-08'!$K$3:$L$440,2,FALSE)</f>
        <v>#N/A</v>
      </c>
      <c r="S373" s="108" t="b">
        <f t="shared" si="17"/>
        <v>0</v>
      </c>
      <c r="T373" s="125">
        <v>8530</v>
      </c>
      <c r="U373" s="108" t="s">
        <v>2275</v>
      </c>
      <c r="V373" s="108" t="s">
        <v>1431</v>
      </c>
      <c r="W373" s="108" t="s">
        <v>2276</v>
      </c>
      <c r="Y373" s="108" t="str">
        <f>VLOOKUP(Z373,'[1]&lt;참고&gt;6차'!$A$2:$C$1844,2,FALSE)</f>
        <v>자동차 부분품 조립원</v>
      </c>
      <c r="Z373" s="116">
        <v>8542</v>
      </c>
      <c r="AA373" s="110">
        <v>0.80499999999999994</v>
      </c>
      <c r="AB373" s="108" t="str">
        <f t="shared" si="15"/>
        <v>854</v>
      </c>
      <c r="AC373" s="109">
        <v>0.80499999999999994</v>
      </c>
      <c r="AP373" s="108" t="str">
        <f>VLOOKUP(AQ373,'[1]&lt;참고&gt;6차'!A419:C2261,2,FALSE)</f>
        <v>단순노무 종사자</v>
      </c>
      <c r="AQ373" s="118">
        <v>9</v>
      </c>
      <c r="AR373" s="118">
        <v>99</v>
      </c>
      <c r="AS373" s="118">
        <v>992</v>
      </c>
      <c r="AT373" s="108">
        <v>9921</v>
      </c>
      <c r="AU373" s="108" t="s">
        <v>2277</v>
      </c>
      <c r="AV373" s="109">
        <v>0.89500000000000002</v>
      </c>
    </row>
    <row r="374" spans="1:48" x14ac:dyDescent="0.3">
      <c r="A374" s="118">
        <v>8211</v>
      </c>
      <c r="B374" s="108" t="s">
        <v>1415</v>
      </c>
      <c r="C374" s="108" t="s">
        <v>1415</v>
      </c>
      <c r="D374" s="108" t="s">
        <v>1415</v>
      </c>
      <c r="E374" s="108" t="s">
        <v>1415</v>
      </c>
      <c r="F374" s="108" t="s">
        <v>1415</v>
      </c>
      <c r="G374" s="108" t="s">
        <v>1415</v>
      </c>
      <c r="H374" s="108" t="str">
        <f>VLOOKUP(I374,'[1]&lt;참고&gt;6차'!$A$2:$C$1844,2,FALSE)</f>
        <v>자동차 조립원</v>
      </c>
      <c r="I374" s="123">
        <v>8541</v>
      </c>
      <c r="J374" s="124">
        <f t="shared" si="16"/>
        <v>0.80499999999999994</v>
      </c>
      <c r="K374" s="108">
        <f>VLOOKUP(A374,'[1](2)2010 SOC to ISCO-08'!$K$3:$L$440,2,FALSE)</f>
        <v>0.80499999999999994</v>
      </c>
      <c r="L374" s="108" t="e">
        <f>VLOOKUP(B374,'[1](2)2010 SOC to ISCO-08'!$K$3:$L$440,2,FALSE)</f>
        <v>#N/A</v>
      </c>
      <c r="M374" s="108" t="e">
        <f>VLOOKUP(C374,'[1](2)2010 SOC to ISCO-08'!$K$3:$L$440,2,FALSE)</f>
        <v>#N/A</v>
      </c>
      <c r="N374" s="108" t="e">
        <f>VLOOKUP(D374,'[1](2)2010 SOC to ISCO-08'!$K$3:$L$440,2,FALSE)</f>
        <v>#N/A</v>
      </c>
      <c r="O374" s="108" t="e">
        <f>VLOOKUP(E374,'[1](2)2010 SOC to ISCO-08'!$K$3:$L$440,2,FALSE)</f>
        <v>#N/A</v>
      </c>
      <c r="P374" s="108" t="e">
        <f>VLOOKUP(F374,'[1](2)2010 SOC to ISCO-08'!$K$3:$L$440,2,FALSE)</f>
        <v>#N/A</v>
      </c>
      <c r="Q374" s="108" t="e">
        <f>VLOOKUP(G374,'[1](2)2010 SOC to ISCO-08'!$K$3:$L$440,2,FALSE)</f>
        <v>#N/A</v>
      </c>
      <c r="S374" s="108" t="b">
        <f t="shared" si="17"/>
        <v>0</v>
      </c>
      <c r="T374" s="125">
        <v>8541</v>
      </c>
      <c r="U374" s="108" t="s">
        <v>1994</v>
      </c>
      <c r="V374" s="108" t="s">
        <v>2278</v>
      </c>
      <c r="Y374" s="108" t="str">
        <f>VLOOKUP(Z374,'[1]&lt;참고&gt;6차'!$A$2:$C$1844,2,FALSE)</f>
        <v>운송장비 조립원</v>
      </c>
      <c r="Z374" s="116">
        <v>8543</v>
      </c>
      <c r="AA374" s="110">
        <v>0.80499999999999994</v>
      </c>
      <c r="AB374" s="108" t="str">
        <f t="shared" si="15"/>
        <v>854</v>
      </c>
      <c r="AC374" s="109">
        <v>0.80499999999999994</v>
      </c>
      <c r="AP374" s="108" t="str">
        <f>VLOOKUP(AQ374,'[1]&lt;참고&gt;6차'!A369:C2211,2,FALSE)</f>
        <v>장치,기계조작 및 조립종사자</v>
      </c>
      <c r="AQ374" s="118">
        <v>8</v>
      </c>
      <c r="AR374" s="118">
        <v>85</v>
      </c>
      <c r="AS374" s="118">
        <v>851</v>
      </c>
      <c r="AT374" s="108">
        <v>8510</v>
      </c>
      <c r="AU374" s="108" t="s">
        <v>1280</v>
      </c>
      <c r="AV374" s="109">
        <v>0.89795454545454545</v>
      </c>
    </row>
    <row r="375" spans="1:48" x14ac:dyDescent="0.3">
      <c r="A375" s="118">
        <v>8211</v>
      </c>
      <c r="B375" s="108" t="s">
        <v>1415</v>
      </c>
      <c r="C375" s="108" t="s">
        <v>1415</v>
      </c>
      <c r="D375" s="108" t="s">
        <v>1415</v>
      </c>
      <c r="E375" s="108" t="s">
        <v>1415</v>
      </c>
      <c r="F375" s="108" t="s">
        <v>1415</v>
      </c>
      <c r="G375" s="108" t="s">
        <v>1415</v>
      </c>
      <c r="H375" s="108" t="str">
        <f>VLOOKUP(I375,'[1]&lt;참고&gt;6차'!$A$2:$C$1844,2,FALSE)</f>
        <v>자동차 부분품 조립원</v>
      </c>
      <c r="I375" s="123">
        <v>8542</v>
      </c>
      <c r="J375" s="124">
        <f t="shared" si="16"/>
        <v>0.80499999999999994</v>
      </c>
      <c r="K375" s="108">
        <f>VLOOKUP(A375,'[1](2)2010 SOC to ISCO-08'!$K$3:$L$440,2,FALSE)</f>
        <v>0.80499999999999994</v>
      </c>
      <c r="L375" s="108" t="e">
        <f>VLOOKUP(B375,'[1](2)2010 SOC to ISCO-08'!$K$3:$L$440,2,FALSE)</f>
        <v>#N/A</v>
      </c>
      <c r="M375" s="108" t="e">
        <f>VLOOKUP(C375,'[1](2)2010 SOC to ISCO-08'!$K$3:$L$440,2,FALSE)</f>
        <v>#N/A</v>
      </c>
      <c r="N375" s="108" t="e">
        <f>VLOOKUP(D375,'[1](2)2010 SOC to ISCO-08'!$K$3:$L$440,2,FALSE)</f>
        <v>#N/A</v>
      </c>
      <c r="O375" s="108" t="e">
        <f>VLOOKUP(E375,'[1](2)2010 SOC to ISCO-08'!$K$3:$L$440,2,FALSE)</f>
        <v>#N/A</v>
      </c>
      <c r="P375" s="108" t="e">
        <f>VLOOKUP(F375,'[1](2)2010 SOC to ISCO-08'!$K$3:$L$440,2,FALSE)</f>
        <v>#N/A</v>
      </c>
      <c r="Q375" s="108" t="e">
        <f>VLOOKUP(G375,'[1](2)2010 SOC to ISCO-08'!$K$3:$L$440,2,FALSE)</f>
        <v>#N/A</v>
      </c>
      <c r="S375" s="108" t="b">
        <f t="shared" si="17"/>
        <v>0</v>
      </c>
      <c r="T375" s="125">
        <v>8542</v>
      </c>
      <c r="U375" s="108" t="s">
        <v>1994</v>
      </c>
      <c r="V375" s="108" t="s">
        <v>2279</v>
      </c>
      <c r="W375" s="108" t="s">
        <v>2278</v>
      </c>
      <c r="Y375" s="108" t="str">
        <f>VLOOKUP(Z375,'[1]&lt;참고&gt;6차'!$A$2:$C$1844,2,FALSE)</f>
        <v>일반기계 조립원</v>
      </c>
      <c r="Z375" s="116">
        <v>8544</v>
      </c>
      <c r="AA375" s="110">
        <v>0.80499999999999994</v>
      </c>
      <c r="AB375" s="108" t="str">
        <f t="shared" si="15"/>
        <v>854</v>
      </c>
      <c r="AC375" s="109">
        <v>0.80499999999999994</v>
      </c>
      <c r="AP375" s="108" t="str">
        <f>VLOOKUP(AQ375,'[1]&lt;참고&gt;6차'!A236:C2078,2,FALSE)</f>
        <v>서비스 종사자</v>
      </c>
      <c r="AQ375" s="118">
        <v>4</v>
      </c>
      <c r="AR375" s="118">
        <v>44</v>
      </c>
      <c r="AS375" s="118">
        <v>442</v>
      </c>
      <c r="AT375" s="108">
        <v>4422</v>
      </c>
      <c r="AU375" s="108" t="s">
        <v>1990</v>
      </c>
      <c r="AV375" s="109">
        <v>0.89999999999999991</v>
      </c>
    </row>
    <row r="376" spans="1:48" x14ac:dyDescent="0.3">
      <c r="A376" s="118">
        <v>8211</v>
      </c>
      <c r="B376" s="108" t="s">
        <v>1415</v>
      </c>
      <c r="C376" s="108" t="s">
        <v>1415</v>
      </c>
      <c r="D376" s="108" t="s">
        <v>1415</v>
      </c>
      <c r="E376" s="108" t="s">
        <v>1415</v>
      </c>
      <c r="F376" s="108" t="s">
        <v>1415</v>
      </c>
      <c r="G376" s="108" t="s">
        <v>1415</v>
      </c>
      <c r="H376" s="108" t="str">
        <f>VLOOKUP(I376,'[1]&lt;참고&gt;6차'!$A$2:$C$1844,2,FALSE)</f>
        <v>운송장비 조립원</v>
      </c>
      <c r="I376" s="123">
        <v>8543</v>
      </c>
      <c r="J376" s="124">
        <f t="shared" si="16"/>
        <v>0.80499999999999994</v>
      </c>
      <c r="K376" s="108">
        <f>VLOOKUP(A376,'[1](2)2010 SOC to ISCO-08'!$K$3:$L$440,2,FALSE)</f>
        <v>0.80499999999999994</v>
      </c>
      <c r="L376" s="108" t="e">
        <f>VLOOKUP(B376,'[1](2)2010 SOC to ISCO-08'!$K$3:$L$440,2,FALSE)</f>
        <v>#N/A</v>
      </c>
      <c r="M376" s="108" t="e">
        <f>VLOOKUP(C376,'[1](2)2010 SOC to ISCO-08'!$K$3:$L$440,2,FALSE)</f>
        <v>#N/A</v>
      </c>
      <c r="N376" s="108" t="e">
        <f>VLOOKUP(D376,'[1](2)2010 SOC to ISCO-08'!$K$3:$L$440,2,FALSE)</f>
        <v>#N/A</v>
      </c>
      <c r="O376" s="108" t="e">
        <f>VLOOKUP(E376,'[1](2)2010 SOC to ISCO-08'!$K$3:$L$440,2,FALSE)</f>
        <v>#N/A</v>
      </c>
      <c r="P376" s="108" t="e">
        <f>VLOOKUP(F376,'[1](2)2010 SOC to ISCO-08'!$K$3:$L$440,2,FALSE)</f>
        <v>#N/A</v>
      </c>
      <c r="Q376" s="108" t="e">
        <f>VLOOKUP(G376,'[1](2)2010 SOC to ISCO-08'!$K$3:$L$440,2,FALSE)</f>
        <v>#N/A</v>
      </c>
      <c r="S376" s="108" t="b">
        <f t="shared" si="17"/>
        <v>0</v>
      </c>
      <c r="T376" s="125">
        <v>8543</v>
      </c>
      <c r="U376" s="108" t="s">
        <v>2110</v>
      </c>
      <c r="V376" s="108" t="s">
        <v>2278</v>
      </c>
      <c r="Y376" s="108" t="str">
        <f>VLOOKUP(Z376,'[1]&lt;참고&gt;6차'!$A$2:$C$1844,2,FALSE)</f>
        <v>금속기계부품 조립원</v>
      </c>
      <c r="Z376" s="116">
        <v>8550</v>
      </c>
      <c r="AA376" s="110">
        <v>0.80499999999999994</v>
      </c>
      <c r="AB376" s="108" t="str">
        <f t="shared" si="15"/>
        <v>855</v>
      </c>
      <c r="AC376" s="109">
        <v>0.80499999999999994</v>
      </c>
      <c r="AP376" s="108" t="str">
        <f>VLOOKUP(AQ376,'[1]&lt;참고&gt;6차'!A237:C2079,2,FALSE)</f>
        <v>서비스 종사자</v>
      </c>
      <c r="AQ376" s="118">
        <v>4</v>
      </c>
      <c r="AR376" s="118">
        <v>44</v>
      </c>
      <c r="AS376" s="118">
        <v>442</v>
      </c>
      <c r="AT376" s="108">
        <v>4429</v>
      </c>
      <c r="AU376" s="108" t="s">
        <v>2280</v>
      </c>
      <c r="AV376" s="109">
        <v>0.89999999999999991</v>
      </c>
    </row>
    <row r="377" spans="1:48" x14ac:dyDescent="0.3">
      <c r="A377" s="118">
        <v>8211</v>
      </c>
      <c r="B377" s="108" t="s">
        <v>1415</v>
      </c>
      <c r="C377" s="108" t="s">
        <v>1415</v>
      </c>
      <c r="D377" s="108" t="s">
        <v>1415</v>
      </c>
      <c r="E377" s="108" t="s">
        <v>1415</v>
      </c>
      <c r="F377" s="108" t="s">
        <v>1415</v>
      </c>
      <c r="G377" s="108" t="s">
        <v>1415</v>
      </c>
      <c r="H377" s="108" t="str">
        <f>VLOOKUP(I377,'[1]&lt;참고&gt;6차'!$A$2:$C$1844,2,FALSE)</f>
        <v>일반기계 조립원</v>
      </c>
      <c r="I377" s="123">
        <v>8544</v>
      </c>
      <c r="J377" s="124">
        <f t="shared" si="16"/>
        <v>0.80499999999999994</v>
      </c>
      <c r="K377" s="108">
        <f>VLOOKUP(A377,'[1](2)2010 SOC to ISCO-08'!$K$3:$L$440,2,FALSE)</f>
        <v>0.80499999999999994</v>
      </c>
      <c r="L377" s="108" t="e">
        <f>VLOOKUP(B377,'[1](2)2010 SOC to ISCO-08'!$K$3:$L$440,2,FALSE)</f>
        <v>#N/A</v>
      </c>
      <c r="M377" s="108" t="e">
        <f>VLOOKUP(C377,'[1](2)2010 SOC to ISCO-08'!$K$3:$L$440,2,FALSE)</f>
        <v>#N/A</v>
      </c>
      <c r="N377" s="108" t="e">
        <f>VLOOKUP(D377,'[1](2)2010 SOC to ISCO-08'!$K$3:$L$440,2,FALSE)</f>
        <v>#N/A</v>
      </c>
      <c r="O377" s="108" t="e">
        <f>VLOOKUP(E377,'[1](2)2010 SOC to ISCO-08'!$K$3:$L$440,2,FALSE)</f>
        <v>#N/A</v>
      </c>
      <c r="P377" s="108" t="e">
        <f>VLOOKUP(F377,'[1](2)2010 SOC to ISCO-08'!$K$3:$L$440,2,FALSE)</f>
        <v>#N/A</v>
      </c>
      <c r="Q377" s="108" t="e">
        <f>VLOOKUP(G377,'[1](2)2010 SOC to ISCO-08'!$K$3:$L$440,2,FALSE)</f>
        <v>#N/A</v>
      </c>
      <c r="S377" s="108" t="b">
        <f t="shared" si="17"/>
        <v>0</v>
      </c>
      <c r="T377" s="125">
        <v>8544</v>
      </c>
      <c r="U377" s="108" t="s">
        <v>2281</v>
      </c>
      <c r="V377" s="108" t="s">
        <v>2278</v>
      </c>
      <c r="Y377" s="108" t="str">
        <f>VLOOKUP(Z377,'[1]&lt;참고&gt;6차'!$A$2:$C$1844,2,FALSE)</f>
        <v>발전 및 배전 장치 조작원</v>
      </c>
      <c r="Z377" s="116">
        <v>8610</v>
      </c>
      <c r="AA377" s="110">
        <v>0.61399999999999999</v>
      </c>
      <c r="AB377" s="108" t="str">
        <f t="shared" si="15"/>
        <v>861</v>
      </c>
      <c r="AC377" s="109">
        <v>0.61399999999999999</v>
      </c>
      <c r="AP377" s="108" t="str">
        <f>VLOOKUP(AQ377,'[1]&lt;참고&gt;6차'!A242:C2084,2,FALSE)</f>
        <v>판매 종사자</v>
      </c>
      <c r="AQ377" s="118">
        <v>5</v>
      </c>
      <c r="AR377" s="118">
        <v>52</v>
      </c>
      <c r="AS377" s="118">
        <v>521</v>
      </c>
      <c r="AT377" s="108">
        <v>5212</v>
      </c>
      <c r="AU377" s="108" t="s">
        <v>2282</v>
      </c>
      <c r="AV377" s="109">
        <v>0.89999999999999991</v>
      </c>
    </row>
    <row r="378" spans="1:48" x14ac:dyDescent="0.3">
      <c r="A378" s="118">
        <v>8211</v>
      </c>
      <c r="B378" s="108" t="s">
        <v>1415</v>
      </c>
      <c r="C378" s="108" t="s">
        <v>1415</v>
      </c>
      <c r="D378" s="108" t="s">
        <v>1415</v>
      </c>
      <c r="E378" s="108" t="s">
        <v>1415</v>
      </c>
      <c r="F378" s="108" t="s">
        <v>1415</v>
      </c>
      <c r="G378" s="108" t="s">
        <v>1415</v>
      </c>
      <c r="H378" s="108" t="str">
        <f>VLOOKUP(I378,'[1]&lt;참고&gt;6차'!$A$2:$C$1844,2,FALSE)</f>
        <v>금속기계부품 조립원</v>
      </c>
      <c r="I378" s="123">
        <v>8550</v>
      </c>
      <c r="J378" s="124">
        <f t="shared" si="16"/>
        <v>0.80499999999999994</v>
      </c>
      <c r="K378" s="108">
        <f>VLOOKUP(A378,'[1](2)2010 SOC to ISCO-08'!$K$3:$L$440,2,FALSE)</f>
        <v>0.80499999999999994</v>
      </c>
      <c r="L378" s="108" t="e">
        <f>VLOOKUP(B378,'[1](2)2010 SOC to ISCO-08'!$K$3:$L$440,2,FALSE)</f>
        <v>#N/A</v>
      </c>
      <c r="M378" s="108" t="e">
        <f>VLOOKUP(C378,'[1](2)2010 SOC to ISCO-08'!$K$3:$L$440,2,FALSE)</f>
        <v>#N/A</v>
      </c>
      <c r="N378" s="108" t="e">
        <f>VLOOKUP(D378,'[1](2)2010 SOC to ISCO-08'!$K$3:$L$440,2,FALSE)</f>
        <v>#N/A</v>
      </c>
      <c r="O378" s="108" t="e">
        <f>VLOOKUP(E378,'[1](2)2010 SOC to ISCO-08'!$K$3:$L$440,2,FALSE)</f>
        <v>#N/A</v>
      </c>
      <c r="P378" s="108" t="e">
        <f>VLOOKUP(F378,'[1](2)2010 SOC to ISCO-08'!$K$3:$L$440,2,FALSE)</f>
        <v>#N/A</v>
      </c>
      <c r="Q378" s="108" t="e">
        <f>VLOOKUP(G378,'[1](2)2010 SOC to ISCO-08'!$K$3:$L$440,2,FALSE)</f>
        <v>#N/A</v>
      </c>
      <c r="S378" s="108" t="b">
        <f t="shared" si="17"/>
        <v>0</v>
      </c>
      <c r="T378" s="125">
        <v>8550</v>
      </c>
      <c r="U378" s="108" t="s">
        <v>2283</v>
      </c>
      <c r="V378" s="108" t="s">
        <v>2278</v>
      </c>
      <c r="Y378" s="108" t="str">
        <f>VLOOKUP(Z378,'[1]&lt;참고&gt;6차'!$A$2:$C$1844,2,FALSE)</f>
        <v>전기 및 전자 설비 조작원</v>
      </c>
      <c r="Z378" s="116">
        <v>8620</v>
      </c>
      <c r="AA378" s="110">
        <v>0.9225000000000001</v>
      </c>
      <c r="AB378" s="108" t="str">
        <f t="shared" si="15"/>
        <v>862</v>
      </c>
      <c r="AC378" s="109">
        <v>0.9225000000000001</v>
      </c>
      <c r="AP378" s="108" t="str">
        <f>VLOOKUP(AQ378,'[1]&lt;참고&gt;6차'!A184:C2026,2,FALSE)</f>
        <v>사무 종사자</v>
      </c>
      <c r="AQ378" s="118">
        <v>3</v>
      </c>
      <c r="AR378" s="118">
        <v>31</v>
      </c>
      <c r="AS378" s="118">
        <v>312</v>
      </c>
      <c r="AT378" s="108">
        <v>3122</v>
      </c>
      <c r="AU378" s="108" t="s">
        <v>2284</v>
      </c>
      <c r="AV378" s="109">
        <v>0.9</v>
      </c>
    </row>
    <row r="379" spans="1:48" x14ac:dyDescent="0.3">
      <c r="A379" s="118">
        <v>3131</v>
      </c>
      <c r="B379" s="108" t="s">
        <v>1415</v>
      </c>
      <c r="C379" s="108" t="s">
        <v>1415</v>
      </c>
      <c r="D379" s="108" t="s">
        <v>1415</v>
      </c>
      <c r="E379" s="108" t="s">
        <v>1415</v>
      </c>
      <c r="F379" s="108" t="s">
        <v>1415</v>
      </c>
      <c r="G379" s="108" t="s">
        <v>1415</v>
      </c>
      <c r="H379" s="108" t="str">
        <f>VLOOKUP(I379,'[1]&lt;참고&gt;6차'!$A$2:$C$1844,2,FALSE)</f>
        <v>발전 및 배전 장치 조작원</v>
      </c>
      <c r="I379" s="123">
        <v>8610</v>
      </c>
      <c r="J379" s="124">
        <f t="shared" si="16"/>
        <v>0.61399999999999999</v>
      </c>
      <c r="K379" s="108">
        <f>VLOOKUP(A379,'[1](2)2010 SOC to ISCO-08'!$K$3:$L$440,2,FALSE)</f>
        <v>0.61399999999999999</v>
      </c>
      <c r="L379" s="108" t="e">
        <f>VLOOKUP(B379,'[1](2)2010 SOC to ISCO-08'!$K$3:$L$440,2,FALSE)</f>
        <v>#N/A</v>
      </c>
      <c r="M379" s="108" t="e">
        <f>VLOOKUP(C379,'[1](2)2010 SOC to ISCO-08'!$K$3:$L$440,2,FALSE)</f>
        <v>#N/A</v>
      </c>
      <c r="N379" s="108" t="e">
        <f>VLOOKUP(D379,'[1](2)2010 SOC to ISCO-08'!$K$3:$L$440,2,FALSE)</f>
        <v>#N/A</v>
      </c>
      <c r="O379" s="108" t="e">
        <f>VLOOKUP(E379,'[1](2)2010 SOC to ISCO-08'!$K$3:$L$440,2,FALSE)</f>
        <v>#N/A</v>
      </c>
      <c r="P379" s="108" t="e">
        <f>VLOOKUP(F379,'[1](2)2010 SOC to ISCO-08'!$K$3:$L$440,2,FALSE)</f>
        <v>#N/A</v>
      </c>
      <c r="Q379" s="108" t="e">
        <f>VLOOKUP(G379,'[1](2)2010 SOC to ISCO-08'!$K$3:$L$440,2,FALSE)</f>
        <v>#N/A</v>
      </c>
      <c r="S379" s="108" t="b">
        <f t="shared" si="17"/>
        <v>0</v>
      </c>
      <c r="T379" s="125">
        <v>8610</v>
      </c>
      <c r="U379" s="108" t="s">
        <v>2285</v>
      </c>
      <c r="V379" s="108" t="s">
        <v>1431</v>
      </c>
      <c r="W379" s="108" t="s">
        <v>2286</v>
      </c>
      <c r="X379" s="108" t="s">
        <v>2216</v>
      </c>
      <c r="Y379" s="108" t="str">
        <f>VLOOKUP(Z379,'[1]&lt;참고&gt;6차'!$A$2:$C$1844,2,FALSE)</f>
        <v>전기 부품 및 제품 제조 기계조작원</v>
      </c>
      <c r="Z379" s="116">
        <v>8631</v>
      </c>
      <c r="AA379" s="110">
        <v>0.9225000000000001</v>
      </c>
      <c r="AB379" s="108" t="str">
        <f t="shared" si="15"/>
        <v>863</v>
      </c>
      <c r="AC379" s="109">
        <v>0.9225000000000001</v>
      </c>
      <c r="AP379" s="108" t="str">
        <f>VLOOKUP(AQ379,'[1]&lt;참고&gt;6차'!A316:C2158,2,FALSE)</f>
        <v>기능원 및 관련 기능 종사자</v>
      </c>
      <c r="AQ379" s="118">
        <v>7</v>
      </c>
      <c r="AR379" s="118">
        <v>77</v>
      </c>
      <c r="AS379" s="118">
        <v>773</v>
      </c>
      <c r="AT379" s="108">
        <v>7732</v>
      </c>
      <c r="AU379" s="108" t="s">
        <v>2156</v>
      </c>
      <c r="AV379" s="109">
        <v>0.9</v>
      </c>
    </row>
    <row r="380" spans="1:48" x14ac:dyDescent="0.3">
      <c r="A380" s="118">
        <v>8189</v>
      </c>
      <c r="B380" s="108" t="s">
        <v>1415</v>
      </c>
      <c r="C380" s="108" t="s">
        <v>1415</v>
      </c>
      <c r="D380" s="108" t="s">
        <v>1415</v>
      </c>
      <c r="E380" s="108" t="s">
        <v>1415</v>
      </c>
      <c r="F380" s="108" t="s">
        <v>1415</v>
      </c>
      <c r="G380" s="108" t="s">
        <v>1415</v>
      </c>
      <c r="H380" s="108" t="str">
        <f>VLOOKUP(I380,'[1]&lt;참고&gt;6차'!$A$2:$C$1844,2,FALSE)</f>
        <v>전기 및 전자 설비 조작원</v>
      </c>
      <c r="I380" s="123">
        <v>8620</v>
      </c>
      <c r="J380" s="124">
        <f t="shared" si="16"/>
        <v>0.9225000000000001</v>
      </c>
      <c r="K380" s="108">
        <f>VLOOKUP(A380,'[1](2)2010 SOC to ISCO-08'!$K$3:$L$440,2,FALSE)</f>
        <v>0.9225000000000001</v>
      </c>
      <c r="L380" s="108" t="e">
        <f>VLOOKUP(B380,'[1](2)2010 SOC to ISCO-08'!$K$3:$L$440,2,FALSE)</f>
        <v>#N/A</v>
      </c>
      <c r="M380" s="108" t="e">
        <f>VLOOKUP(C380,'[1](2)2010 SOC to ISCO-08'!$K$3:$L$440,2,FALSE)</f>
        <v>#N/A</v>
      </c>
      <c r="N380" s="108" t="e">
        <f>VLOOKUP(D380,'[1](2)2010 SOC to ISCO-08'!$K$3:$L$440,2,FALSE)</f>
        <v>#N/A</v>
      </c>
      <c r="O380" s="108" t="e">
        <f>VLOOKUP(E380,'[1](2)2010 SOC to ISCO-08'!$K$3:$L$440,2,FALSE)</f>
        <v>#N/A</v>
      </c>
      <c r="P380" s="108" t="e">
        <f>VLOOKUP(F380,'[1](2)2010 SOC to ISCO-08'!$K$3:$L$440,2,FALSE)</f>
        <v>#N/A</v>
      </c>
      <c r="Q380" s="108" t="e">
        <f>VLOOKUP(G380,'[1](2)2010 SOC to ISCO-08'!$K$3:$L$440,2,FALSE)</f>
        <v>#N/A</v>
      </c>
      <c r="S380" s="108" t="b">
        <f t="shared" si="17"/>
        <v>0</v>
      </c>
      <c r="T380" s="125">
        <v>8620</v>
      </c>
      <c r="U380" s="108" t="s">
        <v>2287</v>
      </c>
      <c r="V380" s="108" t="s">
        <v>1431</v>
      </c>
      <c r="W380" s="108" t="s">
        <v>2288</v>
      </c>
      <c r="X380" s="108" t="s">
        <v>2273</v>
      </c>
      <c r="Y380" s="108" t="str">
        <f>VLOOKUP(Z380,'[1]&lt;참고&gt;6차'!$A$2:$C$1844,2,FALSE)</f>
        <v>전자 부품 및 제품 제조 기계조작원</v>
      </c>
      <c r="Z380" s="116">
        <v>8632</v>
      </c>
      <c r="AA380" s="110">
        <v>0.9225000000000001</v>
      </c>
      <c r="AB380" s="108" t="str">
        <f t="shared" si="15"/>
        <v>863</v>
      </c>
      <c r="AC380" s="109">
        <v>0.9225000000000001</v>
      </c>
      <c r="AP380" s="108" t="str">
        <f>VLOOKUP(AQ380,'[1]&lt;참고&gt;6차'!A353:C2195,2,FALSE)</f>
        <v>장치,기계조작 및 조립종사자</v>
      </c>
      <c r="AQ380" s="118">
        <v>8</v>
      </c>
      <c r="AR380" s="118">
        <v>83</v>
      </c>
      <c r="AS380" s="118">
        <v>832</v>
      </c>
      <c r="AT380" s="108">
        <v>8323</v>
      </c>
      <c r="AU380" s="108" t="s">
        <v>2289</v>
      </c>
      <c r="AV380" s="109">
        <v>0.90583333333333327</v>
      </c>
    </row>
    <row r="381" spans="1:48" x14ac:dyDescent="0.3">
      <c r="A381" s="118">
        <v>8189</v>
      </c>
      <c r="B381" s="108" t="s">
        <v>1415</v>
      </c>
      <c r="C381" s="108" t="s">
        <v>1415</v>
      </c>
      <c r="D381" s="108" t="s">
        <v>1415</v>
      </c>
      <c r="E381" s="108" t="s">
        <v>1415</v>
      </c>
      <c r="F381" s="108" t="s">
        <v>1415</v>
      </c>
      <c r="G381" s="108" t="s">
        <v>1415</v>
      </c>
      <c r="H381" s="108" t="str">
        <f>VLOOKUP(I381,'[1]&lt;참고&gt;6차'!$A$2:$C$1844,2,FALSE)</f>
        <v>전기 부품 및 제품 제조 기계조작원</v>
      </c>
      <c r="I381" s="123">
        <v>8631</v>
      </c>
      <c r="J381" s="124">
        <f t="shared" si="16"/>
        <v>0.9225000000000001</v>
      </c>
      <c r="K381" s="108">
        <f>VLOOKUP(A381,'[1](2)2010 SOC to ISCO-08'!$K$3:$L$440,2,FALSE)</f>
        <v>0.9225000000000001</v>
      </c>
      <c r="L381" s="108" t="e">
        <f>VLOOKUP(B381,'[1](2)2010 SOC to ISCO-08'!$K$3:$L$440,2,FALSE)</f>
        <v>#N/A</v>
      </c>
      <c r="M381" s="108" t="e">
        <f>VLOOKUP(C381,'[1](2)2010 SOC to ISCO-08'!$K$3:$L$440,2,FALSE)</f>
        <v>#N/A</v>
      </c>
      <c r="N381" s="108" t="e">
        <f>VLOOKUP(D381,'[1](2)2010 SOC to ISCO-08'!$K$3:$L$440,2,FALSE)</f>
        <v>#N/A</v>
      </c>
      <c r="O381" s="108" t="e">
        <f>VLOOKUP(E381,'[1](2)2010 SOC to ISCO-08'!$K$3:$L$440,2,FALSE)</f>
        <v>#N/A</v>
      </c>
      <c r="P381" s="108" t="e">
        <f>VLOOKUP(F381,'[1](2)2010 SOC to ISCO-08'!$K$3:$L$440,2,FALSE)</f>
        <v>#N/A</v>
      </c>
      <c r="Q381" s="108" t="e">
        <f>VLOOKUP(G381,'[1](2)2010 SOC to ISCO-08'!$K$3:$L$440,2,FALSE)</f>
        <v>#N/A</v>
      </c>
      <c r="S381" s="108" t="b">
        <f t="shared" si="17"/>
        <v>0</v>
      </c>
      <c r="T381" s="125">
        <v>8631</v>
      </c>
      <c r="U381" s="108" t="s">
        <v>2287</v>
      </c>
      <c r="V381" s="108" t="s">
        <v>2290</v>
      </c>
      <c r="W381" s="108" t="s">
        <v>1431</v>
      </c>
      <c r="X381" s="108" t="s">
        <v>2291</v>
      </c>
      <c r="Y381" s="108" t="str">
        <f>VLOOKUP(Z381,'[1]&lt;참고&gt;6차'!$A$2:$C$1844,2,FALSE)</f>
        <v>전기전자 부품 및 제품 조립원</v>
      </c>
      <c r="Z381" s="116">
        <v>8640</v>
      </c>
      <c r="AA381" s="110">
        <v>0.92199999999999993</v>
      </c>
      <c r="AB381" s="108" t="str">
        <f t="shared" si="15"/>
        <v>864</v>
      </c>
      <c r="AC381" s="109">
        <v>0.92199999999999993</v>
      </c>
      <c r="AP381" s="108" t="str">
        <f>VLOOKUP(AQ381,'[1]&lt;참고&gt;6차'!A203:C2045,2,FALSE)</f>
        <v>사무 종사자</v>
      </c>
      <c r="AQ381" s="118">
        <v>3</v>
      </c>
      <c r="AR381" s="118">
        <v>39</v>
      </c>
      <c r="AS381" s="118">
        <v>399</v>
      </c>
      <c r="AT381" s="108">
        <v>3991</v>
      </c>
      <c r="AU381" s="108" t="s">
        <v>2292</v>
      </c>
      <c r="AV381" s="109">
        <v>0.90999999999999992</v>
      </c>
    </row>
    <row r="382" spans="1:48" x14ac:dyDescent="0.3">
      <c r="A382" s="118">
        <v>8189</v>
      </c>
      <c r="B382" s="108" t="s">
        <v>1415</v>
      </c>
      <c r="C382" s="108" t="s">
        <v>1415</v>
      </c>
      <c r="D382" s="108" t="s">
        <v>1415</v>
      </c>
      <c r="E382" s="108" t="s">
        <v>1415</v>
      </c>
      <c r="F382" s="108" t="s">
        <v>1415</v>
      </c>
      <c r="G382" s="108" t="s">
        <v>1415</v>
      </c>
      <c r="H382" s="108" t="str">
        <f>VLOOKUP(I382,'[1]&lt;참고&gt;6차'!$A$2:$C$1844,2,FALSE)</f>
        <v>전자 부품 및 제품 제조 기계조작원</v>
      </c>
      <c r="I382" s="123">
        <v>8632</v>
      </c>
      <c r="J382" s="124">
        <f t="shared" si="16"/>
        <v>0.9225000000000001</v>
      </c>
      <c r="K382" s="108">
        <f>VLOOKUP(A382,'[1](2)2010 SOC to ISCO-08'!$K$3:$L$440,2,FALSE)</f>
        <v>0.9225000000000001</v>
      </c>
      <c r="L382" s="108" t="e">
        <f>VLOOKUP(B382,'[1](2)2010 SOC to ISCO-08'!$K$3:$L$440,2,FALSE)</f>
        <v>#N/A</v>
      </c>
      <c r="M382" s="108" t="e">
        <f>VLOOKUP(C382,'[1](2)2010 SOC to ISCO-08'!$K$3:$L$440,2,FALSE)</f>
        <v>#N/A</v>
      </c>
      <c r="N382" s="108" t="e">
        <f>VLOOKUP(D382,'[1](2)2010 SOC to ISCO-08'!$K$3:$L$440,2,FALSE)</f>
        <v>#N/A</v>
      </c>
      <c r="O382" s="108" t="e">
        <f>VLOOKUP(E382,'[1](2)2010 SOC to ISCO-08'!$K$3:$L$440,2,FALSE)</f>
        <v>#N/A</v>
      </c>
      <c r="P382" s="108" t="e">
        <f>VLOOKUP(F382,'[1](2)2010 SOC to ISCO-08'!$K$3:$L$440,2,FALSE)</f>
        <v>#N/A</v>
      </c>
      <c r="Q382" s="108" t="e">
        <f>VLOOKUP(G382,'[1](2)2010 SOC to ISCO-08'!$K$3:$L$440,2,FALSE)</f>
        <v>#N/A</v>
      </c>
      <c r="S382" s="108" t="b">
        <f t="shared" si="17"/>
        <v>0</v>
      </c>
      <c r="T382" s="125">
        <v>8632</v>
      </c>
      <c r="U382" s="108" t="s">
        <v>2288</v>
      </c>
      <c r="V382" s="108" t="s">
        <v>2290</v>
      </c>
      <c r="W382" s="108" t="s">
        <v>1431</v>
      </c>
      <c r="X382" s="108" t="s">
        <v>1474</v>
      </c>
      <c r="Y382" s="108" t="str">
        <f>VLOOKUP(Z382,'[1]&lt;참고&gt;6차'!$A$2:$C$1844,2,FALSE)</f>
        <v>철도 및 전동차 기관사</v>
      </c>
      <c r="Z382" s="116">
        <v>8710</v>
      </c>
      <c r="AA382" s="110">
        <v>0.67649999999999999</v>
      </c>
      <c r="AB382" s="108" t="str">
        <f t="shared" si="15"/>
        <v>871</v>
      </c>
      <c r="AC382" s="109">
        <v>0.67649999999999999</v>
      </c>
      <c r="AP382" s="108" t="str">
        <f>VLOOKUP(AQ382,'[1]&lt;참고&gt;6차'!A92:C1934,2,FALSE)</f>
        <v>전문가 및 관련 종사자</v>
      </c>
      <c r="AQ382" s="118">
        <v>2</v>
      </c>
      <c r="AR382" s="118">
        <v>24</v>
      </c>
      <c r="AS382" s="118">
        <v>246</v>
      </c>
      <c r="AT382" s="108">
        <v>2464</v>
      </c>
      <c r="AU382" s="108" t="s">
        <v>1665</v>
      </c>
      <c r="AV382" s="109">
        <v>0.91</v>
      </c>
    </row>
    <row r="383" spans="1:48" x14ac:dyDescent="0.3">
      <c r="A383" s="118">
        <v>8212</v>
      </c>
      <c r="B383" s="108" t="s">
        <v>1415</v>
      </c>
      <c r="C383" s="108" t="s">
        <v>1415</v>
      </c>
      <c r="D383" s="108" t="s">
        <v>1415</v>
      </c>
      <c r="E383" s="108" t="s">
        <v>1415</v>
      </c>
      <c r="F383" s="108" t="s">
        <v>1415</v>
      </c>
      <c r="G383" s="108" t="s">
        <v>1415</v>
      </c>
      <c r="H383" s="108" t="str">
        <f>VLOOKUP(I383,'[1]&lt;참고&gt;6차'!$A$2:$C$1844,2,FALSE)</f>
        <v>전기전자 부품 및 제품 조립원</v>
      </c>
      <c r="I383" s="123">
        <v>8640</v>
      </c>
      <c r="J383" s="124">
        <f t="shared" si="16"/>
        <v>0.92199999999999993</v>
      </c>
      <c r="K383" s="108">
        <f>VLOOKUP(A383,'[1](2)2010 SOC to ISCO-08'!$K$3:$L$440,2,FALSE)</f>
        <v>0.92199999999999993</v>
      </c>
      <c r="L383" s="108" t="e">
        <f>VLOOKUP(B383,'[1](2)2010 SOC to ISCO-08'!$K$3:$L$440,2,FALSE)</f>
        <v>#N/A</v>
      </c>
      <c r="M383" s="108" t="e">
        <f>VLOOKUP(C383,'[1](2)2010 SOC to ISCO-08'!$K$3:$L$440,2,FALSE)</f>
        <v>#N/A</v>
      </c>
      <c r="N383" s="108" t="e">
        <f>VLOOKUP(D383,'[1](2)2010 SOC to ISCO-08'!$K$3:$L$440,2,FALSE)</f>
        <v>#N/A</v>
      </c>
      <c r="O383" s="108" t="e">
        <f>VLOOKUP(E383,'[1](2)2010 SOC to ISCO-08'!$K$3:$L$440,2,FALSE)</f>
        <v>#N/A</v>
      </c>
      <c r="P383" s="108" t="e">
        <f>VLOOKUP(F383,'[1](2)2010 SOC to ISCO-08'!$K$3:$L$440,2,FALSE)</f>
        <v>#N/A</v>
      </c>
      <c r="Q383" s="108" t="e">
        <f>VLOOKUP(G383,'[1](2)2010 SOC to ISCO-08'!$K$3:$L$440,2,FALSE)</f>
        <v>#N/A</v>
      </c>
      <c r="S383" s="108" t="b">
        <f t="shared" si="17"/>
        <v>0</v>
      </c>
      <c r="T383" s="125">
        <v>8640</v>
      </c>
      <c r="U383" s="108" t="s">
        <v>1593</v>
      </c>
      <c r="V383" s="108" t="s">
        <v>2290</v>
      </c>
      <c r="W383" s="108" t="s">
        <v>1431</v>
      </c>
      <c r="X383" s="108" t="s">
        <v>1474</v>
      </c>
      <c r="Y383" s="108" t="str">
        <f>VLOOKUP(Z383,'[1]&lt;참고&gt;6차'!$A$2:$C$1844,2,FALSE)</f>
        <v>화물열차 차장 및 관련 종사원</v>
      </c>
      <c r="Z383" s="116">
        <v>8720</v>
      </c>
      <c r="AA383" s="110">
        <v>0.56300000000000006</v>
      </c>
      <c r="AB383" s="108" t="str">
        <f t="shared" si="15"/>
        <v>872</v>
      </c>
      <c r="AC383" s="109">
        <v>0.42225000000000001</v>
      </c>
      <c r="AP383" s="108" t="str">
        <f>VLOOKUP(AQ383,'[1]&lt;참고&gt;6차'!A243:C2085,2,FALSE)</f>
        <v>판매 종사자</v>
      </c>
      <c r="AQ383" s="118">
        <v>5</v>
      </c>
      <c r="AR383" s="118">
        <v>52</v>
      </c>
      <c r="AS383" s="118">
        <v>521</v>
      </c>
      <c r="AT383" s="108">
        <v>5213</v>
      </c>
      <c r="AU383" s="108" t="s">
        <v>2293</v>
      </c>
      <c r="AV383" s="109">
        <v>0.91500000000000004</v>
      </c>
    </row>
    <row r="384" spans="1:48" x14ac:dyDescent="0.3">
      <c r="A384" s="118">
        <v>8311</v>
      </c>
      <c r="B384" s="108" t="s">
        <v>1415</v>
      </c>
      <c r="C384" s="108" t="s">
        <v>1415</v>
      </c>
      <c r="D384" s="108" t="s">
        <v>1415</v>
      </c>
      <c r="E384" s="108" t="s">
        <v>1415</v>
      </c>
      <c r="F384" s="108" t="s">
        <v>1415</v>
      </c>
      <c r="G384" s="108" t="s">
        <v>1415</v>
      </c>
      <c r="H384" s="108" t="str">
        <f>VLOOKUP(I384,'[1]&lt;참고&gt;6차'!$A$2:$C$1844,2,FALSE)</f>
        <v>철도 및 전동차 기관사</v>
      </c>
      <c r="I384" s="123">
        <v>8710</v>
      </c>
      <c r="J384" s="124">
        <f t="shared" si="16"/>
        <v>0.67649999999999999</v>
      </c>
      <c r="K384" s="108">
        <f>VLOOKUP(A384,'[1](2)2010 SOC to ISCO-08'!$K$3:$L$440,2,FALSE)</f>
        <v>0.67649999999999999</v>
      </c>
      <c r="L384" s="108" t="e">
        <f>VLOOKUP(B384,'[1](2)2010 SOC to ISCO-08'!$K$3:$L$440,2,FALSE)</f>
        <v>#N/A</v>
      </c>
      <c r="M384" s="108" t="e">
        <f>VLOOKUP(C384,'[1](2)2010 SOC to ISCO-08'!$K$3:$L$440,2,FALSE)</f>
        <v>#N/A</v>
      </c>
      <c r="N384" s="108" t="e">
        <f>VLOOKUP(D384,'[1](2)2010 SOC to ISCO-08'!$K$3:$L$440,2,FALSE)</f>
        <v>#N/A</v>
      </c>
      <c r="O384" s="108" t="e">
        <f>VLOOKUP(E384,'[1](2)2010 SOC to ISCO-08'!$K$3:$L$440,2,FALSE)</f>
        <v>#N/A</v>
      </c>
      <c r="P384" s="108" t="e">
        <f>VLOOKUP(F384,'[1](2)2010 SOC to ISCO-08'!$K$3:$L$440,2,FALSE)</f>
        <v>#N/A</v>
      </c>
      <c r="Q384" s="108" t="e">
        <f>VLOOKUP(G384,'[1](2)2010 SOC to ISCO-08'!$K$3:$L$440,2,FALSE)</f>
        <v>#N/A</v>
      </c>
      <c r="S384" s="108" t="b">
        <f t="shared" si="17"/>
        <v>0</v>
      </c>
      <c r="T384" s="125">
        <v>8710</v>
      </c>
      <c r="U384" s="108" t="s">
        <v>2107</v>
      </c>
      <c r="V384" s="108" t="s">
        <v>1431</v>
      </c>
      <c r="W384" s="108" t="s">
        <v>2109</v>
      </c>
      <c r="X384" s="108" t="s">
        <v>2294</v>
      </c>
      <c r="Y384" s="108" t="str">
        <f>VLOOKUP(Z384,'[1]&lt;참고&gt;6차'!$A$2:$C$1844,2,FALSE)</f>
        <v>택시 운전원</v>
      </c>
      <c r="Z384" s="116">
        <v>8731</v>
      </c>
      <c r="AA384" s="110">
        <v>0.56779999999999997</v>
      </c>
      <c r="AB384" s="108" t="str">
        <f t="shared" si="15"/>
        <v>873</v>
      </c>
      <c r="AC384" s="109">
        <v>0.56779999999999997</v>
      </c>
      <c r="AP384" s="108" t="str">
        <f>VLOOKUP(AQ384,'[1]&lt;참고&gt;6차'!A280:C2122,2,FALSE)</f>
        <v>기능원 및 관련 기능 종사자</v>
      </c>
      <c r="AQ384" s="118">
        <v>7</v>
      </c>
      <c r="AR384" s="118">
        <v>73</v>
      </c>
      <c r="AS384" s="118">
        <v>730</v>
      </c>
      <c r="AT384" s="108">
        <v>7302</v>
      </c>
      <c r="AU384" s="108" t="s">
        <v>2295</v>
      </c>
      <c r="AV384" s="109">
        <v>0.91500000000000004</v>
      </c>
    </row>
    <row r="385" spans="1:48" x14ac:dyDescent="0.3">
      <c r="A385" s="118">
        <v>8312</v>
      </c>
      <c r="B385" s="108" t="s">
        <v>1415</v>
      </c>
      <c r="C385" s="108" t="s">
        <v>1415</v>
      </c>
      <c r="D385" s="108" t="s">
        <v>1415</v>
      </c>
      <c r="E385" s="108" t="s">
        <v>1415</v>
      </c>
      <c r="F385" s="108" t="s">
        <v>1415</v>
      </c>
      <c r="G385" s="108" t="s">
        <v>1415</v>
      </c>
      <c r="H385" s="108" t="str">
        <f>VLOOKUP(I385,'[1]&lt;참고&gt;6차'!$A$2:$C$1844,2,FALSE)</f>
        <v>화물열차 차장 및 관련 종사원</v>
      </c>
      <c r="I385" s="123">
        <v>8720</v>
      </c>
      <c r="J385" s="124">
        <f t="shared" si="16"/>
        <v>0.56300000000000006</v>
      </c>
      <c r="K385" s="108">
        <f>VLOOKUP(A385,'[1](2)2010 SOC to ISCO-08'!$K$3:$L$440,2,FALSE)</f>
        <v>0.56300000000000006</v>
      </c>
      <c r="L385" s="108" t="e">
        <f>VLOOKUP(B385,'[1](2)2010 SOC to ISCO-08'!$K$3:$L$440,2,FALSE)</f>
        <v>#N/A</v>
      </c>
      <c r="M385" s="108" t="e">
        <f>VLOOKUP(C385,'[1](2)2010 SOC to ISCO-08'!$K$3:$L$440,2,FALSE)</f>
        <v>#N/A</v>
      </c>
      <c r="N385" s="108" t="e">
        <f>VLOOKUP(D385,'[1](2)2010 SOC to ISCO-08'!$K$3:$L$440,2,FALSE)</f>
        <v>#N/A</v>
      </c>
      <c r="O385" s="108" t="e">
        <f>VLOOKUP(E385,'[1](2)2010 SOC to ISCO-08'!$K$3:$L$440,2,FALSE)</f>
        <v>#N/A</v>
      </c>
      <c r="P385" s="108" t="e">
        <f>VLOOKUP(F385,'[1](2)2010 SOC to ISCO-08'!$K$3:$L$440,2,FALSE)</f>
        <v>#N/A</v>
      </c>
      <c r="Q385" s="108" t="e">
        <f>VLOOKUP(G385,'[1](2)2010 SOC to ISCO-08'!$K$3:$L$440,2,FALSE)</f>
        <v>#N/A</v>
      </c>
      <c r="S385" s="108" t="b">
        <f t="shared" si="17"/>
        <v>0</v>
      </c>
      <c r="T385" s="125">
        <v>8720</v>
      </c>
      <c r="U385" s="108" t="s">
        <v>2296</v>
      </c>
      <c r="V385" s="108" t="s">
        <v>2297</v>
      </c>
      <c r="W385" s="108" t="s">
        <v>1431</v>
      </c>
      <c r="Y385" s="108" t="str">
        <f>VLOOKUP(Z385,'[1]&lt;참고&gt;6차'!$A$2:$C$1844,2,FALSE)</f>
        <v>버스 운전원</v>
      </c>
      <c r="Z385" s="116">
        <v>8732</v>
      </c>
      <c r="AA385" s="110">
        <v>0.61224999999999996</v>
      </c>
      <c r="AB385" s="108" t="str">
        <f t="shared" si="15"/>
        <v>873</v>
      </c>
      <c r="AC385" s="109">
        <v>0.61224999999999996</v>
      </c>
      <c r="AP385" s="108" t="str">
        <f>VLOOKUP(AQ385,'[1]&lt;참고&gt;6차'!A183:C2025,2,FALSE)</f>
        <v>사무 종사자</v>
      </c>
      <c r="AQ385" s="118">
        <v>3</v>
      </c>
      <c r="AR385" s="118">
        <v>31</v>
      </c>
      <c r="AS385" s="118">
        <v>312</v>
      </c>
      <c r="AT385" s="108">
        <v>3121</v>
      </c>
      <c r="AU385" s="108" t="s">
        <v>2298</v>
      </c>
      <c r="AV385" s="109">
        <v>0.91999999999999993</v>
      </c>
    </row>
    <row r="386" spans="1:48" x14ac:dyDescent="0.3">
      <c r="A386" s="118">
        <v>8322</v>
      </c>
      <c r="B386" s="108" t="s">
        <v>1415</v>
      </c>
      <c r="C386" s="108" t="s">
        <v>1415</v>
      </c>
      <c r="D386" s="108" t="s">
        <v>1415</v>
      </c>
      <c r="E386" s="108" t="s">
        <v>1415</v>
      </c>
      <c r="F386" s="108" t="s">
        <v>1415</v>
      </c>
      <c r="G386" s="108" t="s">
        <v>1415</v>
      </c>
      <c r="H386" s="108" t="str">
        <f>VLOOKUP(I386,'[1]&lt;참고&gt;6차'!$A$2:$C$1844,2,FALSE)</f>
        <v>택시 운전원</v>
      </c>
      <c r="I386" s="123">
        <v>8731</v>
      </c>
      <c r="J386" s="124">
        <f t="shared" si="16"/>
        <v>0.56779999999999997</v>
      </c>
      <c r="K386" s="108">
        <f>VLOOKUP(A386,'[1](2)2010 SOC to ISCO-08'!$K$3:$L$440,2,FALSE)</f>
        <v>0.56779999999999997</v>
      </c>
      <c r="L386" s="108" t="e">
        <f>VLOOKUP(B386,'[1](2)2010 SOC to ISCO-08'!$K$3:$L$440,2,FALSE)</f>
        <v>#N/A</v>
      </c>
      <c r="M386" s="108" t="e">
        <f>VLOOKUP(C386,'[1](2)2010 SOC to ISCO-08'!$K$3:$L$440,2,FALSE)</f>
        <v>#N/A</v>
      </c>
      <c r="N386" s="108" t="e">
        <f>VLOOKUP(D386,'[1](2)2010 SOC to ISCO-08'!$K$3:$L$440,2,FALSE)</f>
        <v>#N/A</v>
      </c>
      <c r="O386" s="108" t="e">
        <f>VLOOKUP(E386,'[1](2)2010 SOC to ISCO-08'!$K$3:$L$440,2,FALSE)</f>
        <v>#N/A</v>
      </c>
      <c r="P386" s="108" t="e">
        <f>VLOOKUP(F386,'[1](2)2010 SOC to ISCO-08'!$K$3:$L$440,2,FALSE)</f>
        <v>#N/A</v>
      </c>
      <c r="Q386" s="108" t="e">
        <f>VLOOKUP(G386,'[1](2)2010 SOC to ISCO-08'!$K$3:$L$440,2,FALSE)</f>
        <v>#N/A</v>
      </c>
      <c r="S386" s="108" t="b">
        <f t="shared" si="17"/>
        <v>0</v>
      </c>
      <c r="T386" s="125">
        <v>8731</v>
      </c>
      <c r="U386" s="108" t="s">
        <v>2299</v>
      </c>
      <c r="V386" s="108" t="s">
        <v>2300</v>
      </c>
      <c r="Y386" s="108" t="str">
        <f>VLOOKUP(Z386,'[1]&lt;참고&gt;6차'!$A$2:$C$1844,2,FALSE)</f>
        <v>화물차 및 특수차 운전원</v>
      </c>
      <c r="Z386" s="116">
        <v>8733</v>
      </c>
      <c r="AA386" s="110">
        <v>0.40950000000000003</v>
      </c>
      <c r="AB386" s="108" t="str">
        <f t="shared" si="15"/>
        <v>873</v>
      </c>
      <c r="AC386" s="109">
        <v>0.40950000000000003</v>
      </c>
      <c r="AP386" s="108" t="str">
        <f>VLOOKUP(AQ386,'[1]&lt;참고&gt;6차'!A249:C2091,2,FALSE)</f>
        <v>판매 종사자</v>
      </c>
      <c r="AQ386" s="118">
        <v>5</v>
      </c>
      <c r="AR386" s="118">
        <v>53</v>
      </c>
      <c r="AS386" s="118">
        <v>530</v>
      </c>
      <c r="AT386" s="108">
        <v>5305</v>
      </c>
      <c r="AU386" s="108" t="s">
        <v>2301</v>
      </c>
      <c r="AV386" s="109">
        <v>0.91999999999999993</v>
      </c>
    </row>
    <row r="387" spans="1:48" x14ac:dyDescent="0.3">
      <c r="A387" s="118">
        <v>8331</v>
      </c>
      <c r="B387" s="108" t="s">
        <v>1415</v>
      </c>
      <c r="C387" s="108" t="s">
        <v>1415</v>
      </c>
      <c r="D387" s="108" t="s">
        <v>1415</v>
      </c>
      <c r="E387" s="108" t="s">
        <v>1415</v>
      </c>
      <c r="F387" s="108" t="s">
        <v>1415</v>
      </c>
      <c r="G387" s="108" t="s">
        <v>1415</v>
      </c>
      <c r="H387" s="108" t="str">
        <f>VLOOKUP(I387,'[1]&lt;참고&gt;6차'!$A$2:$C$1844,2,FALSE)</f>
        <v>버스 운전원</v>
      </c>
      <c r="I387" s="123">
        <v>8732</v>
      </c>
      <c r="J387" s="124">
        <f t="shared" si="16"/>
        <v>0.61224999999999996</v>
      </c>
      <c r="K387" s="108">
        <f>VLOOKUP(A387,'[1](2)2010 SOC to ISCO-08'!$K$3:$L$440,2,FALSE)</f>
        <v>0.61224999999999996</v>
      </c>
      <c r="L387" s="108" t="e">
        <f>VLOOKUP(B387,'[1](2)2010 SOC to ISCO-08'!$K$3:$L$440,2,FALSE)</f>
        <v>#N/A</v>
      </c>
      <c r="M387" s="108" t="e">
        <f>VLOOKUP(C387,'[1](2)2010 SOC to ISCO-08'!$K$3:$L$440,2,FALSE)</f>
        <v>#N/A</v>
      </c>
      <c r="N387" s="108" t="e">
        <f>VLOOKUP(D387,'[1](2)2010 SOC to ISCO-08'!$K$3:$L$440,2,FALSE)</f>
        <v>#N/A</v>
      </c>
      <c r="O387" s="108" t="e">
        <f>VLOOKUP(E387,'[1](2)2010 SOC to ISCO-08'!$K$3:$L$440,2,FALSE)</f>
        <v>#N/A</v>
      </c>
      <c r="P387" s="108" t="e">
        <f>VLOOKUP(F387,'[1](2)2010 SOC to ISCO-08'!$K$3:$L$440,2,FALSE)</f>
        <v>#N/A</v>
      </c>
      <c r="Q387" s="108" t="e">
        <f>VLOOKUP(G387,'[1](2)2010 SOC to ISCO-08'!$K$3:$L$440,2,FALSE)</f>
        <v>#N/A</v>
      </c>
      <c r="S387" s="108" t="b">
        <f t="shared" si="17"/>
        <v>0</v>
      </c>
      <c r="T387" s="125">
        <v>8732</v>
      </c>
      <c r="U387" s="108" t="s">
        <v>2302</v>
      </c>
      <c r="V387" s="108" t="s">
        <v>2300</v>
      </c>
      <c r="Y387" s="108" t="str">
        <f>VLOOKUP(Z387,'[1]&lt;참고&gt;6차'!$A$2:$C$1844,2,FALSE)</f>
        <v>기타 자동차 운전원</v>
      </c>
      <c r="Z387" s="116">
        <v>8739</v>
      </c>
      <c r="AA387" s="110">
        <v>0.52615000000000001</v>
      </c>
      <c r="AB387" s="108" t="str">
        <f t="shared" ref="AB387:AB430" si="18">LEFT(Z387,3)</f>
        <v>873</v>
      </c>
      <c r="AC387" s="109">
        <v>0.44540000000000002</v>
      </c>
      <c r="AP387" s="108" t="str">
        <f>VLOOKUP(AQ387,'[1]&lt;참고&gt;6차'!A381:C2223,2,FALSE)</f>
        <v>장치,기계조작 및 조립종사자</v>
      </c>
      <c r="AQ387" s="118">
        <v>8</v>
      </c>
      <c r="AR387" s="118">
        <v>86</v>
      </c>
      <c r="AS387" s="118">
        <v>864</v>
      </c>
      <c r="AT387" s="108">
        <v>8640</v>
      </c>
      <c r="AU387" s="108" t="s">
        <v>1782</v>
      </c>
      <c r="AV387" s="109">
        <v>0.92199999999999993</v>
      </c>
    </row>
    <row r="388" spans="1:48" x14ac:dyDescent="0.3">
      <c r="A388" s="118">
        <v>8332</v>
      </c>
      <c r="B388" s="108" t="s">
        <v>1415</v>
      </c>
      <c r="C388" s="108" t="s">
        <v>1415</v>
      </c>
      <c r="D388" s="108" t="s">
        <v>1415</v>
      </c>
      <c r="E388" s="108" t="s">
        <v>1415</v>
      </c>
      <c r="F388" s="108" t="s">
        <v>1415</v>
      </c>
      <c r="G388" s="108" t="s">
        <v>1415</v>
      </c>
      <c r="H388" s="108" t="str">
        <f>VLOOKUP(I388,'[1]&lt;참고&gt;6차'!$A$2:$C$1844,2,FALSE)</f>
        <v>화물차 및 특수차 운전원</v>
      </c>
      <c r="I388" s="123">
        <v>8733</v>
      </c>
      <c r="J388" s="124">
        <f t="shared" si="16"/>
        <v>0.40950000000000003</v>
      </c>
      <c r="K388" s="108">
        <f>VLOOKUP(A388,'[1](2)2010 SOC to ISCO-08'!$K$3:$L$440,2,FALSE)</f>
        <v>0.40950000000000003</v>
      </c>
      <c r="L388" s="108" t="e">
        <f>VLOOKUP(B388,'[1](2)2010 SOC to ISCO-08'!$K$3:$L$440,2,FALSE)</f>
        <v>#N/A</v>
      </c>
      <c r="M388" s="108" t="e">
        <f>VLOOKUP(C388,'[1](2)2010 SOC to ISCO-08'!$K$3:$L$440,2,FALSE)</f>
        <v>#N/A</v>
      </c>
      <c r="N388" s="108" t="e">
        <f>VLOOKUP(D388,'[1](2)2010 SOC to ISCO-08'!$K$3:$L$440,2,FALSE)</f>
        <v>#N/A</v>
      </c>
      <c r="O388" s="108" t="e">
        <f>VLOOKUP(E388,'[1](2)2010 SOC to ISCO-08'!$K$3:$L$440,2,FALSE)</f>
        <v>#N/A</v>
      </c>
      <c r="P388" s="108" t="e">
        <f>VLOOKUP(F388,'[1](2)2010 SOC to ISCO-08'!$K$3:$L$440,2,FALSE)</f>
        <v>#N/A</v>
      </c>
      <c r="Q388" s="108" t="e">
        <f>VLOOKUP(G388,'[1](2)2010 SOC to ISCO-08'!$K$3:$L$440,2,FALSE)</f>
        <v>#N/A</v>
      </c>
      <c r="S388" s="108" t="b">
        <f t="shared" si="17"/>
        <v>0</v>
      </c>
      <c r="T388" s="125">
        <v>8733</v>
      </c>
      <c r="U388" s="108" t="s">
        <v>2303</v>
      </c>
      <c r="V388" s="108" t="s">
        <v>1431</v>
      </c>
      <c r="W388" s="108" t="s">
        <v>2304</v>
      </c>
      <c r="Y388" s="108" t="str">
        <f>VLOOKUP(Z388,'[1]&lt;참고&gt;6차'!$A$2:$C$1844,2,FALSE)</f>
        <v>물품이동 장비 조작원</v>
      </c>
      <c r="Z388" s="116">
        <v>8740</v>
      </c>
      <c r="AA388" s="110">
        <v>0.56664999999999999</v>
      </c>
      <c r="AB388" s="108" t="str">
        <f t="shared" si="18"/>
        <v>874</v>
      </c>
      <c r="AC388" s="109">
        <v>0.56664999999999999</v>
      </c>
      <c r="AP388" s="108" t="str">
        <f>VLOOKUP(AQ388,'[1]&lt;참고&gt;6차'!A420:C2262,2,FALSE)</f>
        <v>단순노무 종사자</v>
      </c>
      <c r="AQ388" s="118">
        <v>9</v>
      </c>
      <c r="AR388" s="118">
        <v>99</v>
      </c>
      <c r="AS388" s="118">
        <v>992</v>
      </c>
      <c r="AT388" s="108">
        <v>9922</v>
      </c>
      <c r="AU388" s="108" t="s">
        <v>2305</v>
      </c>
      <c r="AV388" s="109">
        <v>0.92249999999999999</v>
      </c>
    </row>
    <row r="389" spans="1:48" x14ac:dyDescent="0.3">
      <c r="A389" s="118">
        <v>8321</v>
      </c>
      <c r="B389" s="118">
        <v>8322</v>
      </c>
      <c r="C389" s="108" t="s">
        <v>1415</v>
      </c>
      <c r="D389" s="108" t="s">
        <v>1415</v>
      </c>
      <c r="E389" s="108" t="s">
        <v>1415</v>
      </c>
      <c r="F389" s="108" t="s">
        <v>1415</v>
      </c>
      <c r="G389" s="108" t="s">
        <v>1415</v>
      </c>
      <c r="H389" s="108" t="str">
        <f>VLOOKUP(I389,'[1]&lt;참고&gt;6차'!$A$2:$C$1844,2,FALSE)</f>
        <v>기타 자동차 운전원</v>
      </c>
      <c r="I389" s="123">
        <v>8739</v>
      </c>
      <c r="J389" s="124">
        <f t="shared" ref="J389:J429" si="19">AVERAGEIF(K389:R389,"&gt;0")</f>
        <v>0.52615000000000001</v>
      </c>
      <c r="K389" s="108">
        <f>VLOOKUP(A389,'[1](2)2010 SOC to ISCO-08'!$K$3:$L$440,2,FALSE)</f>
        <v>0.48449999999999999</v>
      </c>
      <c r="L389" s="108">
        <f>VLOOKUP(B389,'[1](2)2010 SOC to ISCO-08'!$K$3:$L$440,2,FALSE)</f>
        <v>0.56779999999999997</v>
      </c>
      <c r="M389" s="108" t="e">
        <f>VLOOKUP(C389,'[1](2)2010 SOC to ISCO-08'!$K$3:$L$440,2,FALSE)</f>
        <v>#N/A</v>
      </c>
      <c r="N389" s="108" t="e">
        <f>VLOOKUP(D389,'[1](2)2010 SOC to ISCO-08'!$K$3:$L$440,2,FALSE)</f>
        <v>#N/A</v>
      </c>
      <c r="O389" s="108" t="e">
        <f>VLOOKUP(E389,'[1](2)2010 SOC to ISCO-08'!$K$3:$L$440,2,FALSE)</f>
        <v>#N/A</v>
      </c>
      <c r="P389" s="108" t="e">
        <f>VLOOKUP(F389,'[1](2)2010 SOC to ISCO-08'!$K$3:$L$440,2,FALSE)</f>
        <v>#N/A</v>
      </c>
      <c r="Q389" s="108" t="e">
        <f>VLOOKUP(G389,'[1](2)2010 SOC to ISCO-08'!$K$3:$L$440,2,FALSE)</f>
        <v>#N/A</v>
      </c>
      <c r="S389" s="108" t="b">
        <f t="shared" ref="S389:S426" si="20">ISERROR(J389)</f>
        <v>0</v>
      </c>
      <c r="T389" s="125">
        <v>8739</v>
      </c>
      <c r="U389" s="108" t="s">
        <v>1429</v>
      </c>
      <c r="V389" s="108" t="s">
        <v>1994</v>
      </c>
      <c r="W389" s="108" t="s">
        <v>2300</v>
      </c>
      <c r="Y389" s="108" t="str">
        <f>VLOOKUP(Z389,'[1]&lt;참고&gt;6차'!$A$2:$C$1844,2,FALSE)</f>
        <v>건설 및 채굴 기계운전원</v>
      </c>
      <c r="Z389" s="116">
        <v>8750</v>
      </c>
      <c r="AA389" s="110">
        <v>0.817888888888889</v>
      </c>
      <c r="AB389" s="108" t="str">
        <f t="shared" si="18"/>
        <v>875</v>
      </c>
      <c r="AC389" s="109">
        <v>0.68622222222222229</v>
      </c>
      <c r="AP389" s="108" t="str">
        <f>VLOOKUP(AQ389,'[1]&lt;참고&gt;6차'!A378:C2220,2,FALSE)</f>
        <v>장치,기계조작 및 조립종사자</v>
      </c>
      <c r="AQ389" s="118">
        <v>8</v>
      </c>
      <c r="AR389" s="118">
        <v>86</v>
      </c>
      <c r="AS389" s="118">
        <v>862</v>
      </c>
      <c r="AT389" s="108">
        <v>8620</v>
      </c>
      <c r="AU389" s="108" t="s">
        <v>1287</v>
      </c>
      <c r="AV389" s="109">
        <v>0.9225000000000001</v>
      </c>
    </row>
    <row r="390" spans="1:48" x14ac:dyDescent="0.3">
      <c r="A390" s="118">
        <v>8343</v>
      </c>
      <c r="B390" s="118">
        <v>8344</v>
      </c>
      <c r="C390" s="108" t="s">
        <v>1415</v>
      </c>
      <c r="D390" s="108" t="s">
        <v>1415</v>
      </c>
      <c r="E390" s="108" t="s">
        <v>1415</v>
      </c>
      <c r="F390" s="108" t="s">
        <v>1415</v>
      </c>
      <c r="G390" s="108" t="s">
        <v>1415</v>
      </c>
      <c r="H390" s="108" t="str">
        <f>VLOOKUP(I390,'[1]&lt;참고&gt;6차'!$A$2:$C$1844,2,FALSE)</f>
        <v>물품이동 장비 조작원</v>
      </c>
      <c r="I390" s="123">
        <v>8740</v>
      </c>
      <c r="J390" s="124">
        <f t="shared" si="19"/>
        <v>0.56664999999999999</v>
      </c>
      <c r="K390" s="108">
        <f>VLOOKUP(A390,'[1](2)2010 SOC to ISCO-08'!$K$3:$L$440,2,FALSE)</f>
        <v>0.65379999999999994</v>
      </c>
      <c r="L390" s="108">
        <f>VLOOKUP(B390,'[1](2)2010 SOC to ISCO-08'!$K$3:$L$440,2,FALSE)</f>
        <v>0.47950000000000004</v>
      </c>
      <c r="M390" s="108" t="e">
        <f>VLOOKUP(C390,'[1](2)2010 SOC to ISCO-08'!$K$3:$L$440,2,FALSE)</f>
        <v>#N/A</v>
      </c>
      <c r="N390" s="108" t="e">
        <f>VLOOKUP(D390,'[1](2)2010 SOC to ISCO-08'!$K$3:$L$440,2,FALSE)</f>
        <v>#N/A</v>
      </c>
      <c r="O390" s="108" t="e">
        <f>VLOOKUP(E390,'[1](2)2010 SOC to ISCO-08'!$K$3:$L$440,2,FALSE)</f>
        <v>#N/A</v>
      </c>
      <c r="P390" s="108" t="e">
        <f>VLOOKUP(F390,'[1](2)2010 SOC to ISCO-08'!$K$3:$L$440,2,FALSE)</f>
        <v>#N/A</v>
      </c>
      <c r="Q390" s="108" t="e">
        <f>VLOOKUP(G390,'[1](2)2010 SOC to ISCO-08'!$K$3:$L$440,2,FALSE)</f>
        <v>#N/A</v>
      </c>
      <c r="S390" s="108" t="b">
        <f t="shared" si="20"/>
        <v>0</v>
      </c>
      <c r="T390" s="125">
        <v>8740</v>
      </c>
      <c r="U390" s="108" t="s">
        <v>2306</v>
      </c>
      <c r="V390" s="108" t="s">
        <v>2115</v>
      </c>
      <c r="W390" s="108" t="s">
        <v>2216</v>
      </c>
      <c r="Y390" s="108" t="str">
        <f>VLOOKUP(Z390,'[1]&lt;참고&gt;6차'!$A$2:$C$1844,2,FALSE)</f>
        <v>선박 갑판승무원 및 관련 종사원</v>
      </c>
      <c r="Z390" s="116">
        <v>8760</v>
      </c>
      <c r="AA390" s="110">
        <v>0.72499999999999998</v>
      </c>
      <c r="AB390" s="108" t="str">
        <f t="shared" si="18"/>
        <v>876</v>
      </c>
      <c r="AC390" s="109">
        <v>0.72499999999999998</v>
      </c>
      <c r="AP390" s="108" t="str">
        <f>VLOOKUP(AQ390,'[1]&lt;참고&gt;6차'!A379:C2221,2,FALSE)</f>
        <v>장치,기계조작 및 조립종사자</v>
      </c>
      <c r="AQ390" s="118">
        <v>8</v>
      </c>
      <c r="AR390" s="118">
        <v>86</v>
      </c>
      <c r="AS390" s="118">
        <v>863</v>
      </c>
      <c r="AT390" s="108">
        <v>8631</v>
      </c>
      <c r="AU390" s="108" t="s">
        <v>2307</v>
      </c>
      <c r="AV390" s="109">
        <v>0.9225000000000001</v>
      </c>
    </row>
    <row r="391" spans="1:48" x14ac:dyDescent="0.3">
      <c r="A391" s="118">
        <v>8113</v>
      </c>
      <c r="B391" s="118">
        <v>8341</v>
      </c>
      <c r="C391" s="118">
        <v>8342</v>
      </c>
      <c r="D391" s="108" t="s">
        <v>1415</v>
      </c>
      <c r="E391" s="108" t="s">
        <v>1415</v>
      </c>
      <c r="F391" s="108" t="s">
        <v>1415</v>
      </c>
      <c r="G391" s="108" t="s">
        <v>1415</v>
      </c>
      <c r="H391" s="108" t="str">
        <f>VLOOKUP(I391,'[1]&lt;참고&gt;6차'!$A$2:$C$1844,2,FALSE)</f>
        <v>건설 및 채굴 기계운전원</v>
      </c>
      <c r="I391" s="123">
        <v>8750</v>
      </c>
      <c r="J391" s="124">
        <f t="shared" si="19"/>
        <v>0.817888888888889</v>
      </c>
      <c r="K391" s="108">
        <f>VLOOKUP(A391,'[1](2)2010 SOC to ISCO-08'!$K$3:$L$440,2,FALSE)</f>
        <v>0.77166666666666683</v>
      </c>
      <c r="L391" s="108">
        <f>VLOOKUP(B391,'[1](2)2010 SOC to ISCO-08'!$K$3:$L$440,2,FALSE)</f>
        <v>0.79</v>
      </c>
      <c r="M391" s="108">
        <f>VLOOKUP(C391,'[1](2)2010 SOC to ISCO-08'!$K$3:$L$440,2,FALSE)</f>
        <v>0.89199999999999979</v>
      </c>
      <c r="N391" s="108" t="e">
        <f>VLOOKUP(D391,'[1](2)2010 SOC to ISCO-08'!$K$3:$L$440,2,FALSE)</f>
        <v>#N/A</v>
      </c>
      <c r="O391" s="108" t="e">
        <f>VLOOKUP(E391,'[1](2)2010 SOC to ISCO-08'!$K$3:$L$440,2,FALSE)</f>
        <v>#N/A</v>
      </c>
      <c r="P391" s="108" t="e">
        <f>VLOOKUP(F391,'[1](2)2010 SOC to ISCO-08'!$K$3:$L$440,2,FALSE)</f>
        <v>#N/A</v>
      </c>
      <c r="Q391" s="108" t="e">
        <f>VLOOKUP(G391,'[1](2)2010 SOC to ISCO-08'!$K$3:$L$440,2,FALSE)</f>
        <v>#N/A</v>
      </c>
      <c r="S391" s="108" t="b">
        <f t="shared" si="20"/>
        <v>0</v>
      </c>
      <c r="T391" s="125">
        <v>8750</v>
      </c>
      <c r="U391" s="108" t="s">
        <v>1464</v>
      </c>
      <c r="V391" s="108" t="s">
        <v>1431</v>
      </c>
      <c r="W391" s="108" t="s">
        <v>2175</v>
      </c>
      <c r="X391" s="108" t="s">
        <v>1594</v>
      </c>
      <c r="Y391" s="108" t="str">
        <f>VLOOKUP(Z391,'[1]&lt;참고&gt;6차'!$A$2:$C$1844,2,FALSE)</f>
        <v>상하수도 처리장치 조작원</v>
      </c>
      <c r="Z391" s="116">
        <v>8810</v>
      </c>
      <c r="AA391" s="110">
        <v>0.59650000000000003</v>
      </c>
      <c r="AB391" s="108" t="str">
        <f t="shared" si="18"/>
        <v>881</v>
      </c>
      <c r="AC391" s="109">
        <v>0.59650000000000003</v>
      </c>
      <c r="AP391" s="108" t="str">
        <f>VLOOKUP(AQ391,'[1]&lt;참고&gt;6차'!A380:C2222,2,FALSE)</f>
        <v>장치,기계조작 및 조립종사자</v>
      </c>
      <c r="AQ391" s="118">
        <v>8</v>
      </c>
      <c r="AR391" s="118">
        <v>86</v>
      </c>
      <c r="AS391" s="118">
        <v>863</v>
      </c>
      <c r="AT391" s="108">
        <v>8632</v>
      </c>
      <c r="AU391" s="108" t="s">
        <v>2308</v>
      </c>
      <c r="AV391" s="109">
        <v>0.9225000000000001</v>
      </c>
    </row>
    <row r="392" spans="1:48" x14ac:dyDescent="0.3">
      <c r="A392" s="118">
        <v>8350</v>
      </c>
      <c r="B392" s="108" t="s">
        <v>1415</v>
      </c>
      <c r="C392" s="108" t="s">
        <v>1415</v>
      </c>
      <c r="D392" s="108" t="s">
        <v>1415</v>
      </c>
      <c r="E392" s="108" t="s">
        <v>1415</v>
      </c>
      <c r="F392" s="108" t="s">
        <v>1415</v>
      </c>
      <c r="G392" s="108" t="s">
        <v>1415</v>
      </c>
      <c r="H392" s="108" t="str">
        <f>VLOOKUP(I392,'[1]&lt;참고&gt;6차'!$A$2:$C$1844,2,FALSE)</f>
        <v>선박 갑판승무원 및 관련 종사원</v>
      </c>
      <c r="I392" s="123">
        <v>8760</v>
      </c>
      <c r="J392" s="124">
        <f t="shared" si="19"/>
        <v>0.72499999999999998</v>
      </c>
      <c r="K392" s="108">
        <f>VLOOKUP(A392,'[1](2)2010 SOC to ISCO-08'!$K$3:$L$440,2,FALSE)</f>
        <v>0.72499999999999998</v>
      </c>
      <c r="L392" s="108" t="e">
        <f>VLOOKUP(B392,'[1](2)2010 SOC to ISCO-08'!$K$3:$L$440,2,FALSE)</f>
        <v>#N/A</v>
      </c>
      <c r="M392" s="108" t="e">
        <f>VLOOKUP(C392,'[1](2)2010 SOC to ISCO-08'!$K$3:$L$440,2,FALSE)</f>
        <v>#N/A</v>
      </c>
      <c r="N392" s="108" t="e">
        <f>VLOOKUP(D392,'[1](2)2010 SOC to ISCO-08'!$K$3:$L$440,2,FALSE)</f>
        <v>#N/A</v>
      </c>
      <c r="O392" s="108" t="e">
        <f>VLOOKUP(E392,'[1](2)2010 SOC to ISCO-08'!$K$3:$L$440,2,FALSE)</f>
        <v>#N/A</v>
      </c>
      <c r="P392" s="108" t="e">
        <f>VLOOKUP(F392,'[1](2)2010 SOC to ISCO-08'!$K$3:$L$440,2,FALSE)</f>
        <v>#N/A</v>
      </c>
      <c r="Q392" s="108" t="e">
        <f>VLOOKUP(G392,'[1](2)2010 SOC to ISCO-08'!$K$3:$L$440,2,FALSE)</f>
        <v>#N/A</v>
      </c>
      <c r="S392" s="108" t="b">
        <f t="shared" si="20"/>
        <v>0</v>
      </c>
      <c r="T392" s="125">
        <v>8760</v>
      </c>
      <c r="U392" s="108" t="s">
        <v>1966</v>
      </c>
      <c r="V392" s="108" t="s">
        <v>2309</v>
      </c>
      <c r="W392" s="108" t="s">
        <v>1431</v>
      </c>
      <c r="Y392" s="108" t="str">
        <f>VLOOKUP(Z392,'[1]&lt;참고&gt;6차'!$A$2:$C$1844,2,FALSE)</f>
        <v>재활용 처리 및 소각로 조작원</v>
      </c>
      <c r="Z392" s="116">
        <v>8820</v>
      </c>
      <c r="AA392" s="110">
        <v>0.59650000000000003</v>
      </c>
      <c r="AB392" s="108" t="str">
        <f t="shared" si="18"/>
        <v>882</v>
      </c>
      <c r="AC392" s="109">
        <v>0.59650000000000003</v>
      </c>
      <c r="AP392" s="108" t="str">
        <f>VLOOKUP(AQ392,'[1]&lt;참고&gt;6차'!A285:C2127,2,FALSE)</f>
        <v>기능원 및 관련 기능 종사자</v>
      </c>
      <c r="AQ392" s="118">
        <v>7</v>
      </c>
      <c r="AR392" s="118">
        <v>74</v>
      </c>
      <c r="AS392" s="118">
        <v>741</v>
      </c>
      <c r="AT392" s="108">
        <v>7413</v>
      </c>
      <c r="AU392" s="108" t="s">
        <v>2098</v>
      </c>
      <c r="AV392" s="109">
        <v>0.93</v>
      </c>
    </row>
    <row r="393" spans="1:48" x14ac:dyDescent="0.3">
      <c r="A393" s="118">
        <v>3132</v>
      </c>
      <c r="B393" s="108" t="s">
        <v>1415</v>
      </c>
      <c r="C393" s="108" t="s">
        <v>1415</v>
      </c>
      <c r="D393" s="108" t="s">
        <v>1415</v>
      </c>
      <c r="E393" s="108" t="s">
        <v>1415</v>
      </c>
      <c r="F393" s="108" t="s">
        <v>1415</v>
      </c>
      <c r="G393" s="108" t="s">
        <v>1415</v>
      </c>
      <c r="H393" s="108" t="str">
        <f>VLOOKUP(I393,'[1]&lt;참고&gt;6차'!$A$2:$C$1844,2,FALSE)</f>
        <v>상하수도 처리장치 조작원</v>
      </c>
      <c r="I393" s="123">
        <v>8810</v>
      </c>
      <c r="J393" s="124">
        <f t="shared" si="19"/>
        <v>0.59650000000000003</v>
      </c>
      <c r="K393" s="108">
        <f>VLOOKUP(A393,'[1](2)2010 SOC to ISCO-08'!$K$3:$L$440,2,FALSE)</f>
        <v>0.59650000000000003</v>
      </c>
      <c r="L393" s="108" t="e">
        <f>VLOOKUP(B393,'[1](2)2010 SOC to ISCO-08'!$K$3:$L$440,2,FALSE)</f>
        <v>#N/A</v>
      </c>
      <c r="M393" s="108" t="e">
        <f>VLOOKUP(C393,'[1](2)2010 SOC to ISCO-08'!$K$3:$L$440,2,FALSE)</f>
        <v>#N/A</v>
      </c>
      <c r="N393" s="108" t="e">
        <f>VLOOKUP(D393,'[1](2)2010 SOC to ISCO-08'!$K$3:$L$440,2,FALSE)</f>
        <v>#N/A</v>
      </c>
      <c r="O393" s="108" t="e">
        <f>VLOOKUP(E393,'[1](2)2010 SOC to ISCO-08'!$K$3:$L$440,2,FALSE)</f>
        <v>#N/A</v>
      </c>
      <c r="P393" s="108" t="e">
        <f>VLOOKUP(F393,'[1](2)2010 SOC to ISCO-08'!$K$3:$L$440,2,FALSE)</f>
        <v>#N/A</v>
      </c>
      <c r="Q393" s="108" t="e">
        <f>VLOOKUP(G393,'[1](2)2010 SOC to ISCO-08'!$K$3:$L$440,2,FALSE)</f>
        <v>#N/A</v>
      </c>
      <c r="S393" s="108" t="b">
        <f t="shared" si="20"/>
        <v>0</v>
      </c>
      <c r="T393" s="125">
        <v>8810</v>
      </c>
      <c r="U393" s="108" t="s">
        <v>2310</v>
      </c>
      <c r="V393" s="108" t="s">
        <v>2311</v>
      </c>
      <c r="Y393" s="108" t="str">
        <f>VLOOKUP(Z393,'[1]&lt;참고&gt;6차'!$A$2:$C$1844,2,FALSE)</f>
        <v>목재가공관련 기계조작원</v>
      </c>
      <c r="Z393" s="116">
        <v>8911</v>
      </c>
      <c r="AA393" s="110">
        <v>0.86</v>
      </c>
      <c r="AB393" s="108" t="str">
        <f t="shared" si="18"/>
        <v>891</v>
      </c>
      <c r="AC393" s="109">
        <v>0.86</v>
      </c>
      <c r="AP393" s="108" t="str">
        <f>VLOOKUP(AQ393,'[1]&lt;참고&gt;6차'!A181:C2023,2,FALSE)</f>
        <v>사무 종사자</v>
      </c>
      <c r="AQ393" s="118">
        <v>3</v>
      </c>
      <c r="AR393" s="118">
        <v>31</v>
      </c>
      <c r="AS393" s="118">
        <v>311</v>
      </c>
      <c r="AT393" s="108">
        <v>3113</v>
      </c>
      <c r="AU393" s="108" t="s">
        <v>2312</v>
      </c>
      <c r="AV393" s="109">
        <v>0.94</v>
      </c>
    </row>
    <row r="394" spans="1:48" x14ac:dyDescent="0.3">
      <c r="A394" s="118">
        <v>3132</v>
      </c>
      <c r="B394" s="108" t="s">
        <v>1415</v>
      </c>
      <c r="C394" s="108" t="s">
        <v>1415</v>
      </c>
      <c r="D394" s="108" t="s">
        <v>1415</v>
      </c>
      <c r="E394" s="108" t="s">
        <v>1415</v>
      </c>
      <c r="F394" s="108" t="s">
        <v>1415</v>
      </c>
      <c r="G394" s="108" t="s">
        <v>1415</v>
      </c>
      <c r="H394" s="108" t="str">
        <f>VLOOKUP(I394,'[1]&lt;참고&gt;6차'!$A$2:$C$1844,2,FALSE)</f>
        <v>재활용 처리 및 소각로 조작원</v>
      </c>
      <c r="I394" s="123">
        <v>8820</v>
      </c>
      <c r="J394" s="124">
        <f t="shared" si="19"/>
        <v>0.59650000000000003</v>
      </c>
      <c r="K394" s="108">
        <f>VLOOKUP(A394,'[1](2)2010 SOC to ISCO-08'!$K$3:$L$440,2,FALSE)</f>
        <v>0.59650000000000003</v>
      </c>
      <c r="L394" s="108" t="e">
        <f>VLOOKUP(B394,'[1](2)2010 SOC to ISCO-08'!$K$3:$L$440,2,FALSE)</f>
        <v>#N/A</v>
      </c>
      <c r="M394" s="108" t="e">
        <f>VLOOKUP(C394,'[1](2)2010 SOC to ISCO-08'!$K$3:$L$440,2,FALSE)</f>
        <v>#N/A</v>
      </c>
      <c r="N394" s="108" t="e">
        <f>VLOOKUP(D394,'[1](2)2010 SOC to ISCO-08'!$K$3:$L$440,2,FALSE)</f>
        <v>#N/A</v>
      </c>
      <c r="O394" s="108" t="e">
        <f>VLOOKUP(E394,'[1](2)2010 SOC to ISCO-08'!$K$3:$L$440,2,FALSE)</f>
        <v>#N/A</v>
      </c>
      <c r="P394" s="108" t="e">
        <f>VLOOKUP(F394,'[1](2)2010 SOC to ISCO-08'!$K$3:$L$440,2,FALSE)</f>
        <v>#N/A</v>
      </c>
      <c r="Q394" s="108" t="e">
        <f>VLOOKUP(G394,'[1](2)2010 SOC to ISCO-08'!$K$3:$L$440,2,FALSE)</f>
        <v>#N/A</v>
      </c>
      <c r="S394" s="108" t="b">
        <f t="shared" si="20"/>
        <v>0</v>
      </c>
      <c r="T394" s="125">
        <v>8820</v>
      </c>
      <c r="U394" s="108" t="s">
        <v>2313</v>
      </c>
      <c r="V394" s="108" t="s">
        <v>2314</v>
      </c>
      <c r="W394" s="108" t="s">
        <v>1431</v>
      </c>
      <c r="Y394" s="108" t="str">
        <f>VLOOKUP(Z394,'[1]&lt;참고&gt;6차'!$A$2:$C$1844,2,FALSE)</f>
        <v>가구조립원</v>
      </c>
      <c r="Z394" s="116">
        <v>8912</v>
      </c>
      <c r="AA394" s="110">
        <v>0.97</v>
      </c>
      <c r="AB394" s="108" t="str">
        <f t="shared" si="18"/>
        <v>891</v>
      </c>
      <c r="AC394" s="109">
        <v>0.48499999999999999</v>
      </c>
      <c r="AP394" s="108" t="str">
        <f>VLOOKUP(AQ394,'[1]&lt;참고&gt;6차'!A199:C2041,2,FALSE)</f>
        <v>사무 종사자</v>
      </c>
      <c r="AQ394" s="118">
        <v>3</v>
      </c>
      <c r="AR394" s="118">
        <v>33</v>
      </c>
      <c r="AS394" s="118">
        <v>330</v>
      </c>
      <c r="AT394" s="108">
        <v>3302</v>
      </c>
      <c r="AU394" s="108" t="s">
        <v>2315</v>
      </c>
      <c r="AV394" s="109">
        <v>0.94</v>
      </c>
    </row>
    <row r="395" spans="1:48" x14ac:dyDescent="0.3">
      <c r="A395" s="118">
        <v>8172</v>
      </c>
      <c r="B395" s="108" t="s">
        <v>1415</v>
      </c>
      <c r="C395" s="108" t="s">
        <v>1415</v>
      </c>
      <c r="D395" s="108" t="s">
        <v>1415</v>
      </c>
      <c r="E395" s="108" t="s">
        <v>1415</v>
      </c>
      <c r="F395" s="108" t="s">
        <v>1415</v>
      </c>
      <c r="G395" s="108" t="s">
        <v>1415</v>
      </c>
      <c r="H395" s="108" t="str">
        <f>VLOOKUP(I395,'[1]&lt;참고&gt;6차'!$A$2:$C$1844,2,FALSE)</f>
        <v>목재가공관련 기계조작원</v>
      </c>
      <c r="I395" s="123">
        <v>8911</v>
      </c>
      <c r="J395" s="124">
        <f t="shared" si="19"/>
        <v>0.86</v>
      </c>
      <c r="K395" s="108">
        <f>VLOOKUP(A395,'[1](2)2010 SOC to ISCO-08'!$K$3:$L$440,2,FALSE)</f>
        <v>0.86</v>
      </c>
      <c r="L395" s="108" t="e">
        <f>VLOOKUP(B395,'[1](2)2010 SOC to ISCO-08'!$K$3:$L$440,2,FALSE)</f>
        <v>#N/A</v>
      </c>
      <c r="M395" s="108" t="e">
        <f>VLOOKUP(C395,'[1](2)2010 SOC to ISCO-08'!$K$3:$L$440,2,FALSE)</f>
        <v>#N/A</v>
      </c>
      <c r="N395" s="108" t="e">
        <f>VLOOKUP(D395,'[1](2)2010 SOC to ISCO-08'!$K$3:$L$440,2,FALSE)</f>
        <v>#N/A</v>
      </c>
      <c r="O395" s="108" t="e">
        <f>VLOOKUP(E395,'[1](2)2010 SOC to ISCO-08'!$K$3:$L$440,2,FALSE)</f>
        <v>#N/A</v>
      </c>
      <c r="P395" s="108" t="e">
        <f>VLOOKUP(F395,'[1](2)2010 SOC to ISCO-08'!$K$3:$L$440,2,FALSE)</f>
        <v>#N/A</v>
      </c>
      <c r="Q395" s="108" t="e">
        <f>VLOOKUP(G395,'[1](2)2010 SOC to ISCO-08'!$K$3:$L$440,2,FALSE)</f>
        <v>#N/A</v>
      </c>
      <c r="S395" s="108" t="b">
        <f t="shared" si="20"/>
        <v>0</v>
      </c>
      <c r="T395" s="125">
        <v>8911</v>
      </c>
      <c r="U395" s="108" t="s">
        <v>2316</v>
      </c>
      <c r="V395" s="108" t="s">
        <v>2317</v>
      </c>
      <c r="W395" s="108" t="s">
        <v>1594</v>
      </c>
      <c r="Y395" s="108" t="str">
        <f>VLOOKUP(Z395,'[1]&lt;참고&gt;6차'!$A$2:$C$1844,2,FALSE)</f>
        <v>펄프 및 종이 제조장치 조작원</v>
      </c>
      <c r="Z395" s="116">
        <v>8913</v>
      </c>
      <c r="AA395" s="110">
        <v>0.74</v>
      </c>
      <c r="AB395" s="108" t="str">
        <f t="shared" si="18"/>
        <v>891</v>
      </c>
      <c r="AC395" s="109">
        <v>0.74</v>
      </c>
      <c r="AP395" s="108" t="str">
        <f>VLOOKUP(AQ395,'[1]&lt;참고&gt;6차'!A227:C2069,2,FALSE)</f>
        <v>서비스 종사자</v>
      </c>
      <c r="AQ395" s="118">
        <v>4</v>
      </c>
      <c r="AR395" s="118">
        <v>43</v>
      </c>
      <c r="AS395" s="118">
        <v>432</v>
      </c>
      <c r="AT395" s="108">
        <v>4322</v>
      </c>
      <c r="AU395" s="108" t="s">
        <v>2318</v>
      </c>
      <c r="AV395" s="109">
        <v>0.94</v>
      </c>
    </row>
    <row r="396" spans="1:48" x14ac:dyDescent="0.3">
      <c r="A396" s="118">
        <v>8219</v>
      </c>
      <c r="B396" s="108" t="s">
        <v>1415</v>
      </c>
      <c r="C396" s="108" t="s">
        <v>1415</v>
      </c>
      <c r="D396" s="108" t="s">
        <v>1415</v>
      </c>
      <c r="E396" s="108" t="s">
        <v>1415</v>
      </c>
      <c r="F396" s="108" t="s">
        <v>1415</v>
      </c>
      <c r="G396" s="108" t="s">
        <v>1415</v>
      </c>
      <c r="H396" s="108" t="str">
        <f>VLOOKUP(I396,'[1]&lt;참고&gt;6차'!$A$2:$C$1844,2,FALSE)</f>
        <v>가구조립원</v>
      </c>
      <c r="I396" s="123">
        <v>8912</v>
      </c>
      <c r="J396" s="124">
        <f t="shared" si="19"/>
        <v>0.97</v>
      </c>
      <c r="K396" s="108">
        <f>VLOOKUP(A396,'[1](2)2010 SOC to ISCO-08'!$K$3:$L$440,2,FALSE)</f>
        <v>0.97</v>
      </c>
      <c r="L396" s="108" t="e">
        <f>VLOOKUP(B396,'[1](2)2010 SOC to ISCO-08'!$K$3:$L$440,2,FALSE)</f>
        <v>#N/A</v>
      </c>
      <c r="M396" s="108" t="e">
        <f>VLOOKUP(C396,'[1](2)2010 SOC to ISCO-08'!$K$3:$L$440,2,FALSE)</f>
        <v>#N/A</v>
      </c>
      <c r="N396" s="108" t="e">
        <f>VLOOKUP(D396,'[1](2)2010 SOC to ISCO-08'!$K$3:$L$440,2,FALSE)</f>
        <v>#N/A</v>
      </c>
      <c r="O396" s="108" t="e">
        <f>VLOOKUP(E396,'[1](2)2010 SOC to ISCO-08'!$K$3:$L$440,2,FALSE)</f>
        <v>#N/A</v>
      </c>
      <c r="P396" s="108" t="e">
        <f>VLOOKUP(F396,'[1](2)2010 SOC to ISCO-08'!$K$3:$L$440,2,FALSE)</f>
        <v>#N/A</v>
      </c>
      <c r="Q396" s="108" t="e">
        <f>VLOOKUP(G396,'[1](2)2010 SOC to ISCO-08'!$K$3:$L$440,2,FALSE)</f>
        <v>#N/A</v>
      </c>
      <c r="S396" s="108" t="b">
        <f t="shared" si="20"/>
        <v>0</v>
      </c>
      <c r="T396" s="125">
        <v>8912</v>
      </c>
      <c r="U396" s="108" t="s">
        <v>1453</v>
      </c>
      <c r="Y396" s="108" t="str">
        <f>VLOOKUP(Z396,'[1]&lt;참고&gt;6차'!$A$2:$C$1844,2,FALSE)</f>
        <v>종이제품 생산기 조작원</v>
      </c>
      <c r="Z396" s="116">
        <v>8914</v>
      </c>
      <c r="AA396" s="110">
        <v>0.81</v>
      </c>
      <c r="AB396" s="108" t="str">
        <f t="shared" si="18"/>
        <v>891</v>
      </c>
      <c r="AC396" s="109">
        <v>0.81</v>
      </c>
      <c r="AP396" s="108" t="str">
        <f>VLOOKUP(AQ396,'[1]&lt;참고&gt;6차'!A245:C2087,2,FALSE)</f>
        <v>판매 종사자</v>
      </c>
      <c r="AQ396" s="118">
        <v>5</v>
      </c>
      <c r="AR396" s="118">
        <v>53</v>
      </c>
      <c r="AS396" s="118">
        <v>530</v>
      </c>
      <c r="AT396" s="108">
        <v>5301</v>
      </c>
      <c r="AU396" s="108" t="s">
        <v>2319</v>
      </c>
      <c r="AV396" s="109">
        <v>0.94</v>
      </c>
    </row>
    <row r="397" spans="1:48" x14ac:dyDescent="0.3">
      <c r="A397" s="118">
        <v>8171</v>
      </c>
      <c r="B397" s="108" t="s">
        <v>1415</v>
      </c>
      <c r="C397" s="108" t="s">
        <v>1415</v>
      </c>
      <c r="D397" s="108" t="s">
        <v>1415</v>
      </c>
      <c r="E397" s="108" t="s">
        <v>1415</v>
      </c>
      <c r="F397" s="108" t="s">
        <v>1415</v>
      </c>
      <c r="G397" s="108" t="s">
        <v>1415</v>
      </c>
      <c r="H397" s="108" t="str">
        <f>VLOOKUP(I397,'[1]&lt;참고&gt;6차'!$A$2:$C$1844,2,FALSE)</f>
        <v>펄프 및 종이 제조장치 조작원</v>
      </c>
      <c r="I397" s="123">
        <v>8913</v>
      </c>
      <c r="J397" s="124">
        <f t="shared" si="19"/>
        <v>0.74</v>
      </c>
      <c r="K397" s="108">
        <f>VLOOKUP(A397,'[1](2)2010 SOC to ISCO-08'!$K$3:$L$440,2,FALSE)</f>
        <v>0.74</v>
      </c>
      <c r="L397" s="108" t="e">
        <f>VLOOKUP(B397,'[1](2)2010 SOC to ISCO-08'!$K$3:$L$440,2,FALSE)</f>
        <v>#N/A</v>
      </c>
      <c r="M397" s="108" t="e">
        <f>VLOOKUP(C397,'[1](2)2010 SOC to ISCO-08'!$K$3:$L$440,2,FALSE)</f>
        <v>#N/A</v>
      </c>
      <c r="N397" s="108" t="e">
        <f>VLOOKUP(D397,'[1](2)2010 SOC to ISCO-08'!$K$3:$L$440,2,FALSE)</f>
        <v>#N/A</v>
      </c>
      <c r="O397" s="108" t="e">
        <f>VLOOKUP(E397,'[1](2)2010 SOC to ISCO-08'!$K$3:$L$440,2,FALSE)</f>
        <v>#N/A</v>
      </c>
      <c r="P397" s="108" t="e">
        <f>VLOOKUP(F397,'[1](2)2010 SOC to ISCO-08'!$K$3:$L$440,2,FALSE)</f>
        <v>#N/A</v>
      </c>
      <c r="Q397" s="108" t="e">
        <f>VLOOKUP(G397,'[1](2)2010 SOC to ISCO-08'!$K$3:$L$440,2,FALSE)</f>
        <v>#N/A</v>
      </c>
      <c r="S397" s="108" t="b">
        <f t="shared" si="20"/>
        <v>0</v>
      </c>
      <c r="T397" s="125">
        <v>8913</v>
      </c>
      <c r="U397" s="108" t="s">
        <v>2320</v>
      </c>
      <c r="V397" s="108" t="s">
        <v>1431</v>
      </c>
      <c r="W397" s="108" t="s">
        <v>2321</v>
      </c>
      <c r="X397" s="108" t="s">
        <v>2322</v>
      </c>
      <c r="Y397" s="108" t="str">
        <f>VLOOKUP(Z397,'[1]&lt;참고&gt;6차'!$A$2:$C$1844,2,FALSE)</f>
        <v>기타 목재 및 종이 관련 기계조작원</v>
      </c>
      <c r="Z397" s="116">
        <v>8919</v>
      </c>
      <c r="AA397" s="110">
        <v>0.97</v>
      </c>
      <c r="AB397" s="108" t="str">
        <f t="shared" si="18"/>
        <v>891</v>
      </c>
      <c r="AC397" s="109">
        <v>0.97</v>
      </c>
      <c r="AP397" s="108" t="str">
        <f>VLOOKUP(AQ397,'[1]&lt;참고&gt;6차'!A424:C2266,2,FALSE)</f>
        <v>단순노무 종사자</v>
      </c>
      <c r="AQ397" s="118">
        <v>9</v>
      </c>
      <c r="AR397" s="118">
        <v>99</v>
      </c>
      <c r="AS397" s="118">
        <v>999</v>
      </c>
      <c r="AT397" s="108">
        <v>9999</v>
      </c>
      <c r="AU397" s="108" t="s">
        <v>1343</v>
      </c>
      <c r="AV397" s="109">
        <v>0.94</v>
      </c>
    </row>
    <row r="398" spans="1:48" x14ac:dyDescent="0.3">
      <c r="A398" s="118">
        <v>8143</v>
      </c>
      <c r="B398" s="108" t="s">
        <v>1415</v>
      </c>
      <c r="C398" s="108" t="s">
        <v>1415</v>
      </c>
      <c r="D398" s="108" t="s">
        <v>1415</v>
      </c>
      <c r="E398" s="108" t="s">
        <v>1415</v>
      </c>
      <c r="F398" s="108" t="s">
        <v>1415</v>
      </c>
      <c r="G398" s="108" t="s">
        <v>1415</v>
      </c>
      <c r="H398" s="108" t="str">
        <f>VLOOKUP(I398,'[1]&lt;참고&gt;6차'!$A$2:$C$1844,2,FALSE)</f>
        <v>종이제품 생산기 조작원</v>
      </c>
      <c r="I398" s="123">
        <v>8914</v>
      </c>
      <c r="J398" s="124">
        <f t="shared" si="19"/>
        <v>0.81</v>
      </c>
      <c r="K398" s="108">
        <f>VLOOKUP(A398,'[1](2)2010 SOC to ISCO-08'!$K$3:$L$440,2,FALSE)</f>
        <v>0.81</v>
      </c>
      <c r="L398" s="108" t="e">
        <f>VLOOKUP(B398,'[1](2)2010 SOC to ISCO-08'!$K$3:$L$440,2,FALSE)</f>
        <v>#N/A</v>
      </c>
      <c r="M398" s="108" t="e">
        <f>VLOOKUP(C398,'[1](2)2010 SOC to ISCO-08'!$K$3:$L$440,2,FALSE)</f>
        <v>#N/A</v>
      </c>
      <c r="N398" s="108" t="e">
        <f>VLOOKUP(D398,'[1](2)2010 SOC to ISCO-08'!$K$3:$L$440,2,FALSE)</f>
        <v>#N/A</v>
      </c>
      <c r="O398" s="108" t="e">
        <f>VLOOKUP(E398,'[1](2)2010 SOC to ISCO-08'!$K$3:$L$440,2,FALSE)</f>
        <v>#N/A</v>
      </c>
      <c r="P398" s="108" t="e">
        <f>VLOOKUP(F398,'[1](2)2010 SOC to ISCO-08'!$K$3:$L$440,2,FALSE)</f>
        <v>#N/A</v>
      </c>
      <c r="Q398" s="108" t="e">
        <f>VLOOKUP(G398,'[1](2)2010 SOC to ISCO-08'!$K$3:$L$440,2,FALSE)</f>
        <v>#N/A</v>
      </c>
      <c r="S398" s="108" t="b">
        <f t="shared" si="20"/>
        <v>0</v>
      </c>
      <c r="T398" s="125">
        <v>8914</v>
      </c>
      <c r="U398" s="108" t="s">
        <v>2323</v>
      </c>
      <c r="V398" s="108" t="s">
        <v>2231</v>
      </c>
      <c r="Y398" s="108" t="str">
        <f>VLOOKUP(Z398,'[1]&lt;참고&gt;6차'!$A$2:$C$1844,2,FALSE)</f>
        <v>인쇄기 조작원</v>
      </c>
      <c r="Z398" s="116">
        <v>8921</v>
      </c>
      <c r="AA398" s="110">
        <v>0.83</v>
      </c>
      <c r="AB398" s="108" t="str">
        <f t="shared" si="18"/>
        <v>892</v>
      </c>
      <c r="AC398" s="109">
        <v>0.83</v>
      </c>
      <c r="AP398" s="108" t="str">
        <f>VLOOKUP(AQ398,'[1]&lt;참고&gt;6차'!A179:C2021,2,FALSE)</f>
        <v>사무 종사자</v>
      </c>
      <c r="AQ398" s="118">
        <v>3</v>
      </c>
      <c r="AR398" s="118">
        <v>31</v>
      </c>
      <c r="AS398" s="118">
        <v>311</v>
      </c>
      <c r="AT398" s="108">
        <v>3111</v>
      </c>
      <c r="AU398" s="108" t="s">
        <v>2324</v>
      </c>
      <c r="AV398" s="109">
        <v>0.94900000000000007</v>
      </c>
    </row>
    <row r="399" spans="1:48" x14ac:dyDescent="0.3">
      <c r="A399" s="118">
        <v>7523</v>
      </c>
      <c r="B399" s="108" t="s">
        <v>1415</v>
      </c>
      <c r="C399" s="108" t="s">
        <v>1415</v>
      </c>
      <c r="D399" s="108" t="s">
        <v>1415</v>
      </c>
      <c r="E399" s="108" t="s">
        <v>1415</v>
      </c>
      <c r="F399" s="108" t="s">
        <v>1415</v>
      </c>
      <c r="G399" s="108" t="s">
        <v>1415</v>
      </c>
      <c r="H399" s="108" t="str">
        <f>VLOOKUP(I399,'[1]&lt;참고&gt;6차'!$A$2:$C$1844,2,FALSE)</f>
        <v>기타 목재 및 종이 관련 기계조작원</v>
      </c>
      <c r="I399" s="123">
        <v>8919</v>
      </c>
      <c r="J399" s="124">
        <f t="shared" si="19"/>
        <v>0.97</v>
      </c>
      <c r="K399" s="108">
        <f>VLOOKUP(A399,'[1](2)2010 SOC to ISCO-08'!$K$3:$L$440,2,FALSE)</f>
        <v>0.97</v>
      </c>
      <c r="L399" s="108" t="e">
        <f>VLOOKUP(B399,'[1](2)2010 SOC to ISCO-08'!$K$3:$L$440,2,FALSE)</f>
        <v>#N/A</v>
      </c>
      <c r="M399" s="108" t="e">
        <f>VLOOKUP(C399,'[1](2)2010 SOC to ISCO-08'!$K$3:$L$440,2,FALSE)</f>
        <v>#N/A</v>
      </c>
      <c r="N399" s="108" t="e">
        <f>VLOOKUP(D399,'[1](2)2010 SOC to ISCO-08'!$K$3:$L$440,2,FALSE)</f>
        <v>#N/A</v>
      </c>
      <c r="O399" s="108" t="e">
        <f>VLOOKUP(E399,'[1](2)2010 SOC to ISCO-08'!$K$3:$L$440,2,FALSE)</f>
        <v>#N/A</v>
      </c>
      <c r="P399" s="108" t="e">
        <f>VLOOKUP(F399,'[1](2)2010 SOC to ISCO-08'!$K$3:$L$440,2,FALSE)</f>
        <v>#N/A</v>
      </c>
      <c r="Q399" s="108" t="e">
        <f>VLOOKUP(G399,'[1](2)2010 SOC to ISCO-08'!$K$3:$L$440,2,FALSE)</f>
        <v>#N/A</v>
      </c>
      <c r="S399" s="108" t="b">
        <f t="shared" si="20"/>
        <v>0</v>
      </c>
      <c r="T399" s="125">
        <v>8919</v>
      </c>
      <c r="U399" s="108" t="s">
        <v>1429</v>
      </c>
      <c r="V399" s="108" t="s">
        <v>2316</v>
      </c>
      <c r="W399" s="108" t="s">
        <v>1431</v>
      </c>
      <c r="X399" s="108" t="s">
        <v>2321</v>
      </c>
      <c r="Y399" s="108" t="str">
        <f>VLOOKUP(Z399,'[1]&lt;참고&gt;6차'!$A$2:$C$1844,2,FALSE)</f>
        <v>사진인화 및 현상기 조작원</v>
      </c>
      <c r="Z399" s="116">
        <v>8922</v>
      </c>
      <c r="AA399" s="110">
        <v>0.99</v>
      </c>
      <c r="AB399" s="108" t="str">
        <f t="shared" si="18"/>
        <v>892</v>
      </c>
      <c r="AC399" s="109">
        <v>0.99</v>
      </c>
      <c r="AP399" s="108" t="str">
        <f>VLOOKUP(AQ399,'[1]&lt;참고&gt;6차'!A197:C2039,2,FALSE)</f>
        <v>사무 종사자</v>
      </c>
      <c r="AQ399" s="118">
        <v>3</v>
      </c>
      <c r="AR399" s="118">
        <v>32</v>
      </c>
      <c r="AS399" s="118">
        <v>320</v>
      </c>
      <c r="AT399" s="108">
        <v>3204</v>
      </c>
      <c r="AU399" s="108" t="s">
        <v>2325</v>
      </c>
      <c r="AV399" s="109">
        <v>0.95</v>
      </c>
    </row>
    <row r="400" spans="1:48" x14ac:dyDescent="0.3">
      <c r="A400" s="118">
        <v>7322</v>
      </c>
      <c r="B400" s="108" t="s">
        <v>1415</v>
      </c>
      <c r="C400" s="108" t="s">
        <v>1415</v>
      </c>
      <c r="D400" s="108" t="s">
        <v>1415</v>
      </c>
      <c r="E400" s="108" t="s">
        <v>1415</v>
      </c>
      <c r="F400" s="108" t="s">
        <v>1415</v>
      </c>
      <c r="G400" s="108" t="s">
        <v>1415</v>
      </c>
      <c r="H400" s="108" t="str">
        <f>VLOOKUP(I400,'[1]&lt;참고&gt;6차'!$A$2:$C$1844,2,FALSE)</f>
        <v>인쇄기 조작원</v>
      </c>
      <c r="I400" s="123">
        <v>8921</v>
      </c>
      <c r="J400" s="124">
        <f t="shared" si="19"/>
        <v>0.83</v>
      </c>
      <c r="K400" s="108">
        <f>VLOOKUP(A400,'[1](2)2010 SOC to ISCO-08'!$K$3:$L$440,2,FALSE)</f>
        <v>0.83</v>
      </c>
      <c r="L400" s="108" t="e">
        <f>VLOOKUP(B400,'[1](2)2010 SOC to ISCO-08'!$K$3:$L$440,2,FALSE)</f>
        <v>#N/A</v>
      </c>
      <c r="M400" s="108" t="e">
        <f>VLOOKUP(C400,'[1](2)2010 SOC to ISCO-08'!$K$3:$L$440,2,FALSE)</f>
        <v>#N/A</v>
      </c>
      <c r="N400" s="108" t="e">
        <f>VLOOKUP(D400,'[1](2)2010 SOC to ISCO-08'!$K$3:$L$440,2,FALSE)</f>
        <v>#N/A</v>
      </c>
      <c r="O400" s="108" t="e">
        <f>VLOOKUP(E400,'[1](2)2010 SOC to ISCO-08'!$K$3:$L$440,2,FALSE)</f>
        <v>#N/A</v>
      </c>
      <c r="P400" s="108" t="e">
        <f>VLOOKUP(F400,'[1](2)2010 SOC to ISCO-08'!$K$3:$L$440,2,FALSE)</f>
        <v>#N/A</v>
      </c>
      <c r="Q400" s="108" t="e">
        <f>VLOOKUP(G400,'[1](2)2010 SOC to ISCO-08'!$K$3:$L$440,2,FALSE)</f>
        <v>#N/A</v>
      </c>
      <c r="S400" s="108" t="b">
        <f t="shared" si="20"/>
        <v>0</v>
      </c>
      <c r="T400" s="125">
        <v>8921</v>
      </c>
      <c r="U400" s="108" t="s">
        <v>2326</v>
      </c>
      <c r="V400" s="108" t="s">
        <v>2216</v>
      </c>
      <c r="Y400" s="108" t="str">
        <f>VLOOKUP(Z400,'[1]&lt;참고&gt;6차'!$A$2:$C$1844,2,FALSE)</f>
        <v>기타 제조관련 기계조작원</v>
      </c>
      <c r="Z400" s="116">
        <v>8990</v>
      </c>
      <c r="AA400" s="110">
        <v>0.95125000000000004</v>
      </c>
      <c r="AB400" s="108" t="str">
        <f t="shared" si="18"/>
        <v>899</v>
      </c>
      <c r="AC400" s="109">
        <v>0.95125000000000004</v>
      </c>
      <c r="AP400" s="108" t="str">
        <f>VLOOKUP(AQ400,'[1]&lt;참고&gt;6차'!A282:C2124,2,FALSE)</f>
        <v>기능원 및 관련 기능 종사자</v>
      </c>
      <c r="AQ400" s="118">
        <v>7</v>
      </c>
      <c r="AR400" s="118">
        <v>73</v>
      </c>
      <c r="AS400" s="118">
        <v>730</v>
      </c>
      <c r="AT400" s="108">
        <v>7304</v>
      </c>
      <c r="AU400" s="108" t="s">
        <v>2327</v>
      </c>
      <c r="AV400" s="109">
        <v>0.95</v>
      </c>
    </row>
    <row r="401" spans="1:48" x14ac:dyDescent="0.3">
      <c r="A401" s="118">
        <v>8132</v>
      </c>
      <c r="B401" s="108" t="s">
        <v>1415</v>
      </c>
      <c r="C401" s="108" t="s">
        <v>1415</v>
      </c>
      <c r="D401" s="108" t="s">
        <v>1415</v>
      </c>
      <c r="E401" s="108" t="s">
        <v>1415</v>
      </c>
      <c r="F401" s="108" t="s">
        <v>1415</v>
      </c>
      <c r="G401" s="108" t="s">
        <v>1415</v>
      </c>
      <c r="H401" s="108" t="str">
        <f>VLOOKUP(I401,'[1]&lt;참고&gt;6차'!$A$2:$C$1844,2,FALSE)</f>
        <v>사진인화 및 현상기 조작원</v>
      </c>
      <c r="I401" s="123">
        <v>8922</v>
      </c>
      <c r="J401" s="124">
        <f t="shared" si="19"/>
        <v>0.99</v>
      </c>
      <c r="K401" s="108">
        <f>VLOOKUP(A401,'[1](2)2010 SOC to ISCO-08'!$K$3:$L$440,2,FALSE)</f>
        <v>0.99</v>
      </c>
      <c r="L401" s="108" t="e">
        <f>VLOOKUP(B401,'[1](2)2010 SOC to ISCO-08'!$K$3:$L$440,2,FALSE)</f>
        <v>#N/A</v>
      </c>
      <c r="M401" s="108" t="e">
        <f>VLOOKUP(C401,'[1](2)2010 SOC to ISCO-08'!$K$3:$L$440,2,FALSE)</f>
        <v>#N/A</v>
      </c>
      <c r="N401" s="108" t="e">
        <f>VLOOKUP(D401,'[1](2)2010 SOC to ISCO-08'!$K$3:$L$440,2,FALSE)</f>
        <v>#N/A</v>
      </c>
      <c r="O401" s="108" t="e">
        <f>VLOOKUP(E401,'[1](2)2010 SOC to ISCO-08'!$K$3:$L$440,2,FALSE)</f>
        <v>#N/A</v>
      </c>
      <c r="P401" s="108" t="e">
        <f>VLOOKUP(F401,'[1](2)2010 SOC to ISCO-08'!$K$3:$L$440,2,FALSE)</f>
        <v>#N/A</v>
      </c>
      <c r="Q401" s="108" t="e">
        <f>VLOOKUP(G401,'[1](2)2010 SOC to ISCO-08'!$K$3:$L$440,2,FALSE)</f>
        <v>#N/A</v>
      </c>
      <c r="S401" s="108" t="b">
        <f t="shared" si="20"/>
        <v>0</v>
      </c>
      <c r="T401" s="125">
        <v>8922</v>
      </c>
      <c r="U401" s="108" t="s">
        <v>2328</v>
      </c>
      <c r="V401" s="108" t="s">
        <v>1431</v>
      </c>
      <c r="W401" s="108" t="s">
        <v>2329</v>
      </c>
      <c r="Y401" s="108" t="str">
        <f>VLOOKUP(Z401,'[1]&lt;참고&gt;6차'!$A$2:$C$1844,2,FALSE)</f>
        <v>건설 및 광업 단순 종사원</v>
      </c>
      <c r="Z401" s="116">
        <v>9100</v>
      </c>
      <c r="AA401" s="110">
        <v>0.67333333333333334</v>
      </c>
      <c r="AB401" s="108" t="str">
        <f t="shared" si="18"/>
        <v>910</v>
      </c>
      <c r="AC401" s="109">
        <v>0.48854166666666665</v>
      </c>
      <c r="AP401" s="108" t="str">
        <f>VLOOKUP(AQ401,'[1]&lt;참고&gt;6차'!A330:C2172,2,FALSE)</f>
        <v>기능원 및 관련 기능 종사자</v>
      </c>
      <c r="AQ401" s="118">
        <v>7</v>
      </c>
      <c r="AR401" s="118">
        <v>79</v>
      </c>
      <c r="AS401" s="118">
        <v>791</v>
      </c>
      <c r="AT401" s="108">
        <v>7912</v>
      </c>
      <c r="AU401" s="108" t="s">
        <v>2330</v>
      </c>
      <c r="AV401" s="109">
        <v>0.95</v>
      </c>
    </row>
    <row r="402" spans="1:48" x14ac:dyDescent="0.3">
      <c r="A402" s="118">
        <v>8183</v>
      </c>
      <c r="B402" s="118">
        <v>8189</v>
      </c>
      <c r="C402" s="108" t="s">
        <v>1415</v>
      </c>
      <c r="D402" s="108" t="s">
        <v>1415</v>
      </c>
      <c r="E402" s="108" t="s">
        <v>1415</v>
      </c>
      <c r="F402" s="108" t="s">
        <v>1415</v>
      </c>
      <c r="G402" s="108" t="s">
        <v>1415</v>
      </c>
      <c r="H402" s="108" t="str">
        <f>VLOOKUP(I402,'[1]&lt;참고&gt;6차'!$A$2:$C$1844,2,FALSE)</f>
        <v>기타 제조관련 기계조작원</v>
      </c>
      <c r="I402" s="123">
        <v>8990</v>
      </c>
      <c r="J402" s="124">
        <f t="shared" si="19"/>
        <v>0.95125000000000004</v>
      </c>
      <c r="K402" s="108">
        <f>VLOOKUP(A402,'[1](2)2010 SOC to ISCO-08'!$K$3:$L$440,2,FALSE)</f>
        <v>0.98</v>
      </c>
      <c r="L402" s="108">
        <f>VLOOKUP(B402,'[1](2)2010 SOC to ISCO-08'!$K$3:$L$440,2,FALSE)</f>
        <v>0.9225000000000001</v>
      </c>
      <c r="M402" s="108" t="e">
        <f>VLOOKUP(C402,'[1](2)2010 SOC to ISCO-08'!$K$3:$L$440,2,FALSE)</f>
        <v>#N/A</v>
      </c>
      <c r="N402" s="108" t="e">
        <f>VLOOKUP(D402,'[1](2)2010 SOC to ISCO-08'!$K$3:$L$440,2,FALSE)</f>
        <v>#N/A</v>
      </c>
      <c r="O402" s="108" t="e">
        <f>VLOOKUP(E402,'[1](2)2010 SOC to ISCO-08'!$K$3:$L$440,2,FALSE)</f>
        <v>#N/A</v>
      </c>
      <c r="P402" s="108" t="e">
        <f>VLOOKUP(F402,'[1](2)2010 SOC to ISCO-08'!$K$3:$L$440,2,FALSE)</f>
        <v>#N/A</v>
      </c>
      <c r="Q402" s="108" t="e">
        <f>VLOOKUP(G402,'[1](2)2010 SOC to ISCO-08'!$K$3:$L$440,2,FALSE)</f>
        <v>#N/A</v>
      </c>
      <c r="S402" s="108" t="b">
        <f t="shared" si="20"/>
        <v>0</v>
      </c>
      <c r="T402" s="125">
        <v>8990</v>
      </c>
      <c r="U402" s="108" t="s">
        <v>1429</v>
      </c>
      <c r="V402" s="108" t="s">
        <v>2082</v>
      </c>
      <c r="W402" s="108" t="s">
        <v>1594</v>
      </c>
      <c r="Y402" s="108" t="str">
        <f>VLOOKUP(Z402,'[1]&lt;참고&gt;6차'!$A$2:$C$1844,2,FALSE)</f>
        <v>하역 및 적재 단순 종사원</v>
      </c>
      <c r="Z402" s="116">
        <v>9210</v>
      </c>
      <c r="AA402" s="110">
        <v>0.51400000000000001</v>
      </c>
      <c r="AB402" s="108" t="str">
        <f t="shared" si="18"/>
        <v>921</v>
      </c>
      <c r="AC402" s="109">
        <v>0.51400000000000001</v>
      </c>
      <c r="AP402" s="108" t="str">
        <f>VLOOKUP(AQ402,'[1]&lt;참고&gt;6차'!A400:C2242,2,FALSE)</f>
        <v>장치,기계조작 및 조립종사자</v>
      </c>
      <c r="AQ402" s="118">
        <v>8</v>
      </c>
      <c r="AR402" s="118">
        <v>89</v>
      </c>
      <c r="AS402" s="118">
        <v>899</v>
      </c>
      <c r="AT402" s="108">
        <v>8990</v>
      </c>
      <c r="AU402" s="108" t="s">
        <v>1315</v>
      </c>
      <c r="AV402" s="109">
        <v>0.95125000000000004</v>
      </c>
    </row>
    <row r="403" spans="1:48" x14ac:dyDescent="0.3">
      <c r="A403" s="118">
        <v>9311</v>
      </c>
      <c r="B403" s="118">
        <v>9312</v>
      </c>
      <c r="C403" s="118">
        <v>9313</v>
      </c>
      <c r="D403" s="118">
        <v>9622</v>
      </c>
      <c r="E403" s="108" t="s">
        <v>1415</v>
      </c>
      <c r="F403" s="108" t="s">
        <v>1415</v>
      </c>
      <c r="G403" s="108" t="s">
        <v>1415</v>
      </c>
      <c r="H403" s="108" t="str">
        <f>VLOOKUP(I403,'[1]&lt;참고&gt;6차'!$A$2:$C$1844,2,FALSE)</f>
        <v>건설 및 광업 단순 종사원</v>
      </c>
      <c r="I403" s="123">
        <v>9100</v>
      </c>
      <c r="J403" s="124">
        <f t="shared" si="19"/>
        <v>0.67333333333333334</v>
      </c>
      <c r="K403" s="108">
        <f>VLOOKUP(A403,'[1](2)2010 SOC to ISCO-08'!$K$3:$L$440,2,FALSE)</f>
        <v>0.37</v>
      </c>
      <c r="L403" s="108">
        <f>VLOOKUP(B403,'[1](2)2010 SOC to ISCO-08'!$K$3:$L$440,2,FALSE)</f>
        <v>0.88</v>
      </c>
      <c r="M403" s="108">
        <f>VLOOKUP(C403,'[1](2)2010 SOC to ISCO-08'!$K$3:$L$440,2,FALSE)</f>
        <v>0.8</v>
      </c>
      <c r="N403" s="108">
        <f>VLOOKUP(D403,'[1](2)2010 SOC to ISCO-08'!$K$3:$L$440,2,FALSE)</f>
        <v>0.64333333333333342</v>
      </c>
      <c r="O403" s="108" t="e">
        <f>VLOOKUP(E403,'[1](2)2010 SOC to ISCO-08'!$K$3:$L$440,2,FALSE)</f>
        <v>#N/A</v>
      </c>
      <c r="P403" s="108" t="e">
        <f>VLOOKUP(F403,'[1](2)2010 SOC to ISCO-08'!$K$3:$L$440,2,FALSE)</f>
        <v>#N/A</v>
      </c>
      <c r="Q403" s="108" t="e">
        <f>VLOOKUP(G403,'[1](2)2010 SOC to ISCO-08'!$K$3:$L$440,2,FALSE)</f>
        <v>#N/A</v>
      </c>
      <c r="S403" s="108" t="b">
        <f t="shared" si="20"/>
        <v>0</v>
      </c>
      <c r="T403" s="125">
        <v>9100</v>
      </c>
      <c r="U403" s="108" t="s">
        <v>1464</v>
      </c>
      <c r="V403" s="108" t="s">
        <v>1431</v>
      </c>
      <c r="W403" s="108" t="s">
        <v>1465</v>
      </c>
      <c r="X403" s="108" t="s">
        <v>2331</v>
      </c>
      <c r="Y403" s="108" t="str">
        <f>VLOOKUP(Z403,'[1]&lt;참고&gt;6차'!$A$2:$C$1844,2,FALSE)</f>
        <v>우편물 집배원</v>
      </c>
      <c r="Z403" s="116">
        <v>9221</v>
      </c>
      <c r="AA403" s="110">
        <v>0.86</v>
      </c>
      <c r="AB403" s="108" t="str">
        <f t="shared" si="18"/>
        <v>922</v>
      </c>
      <c r="AC403" s="109">
        <v>0.86</v>
      </c>
      <c r="AP403" s="108" t="e">
        <f>VLOOKUP(AQ403,'[1]&lt;참고&gt;6차'!A132:C1974,2,FALSE)</f>
        <v>#N/A</v>
      </c>
      <c r="AQ403" s="118">
        <v>2</v>
      </c>
      <c r="AR403" s="118">
        <v>27</v>
      </c>
      <c r="AS403" s="118">
        <v>272</v>
      </c>
      <c r="AT403" s="108">
        <v>2725</v>
      </c>
      <c r="AU403" s="108" t="s">
        <v>1760</v>
      </c>
      <c r="AV403" s="109">
        <v>0.95333333333333325</v>
      </c>
    </row>
    <row r="404" spans="1:48" x14ac:dyDescent="0.3">
      <c r="A404" s="118">
        <v>9333</v>
      </c>
      <c r="B404" s="108" t="s">
        <v>1415</v>
      </c>
      <c r="C404" s="108" t="s">
        <v>1415</v>
      </c>
      <c r="D404" s="108" t="s">
        <v>1415</v>
      </c>
      <c r="E404" s="108" t="s">
        <v>1415</v>
      </c>
      <c r="F404" s="108" t="s">
        <v>1415</v>
      </c>
      <c r="G404" s="108" t="s">
        <v>1415</v>
      </c>
      <c r="H404" s="108" t="str">
        <f>VLOOKUP(I404,'[1]&lt;참고&gt;6차'!$A$2:$C$1844,2,FALSE)</f>
        <v>하역 및 적재 단순 종사원</v>
      </c>
      <c r="I404" s="123">
        <v>9210</v>
      </c>
      <c r="J404" s="124">
        <f t="shared" si="19"/>
        <v>0.51400000000000001</v>
      </c>
      <c r="K404" s="108">
        <f>VLOOKUP(A404,'[1](2)2010 SOC to ISCO-08'!$K$3:$L$440,2,FALSE)</f>
        <v>0.51400000000000001</v>
      </c>
      <c r="L404" s="108" t="e">
        <f>VLOOKUP(B404,'[1](2)2010 SOC to ISCO-08'!$K$3:$L$440,2,FALSE)</f>
        <v>#N/A</v>
      </c>
      <c r="M404" s="108" t="e">
        <f>VLOOKUP(C404,'[1](2)2010 SOC to ISCO-08'!$K$3:$L$440,2,FALSE)</f>
        <v>#N/A</v>
      </c>
      <c r="N404" s="108" t="e">
        <f>VLOOKUP(D404,'[1](2)2010 SOC to ISCO-08'!$K$3:$L$440,2,FALSE)</f>
        <v>#N/A</v>
      </c>
      <c r="O404" s="108" t="e">
        <f>VLOOKUP(E404,'[1](2)2010 SOC to ISCO-08'!$K$3:$L$440,2,FALSE)</f>
        <v>#N/A</v>
      </c>
      <c r="P404" s="108" t="e">
        <f>VLOOKUP(F404,'[1](2)2010 SOC to ISCO-08'!$K$3:$L$440,2,FALSE)</f>
        <v>#N/A</v>
      </c>
      <c r="Q404" s="108" t="e">
        <f>VLOOKUP(G404,'[1](2)2010 SOC to ISCO-08'!$K$3:$L$440,2,FALSE)</f>
        <v>#N/A</v>
      </c>
      <c r="S404" s="108" t="b">
        <f t="shared" si="20"/>
        <v>0</v>
      </c>
      <c r="T404" s="125">
        <v>9210</v>
      </c>
      <c r="U404" s="108" t="s">
        <v>2332</v>
      </c>
      <c r="V404" s="108" t="s">
        <v>1431</v>
      </c>
      <c r="W404" s="108" t="s">
        <v>2333</v>
      </c>
      <c r="X404" s="108" t="s">
        <v>2331</v>
      </c>
      <c r="Y404" s="108" t="str">
        <f>VLOOKUP(Z404,'[1]&lt;참고&gt;6차'!$A$2:$C$1844,2,FALSE)</f>
        <v>택배원</v>
      </c>
      <c r="Z404" s="116">
        <v>9222</v>
      </c>
      <c r="AA404" s="110">
        <v>0.88500000000000001</v>
      </c>
      <c r="AB404" s="108" t="str">
        <f t="shared" si="18"/>
        <v>922</v>
      </c>
      <c r="AC404" s="109">
        <v>0.88500000000000001</v>
      </c>
      <c r="AP404" s="108" t="e">
        <f>VLOOKUP(AQ404,'[1]&lt;참고&gt;6차'!A139:C1981,2,FALSE)</f>
        <v>#N/A</v>
      </c>
      <c r="AQ404" s="118">
        <v>2</v>
      </c>
      <c r="AR404" s="118">
        <v>27</v>
      </c>
      <c r="AS404" s="118">
        <v>274</v>
      </c>
      <c r="AT404" s="108">
        <v>2741</v>
      </c>
      <c r="AU404" s="108" t="s">
        <v>2334</v>
      </c>
      <c r="AV404" s="109">
        <v>0.95333333333333325</v>
      </c>
    </row>
    <row r="405" spans="1:48" x14ac:dyDescent="0.3">
      <c r="A405" s="118">
        <v>4412</v>
      </c>
      <c r="B405" s="108" t="s">
        <v>1415</v>
      </c>
      <c r="C405" s="108" t="s">
        <v>1415</v>
      </c>
      <c r="D405" s="108" t="s">
        <v>1415</v>
      </c>
      <c r="E405" s="108" t="s">
        <v>1415</v>
      </c>
      <c r="F405" s="108" t="s">
        <v>1415</v>
      </c>
      <c r="G405" s="108" t="s">
        <v>1415</v>
      </c>
      <c r="H405" s="108" t="str">
        <f>VLOOKUP(I405,'[1]&lt;참고&gt;6차'!$A$2:$C$1844,2,FALSE)</f>
        <v>우편물 집배원</v>
      </c>
      <c r="I405" s="123">
        <v>9221</v>
      </c>
      <c r="J405" s="124">
        <f t="shared" si="19"/>
        <v>0.86</v>
      </c>
      <c r="K405" s="108">
        <f>VLOOKUP(A405,'[1](2)2010 SOC to ISCO-08'!$K$3:$L$440,2,FALSE)</f>
        <v>0.86</v>
      </c>
      <c r="L405" s="108" t="e">
        <f>VLOOKUP(B405,'[1](2)2010 SOC to ISCO-08'!$K$3:$L$440,2,FALSE)</f>
        <v>#N/A</v>
      </c>
      <c r="M405" s="108" t="e">
        <f>VLOOKUP(C405,'[1](2)2010 SOC to ISCO-08'!$K$3:$L$440,2,FALSE)</f>
        <v>#N/A</v>
      </c>
      <c r="N405" s="108" t="e">
        <f>VLOOKUP(D405,'[1](2)2010 SOC to ISCO-08'!$K$3:$L$440,2,FALSE)</f>
        <v>#N/A</v>
      </c>
      <c r="O405" s="108" t="e">
        <f>VLOOKUP(E405,'[1](2)2010 SOC to ISCO-08'!$K$3:$L$440,2,FALSE)</f>
        <v>#N/A</v>
      </c>
      <c r="P405" s="108" t="e">
        <f>VLOOKUP(F405,'[1](2)2010 SOC to ISCO-08'!$K$3:$L$440,2,FALSE)</f>
        <v>#N/A</v>
      </c>
      <c r="Q405" s="108" t="e">
        <f>VLOOKUP(G405,'[1](2)2010 SOC to ISCO-08'!$K$3:$L$440,2,FALSE)</f>
        <v>#N/A</v>
      </c>
      <c r="S405" s="108" t="b">
        <f t="shared" si="20"/>
        <v>0</v>
      </c>
      <c r="T405" s="125">
        <v>9221</v>
      </c>
      <c r="U405" s="108" t="s">
        <v>2335</v>
      </c>
      <c r="V405" s="108" t="s">
        <v>2336</v>
      </c>
      <c r="Y405" s="108" t="str">
        <f>VLOOKUP(Z405,'[1]&lt;참고&gt;6차'!$A$2:$C$1844,2,FALSE)</f>
        <v>음식 배달원</v>
      </c>
      <c r="Z405" s="116">
        <v>9223</v>
      </c>
      <c r="AA405" s="110">
        <v>0.88500000000000001</v>
      </c>
      <c r="AB405" s="108" t="str">
        <f t="shared" si="18"/>
        <v>922</v>
      </c>
      <c r="AC405" s="109">
        <v>0.88500000000000001</v>
      </c>
      <c r="AP405" s="108" t="str">
        <f>VLOOKUP(AQ405,'[1]&lt;참고&gt;6차'!A124:C1966,2,FALSE)</f>
        <v>전문가 및 관련 종사자</v>
      </c>
      <c r="AQ405" s="118">
        <v>2</v>
      </c>
      <c r="AR405" s="118">
        <v>27</v>
      </c>
      <c r="AS405" s="118">
        <v>271</v>
      </c>
      <c r="AT405" s="108">
        <v>2712</v>
      </c>
      <c r="AU405" s="108" t="s">
        <v>1478</v>
      </c>
      <c r="AV405" s="109">
        <v>0.95666666666666667</v>
      </c>
    </row>
    <row r="406" spans="1:48" x14ac:dyDescent="0.3">
      <c r="A406" s="118">
        <v>9621</v>
      </c>
      <c r="B406" s="108" t="s">
        <v>1415</v>
      </c>
      <c r="C406" s="108" t="s">
        <v>1415</v>
      </c>
      <c r="D406" s="108" t="s">
        <v>1415</v>
      </c>
      <c r="E406" s="108" t="s">
        <v>1415</v>
      </c>
      <c r="F406" s="108" t="s">
        <v>1415</v>
      </c>
      <c r="G406" s="108" t="s">
        <v>1415</v>
      </c>
      <c r="H406" s="108" t="str">
        <f>VLOOKUP(I406,'[1]&lt;참고&gt;6차'!$A$2:$C$1844,2,FALSE)</f>
        <v>택배원</v>
      </c>
      <c r="I406" s="123">
        <v>9222</v>
      </c>
      <c r="J406" s="124">
        <f t="shared" si="19"/>
        <v>0.88500000000000001</v>
      </c>
      <c r="K406" s="108">
        <f>VLOOKUP(A406,'[1](2)2010 SOC to ISCO-08'!$K$3:$L$440,2,FALSE)</f>
        <v>0.88500000000000001</v>
      </c>
      <c r="L406" s="108" t="e">
        <f>VLOOKUP(B406,'[1](2)2010 SOC to ISCO-08'!$K$3:$L$440,2,FALSE)</f>
        <v>#N/A</v>
      </c>
      <c r="M406" s="108" t="e">
        <f>VLOOKUP(C406,'[1](2)2010 SOC to ISCO-08'!$K$3:$L$440,2,FALSE)</f>
        <v>#N/A</v>
      </c>
      <c r="N406" s="108" t="e">
        <f>VLOOKUP(D406,'[1](2)2010 SOC to ISCO-08'!$K$3:$L$440,2,FALSE)</f>
        <v>#N/A</v>
      </c>
      <c r="O406" s="108" t="e">
        <f>VLOOKUP(E406,'[1](2)2010 SOC to ISCO-08'!$K$3:$L$440,2,FALSE)</f>
        <v>#N/A</v>
      </c>
      <c r="P406" s="108" t="e">
        <f>VLOOKUP(F406,'[1](2)2010 SOC to ISCO-08'!$K$3:$L$440,2,FALSE)</f>
        <v>#N/A</v>
      </c>
      <c r="Q406" s="108" t="e">
        <f>VLOOKUP(G406,'[1](2)2010 SOC to ISCO-08'!$K$3:$L$440,2,FALSE)</f>
        <v>#N/A</v>
      </c>
      <c r="S406" s="108" t="b">
        <f t="shared" si="20"/>
        <v>0</v>
      </c>
      <c r="T406" s="125">
        <v>9222</v>
      </c>
      <c r="U406" s="108" t="s">
        <v>2252</v>
      </c>
      <c r="Y406" s="108" t="str">
        <f>VLOOKUP(Z406,'[1]&lt;참고&gt;6차'!$A$2:$C$1844,2,FALSE)</f>
        <v>기타 배달원</v>
      </c>
      <c r="Z406" s="116">
        <v>9229</v>
      </c>
      <c r="AA406" s="110">
        <v>0.88500000000000001</v>
      </c>
      <c r="AB406" s="108" t="str">
        <f t="shared" si="18"/>
        <v>922</v>
      </c>
      <c r="AC406" s="109">
        <v>0.88500000000000001</v>
      </c>
      <c r="AP406" s="108" t="e">
        <f>VLOOKUP(AQ406,'[1]&lt;참고&gt;6차'!A125:C1967,2,FALSE)</f>
        <v>#N/A</v>
      </c>
      <c r="AQ406" s="118">
        <v>2</v>
      </c>
      <c r="AR406" s="118">
        <v>27</v>
      </c>
      <c r="AS406" s="118">
        <v>271</v>
      </c>
      <c r="AT406" s="108">
        <v>2713</v>
      </c>
      <c r="AU406" s="108" t="s">
        <v>1481</v>
      </c>
      <c r="AV406" s="109">
        <v>0.95666666666666667</v>
      </c>
    </row>
    <row r="407" spans="1:48" x14ac:dyDescent="0.3">
      <c r="A407" s="118">
        <v>9621</v>
      </c>
      <c r="B407" s="108" t="s">
        <v>1415</v>
      </c>
      <c r="C407" s="108" t="s">
        <v>1415</v>
      </c>
      <c r="D407" s="108" t="s">
        <v>1415</v>
      </c>
      <c r="E407" s="108" t="s">
        <v>1415</v>
      </c>
      <c r="F407" s="108" t="s">
        <v>1415</v>
      </c>
      <c r="G407" s="108" t="s">
        <v>1415</v>
      </c>
      <c r="H407" s="108" t="str">
        <f>VLOOKUP(I407,'[1]&lt;참고&gt;6차'!$A$2:$C$1844,2,FALSE)</f>
        <v>음식 배달원</v>
      </c>
      <c r="I407" s="123">
        <v>9223</v>
      </c>
      <c r="J407" s="124">
        <f t="shared" si="19"/>
        <v>0.88500000000000001</v>
      </c>
      <c r="K407" s="108">
        <f>VLOOKUP(A407,'[1](2)2010 SOC to ISCO-08'!$K$3:$L$440,2,FALSE)</f>
        <v>0.88500000000000001</v>
      </c>
      <c r="L407" s="108" t="e">
        <f>VLOOKUP(B407,'[1](2)2010 SOC to ISCO-08'!$K$3:$L$440,2,FALSE)</f>
        <v>#N/A</v>
      </c>
      <c r="M407" s="108" t="e">
        <f>VLOOKUP(C407,'[1](2)2010 SOC to ISCO-08'!$K$3:$L$440,2,FALSE)</f>
        <v>#N/A</v>
      </c>
      <c r="N407" s="108" t="e">
        <f>VLOOKUP(D407,'[1](2)2010 SOC to ISCO-08'!$K$3:$L$440,2,FALSE)</f>
        <v>#N/A</v>
      </c>
      <c r="O407" s="108" t="e">
        <f>VLOOKUP(E407,'[1](2)2010 SOC to ISCO-08'!$K$3:$L$440,2,FALSE)</f>
        <v>#N/A</v>
      </c>
      <c r="P407" s="108" t="e">
        <f>VLOOKUP(F407,'[1](2)2010 SOC to ISCO-08'!$K$3:$L$440,2,FALSE)</f>
        <v>#N/A</v>
      </c>
      <c r="Q407" s="108" t="e">
        <f>VLOOKUP(G407,'[1](2)2010 SOC to ISCO-08'!$K$3:$L$440,2,FALSE)</f>
        <v>#N/A</v>
      </c>
      <c r="S407" s="108" t="b">
        <f t="shared" si="20"/>
        <v>0</v>
      </c>
      <c r="T407" s="125">
        <v>9223</v>
      </c>
      <c r="U407" s="108" t="s">
        <v>2337</v>
      </c>
      <c r="V407" s="108" t="s">
        <v>1325</v>
      </c>
      <c r="Y407" s="108" t="str">
        <f>VLOOKUP(Z407,'[1]&lt;참고&gt;6차'!$A$2:$C$1844,2,FALSE)</f>
        <v>제조관련 단순 종사원</v>
      </c>
      <c r="Z407" s="116">
        <v>9300</v>
      </c>
      <c r="AA407" s="110">
        <v>0.6100000000000001</v>
      </c>
      <c r="AB407" s="108" t="str">
        <f t="shared" si="18"/>
        <v>930</v>
      </c>
      <c r="AC407" s="109">
        <v>0.6100000000000001</v>
      </c>
      <c r="AP407" s="108" t="str">
        <f>VLOOKUP(AQ407,'[1]&lt;참고&gt;6차'!A188:C2030,2,FALSE)</f>
        <v>사무 종사자</v>
      </c>
      <c r="AQ407" s="118">
        <v>3</v>
      </c>
      <c r="AR407" s="118">
        <v>31</v>
      </c>
      <c r="AS407" s="118">
        <v>312</v>
      </c>
      <c r="AT407" s="108">
        <v>3126</v>
      </c>
      <c r="AU407" s="108" t="s">
        <v>1468</v>
      </c>
      <c r="AV407" s="109">
        <v>0.96</v>
      </c>
    </row>
    <row r="408" spans="1:48" x14ac:dyDescent="0.3">
      <c r="A408" s="118">
        <v>9621</v>
      </c>
      <c r="B408" s="108" t="s">
        <v>1415</v>
      </c>
      <c r="C408" s="108" t="s">
        <v>1415</v>
      </c>
      <c r="D408" s="108" t="s">
        <v>1415</v>
      </c>
      <c r="E408" s="108" t="s">
        <v>1415</v>
      </c>
      <c r="F408" s="108" t="s">
        <v>1415</v>
      </c>
      <c r="G408" s="108" t="s">
        <v>1415</v>
      </c>
      <c r="H408" s="108" t="str">
        <f>VLOOKUP(I408,'[1]&lt;참고&gt;6차'!$A$2:$C$1844,2,FALSE)</f>
        <v>기타 배달원</v>
      </c>
      <c r="I408" s="123">
        <v>9229</v>
      </c>
      <c r="J408" s="124">
        <f t="shared" si="19"/>
        <v>0.88500000000000001</v>
      </c>
      <c r="K408" s="108">
        <f>VLOOKUP(A408,'[1](2)2010 SOC to ISCO-08'!$K$3:$L$440,2,FALSE)</f>
        <v>0.88500000000000001</v>
      </c>
      <c r="L408" s="108" t="e">
        <f>VLOOKUP(B408,'[1](2)2010 SOC to ISCO-08'!$K$3:$L$440,2,FALSE)</f>
        <v>#N/A</v>
      </c>
      <c r="M408" s="108" t="e">
        <f>VLOOKUP(C408,'[1](2)2010 SOC to ISCO-08'!$K$3:$L$440,2,FALSE)</f>
        <v>#N/A</v>
      </c>
      <c r="N408" s="108" t="e">
        <f>VLOOKUP(D408,'[1](2)2010 SOC to ISCO-08'!$K$3:$L$440,2,FALSE)</f>
        <v>#N/A</v>
      </c>
      <c r="O408" s="108" t="e">
        <f>VLOOKUP(E408,'[1](2)2010 SOC to ISCO-08'!$K$3:$L$440,2,FALSE)</f>
        <v>#N/A</v>
      </c>
      <c r="P408" s="108" t="e">
        <f>VLOOKUP(F408,'[1](2)2010 SOC to ISCO-08'!$K$3:$L$440,2,FALSE)</f>
        <v>#N/A</v>
      </c>
      <c r="Q408" s="108" t="e">
        <f>VLOOKUP(G408,'[1](2)2010 SOC to ISCO-08'!$K$3:$L$440,2,FALSE)</f>
        <v>#N/A</v>
      </c>
      <c r="S408" s="108" t="b">
        <f t="shared" si="20"/>
        <v>0</v>
      </c>
      <c r="T408" s="125">
        <v>9229</v>
      </c>
      <c r="U408" s="108" t="s">
        <v>1429</v>
      </c>
      <c r="V408" s="108" t="s">
        <v>1325</v>
      </c>
      <c r="Y408" s="108" t="str">
        <f>VLOOKUP(Z408,'[1]&lt;참고&gt;6차'!$A$2:$C$1844,2,FALSE)</f>
        <v>청소원</v>
      </c>
      <c r="Z408" s="116">
        <v>9411</v>
      </c>
      <c r="AA408" s="110">
        <v>0.67466666666666675</v>
      </c>
      <c r="AB408" s="108" t="str">
        <f t="shared" si="18"/>
        <v>941</v>
      </c>
      <c r="AC408" s="109">
        <v>0.59166666666666667</v>
      </c>
      <c r="AP408" s="108" t="str">
        <f>VLOOKUP(AQ408,'[1]&lt;참고&gt;6차'!A342:C2184,2,FALSE)</f>
        <v>장치,기계조작 및 조립종사자</v>
      </c>
      <c r="AQ408" s="118">
        <v>8</v>
      </c>
      <c r="AR408" s="118">
        <v>82</v>
      </c>
      <c r="AS408" s="118">
        <v>821</v>
      </c>
      <c r="AT408" s="108">
        <v>8211</v>
      </c>
      <c r="AU408" s="108" t="s">
        <v>1473</v>
      </c>
      <c r="AV408" s="109">
        <v>0.96</v>
      </c>
    </row>
    <row r="409" spans="1:48" x14ac:dyDescent="0.3">
      <c r="A409" s="118">
        <v>9321</v>
      </c>
      <c r="B409" s="118">
        <v>9329</v>
      </c>
      <c r="C409" s="108" t="s">
        <v>1415</v>
      </c>
      <c r="D409" s="108" t="s">
        <v>1415</v>
      </c>
      <c r="E409" s="108" t="s">
        <v>1415</v>
      </c>
      <c r="F409" s="108" t="s">
        <v>1415</v>
      </c>
      <c r="G409" s="108" t="s">
        <v>1415</v>
      </c>
      <c r="H409" s="108" t="str">
        <f>VLOOKUP(I409,'[1]&lt;참고&gt;6차'!$A$2:$C$1844,2,FALSE)</f>
        <v>제조관련 단순 종사원</v>
      </c>
      <c r="I409" s="123">
        <v>9300</v>
      </c>
      <c r="J409" s="124">
        <f t="shared" si="19"/>
        <v>0.6100000000000001</v>
      </c>
      <c r="K409" s="108">
        <f>VLOOKUP(A409,'[1](2)2010 SOC to ISCO-08'!$K$3:$L$440,2,FALSE)</f>
        <v>0.38</v>
      </c>
      <c r="L409" s="108">
        <f>VLOOKUP(B409,'[1](2)2010 SOC to ISCO-08'!$K$3:$L$440,2,FALSE)</f>
        <v>0.84000000000000008</v>
      </c>
      <c r="M409" s="108" t="e">
        <f>VLOOKUP(C409,'[1](2)2010 SOC to ISCO-08'!$K$3:$L$440,2,FALSE)</f>
        <v>#N/A</v>
      </c>
      <c r="N409" s="108" t="e">
        <f>VLOOKUP(D409,'[1](2)2010 SOC to ISCO-08'!$K$3:$L$440,2,FALSE)</f>
        <v>#N/A</v>
      </c>
      <c r="O409" s="108" t="e">
        <f>VLOOKUP(E409,'[1](2)2010 SOC to ISCO-08'!$K$3:$L$440,2,FALSE)</f>
        <v>#N/A</v>
      </c>
      <c r="P409" s="108" t="e">
        <f>VLOOKUP(F409,'[1](2)2010 SOC to ISCO-08'!$K$3:$L$440,2,FALSE)</f>
        <v>#N/A</v>
      </c>
      <c r="Q409" s="108" t="e">
        <f>VLOOKUP(G409,'[1](2)2010 SOC to ISCO-08'!$K$3:$L$440,2,FALSE)</f>
        <v>#N/A</v>
      </c>
      <c r="S409" s="108" t="b">
        <f t="shared" si="20"/>
        <v>0</v>
      </c>
      <c r="T409" s="125">
        <v>9300</v>
      </c>
      <c r="U409" s="108" t="s">
        <v>2082</v>
      </c>
      <c r="V409" s="108" t="s">
        <v>2331</v>
      </c>
      <c r="W409" s="108" t="s">
        <v>1960</v>
      </c>
      <c r="Y409" s="108" t="str">
        <f>VLOOKUP(Z409,'[1]&lt;참고&gt;6차'!$A$2:$C$1844,2,FALSE)</f>
        <v>환경 미화원 및 재활용품 수거원</v>
      </c>
      <c r="Z409" s="116">
        <v>9412</v>
      </c>
      <c r="AA409" s="110">
        <v>0.70474999999999999</v>
      </c>
      <c r="AB409" s="108" t="str">
        <f t="shared" si="18"/>
        <v>941</v>
      </c>
      <c r="AC409" s="109">
        <v>0.70474999999999999</v>
      </c>
      <c r="AP409" s="108" t="str">
        <f>VLOOKUP(AQ409,'[1]&lt;참고&gt;6차'!A194:C2036,2,FALSE)</f>
        <v>사무 종사자</v>
      </c>
      <c r="AQ409" s="118">
        <v>3</v>
      </c>
      <c r="AR409" s="118">
        <v>32</v>
      </c>
      <c r="AS409" s="118">
        <v>320</v>
      </c>
      <c r="AT409" s="108">
        <v>3201</v>
      </c>
      <c r="AU409" s="108" t="s">
        <v>1463</v>
      </c>
      <c r="AV409" s="109">
        <v>0.96499999999999997</v>
      </c>
    </row>
    <row r="410" spans="1:48" x14ac:dyDescent="0.3">
      <c r="A410" s="118">
        <v>5151</v>
      </c>
      <c r="B410" s="118">
        <v>9112</v>
      </c>
      <c r="C410" s="118">
        <v>9122</v>
      </c>
      <c r="D410" s="118">
        <v>9123</v>
      </c>
      <c r="E410" s="118">
        <v>9129</v>
      </c>
      <c r="F410" s="108" t="s">
        <v>1415</v>
      </c>
      <c r="G410" s="108" t="s">
        <v>1415</v>
      </c>
      <c r="H410" s="108" t="str">
        <f>VLOOKUP(I410,'[1]&lt;참고&gt;6차'!$A$2:$C$1844,2,FALSE)</f>
        <v>청소원</v>
      </c>
      <c r="I410" s="123">
        <v>9411</v>
      </c>
      <c r="J410" s="124">
        <f t="shared" si="19"/>
        <v>0.67466666666666675</v>
      </c>
      <c r="K410" s="108">
        <f>VLOOKUP(A410,'[1](2)2010 SOC to ISCO-08'!$K$3:$L$440,2,FALSE)</f>
        <v>0.94</v>
      </c>
      <c r="L410" s="108">
        <f>VLOOKUP(B410,'[1](2)2010 SOC to ISCO-08'!$K$3:$L$440,2,FALSE)</f>
        <v>0.57333333333333336</v>
      </c>
      <c r="M410" s="108">
        <f>VLOOKUP(C410,'[1](2)2010 SOC to ISCO-08'!$K$3:$L$440,2,FALSE)</f>
        <v>0.37</v>
      </c>
      <c r="N410" s="108">
        <f>VLOOKUP(D410,'[1](2)2010 SOC to ISCO-08'!$K$3:$L$440,2,FALSE)</f>
        <v>0.66</v>
      </c>
      <c r="O410" s="108">
        <f>VLOOKUP(E410,'[1](2)2010 SOC to ISCO-08'!$K$3:$L$440,2,FALSE)</f>
        <v>0.83</v>
      </c>
      <c r="P410" s="108" t="e">
        <f>VLOOKUP(F410,'[1](2)2010 SOC to ISCO-08'!$K$3:$L$440,2,FALSE)</f>
        <v>#N/A</v>
      </c>
      <c r="Q410" s="108" t="e">
        <f>VLOOKUP(G410,'[1](2)2010 SOC to ISCO-08'!$K$3:$L$440,2,FALSE)</f>
        <v>#N/A</v>
      </c>
      <c r="S410" s="108" t="b">
        <f t="shared" si="20"/>
        <v>0</v>
      </c>
      <c r="T410" s="125">
        <v>9411</v>
      </c>
      <c r="U410" s="108" t="s">
        <v>2028</v>
      </c>
      <c r="Y410" s="108" t="str">
        <f>VLOOKUP(Z410,'[1]&lt;참고&gt;6차'!$A$2:$C$1844,2,FALSE)</f>
        <v>경비원</v>
      </c>
      <c r="Z410" s="116">
        <v>9421</v>
      </c>
      <c r="AA410" s="110">
        <v>0.77750000000000008</v>
      </c>
      <c r="AB410" s="108" t="str">
        <f t="shared" si="18"/>
        <v>942</v>
      </c>
      <c r="AC410" s="109">
        <v>0.55374999999999996</v>
      </c>
      <c r="AP410" s="108" t="str">
        <f>VLOOKUP(AQ410,'[1]&lt;참고&gt;6차'!A191:C2033,2,FALSE)</f>
        <v>사무 종사자</v>
      </c>
      <c r="AQ410" s="118">
        <v>3</v>
      </c>
      <c r="AR410" s="118">
        <v>31</v>
      </c>
      <c r="AS410" s="118">
        <v>313</v>
      </c>
      <c r="AT410" s="108">
        <v>3132</v>
      </c>
      <c r="AU410" s="108" t="s">
        <v>1436</v>
      </c>
      <c r="AV410" s="109">
        <v>0.97</v>
      </c>
    </row>
    <row r="411" spans="1:48" x14ac:dyDescent="0.3">
      <c r="A411" s="118">
        <v>9611</v>
      </c>
      <c r="B411" s="118">
        <v>9612</v>
      </c>
      <c r="C411" s="118">
        <v>9613</v>
      </c>
      <c r="D411" s="108" t="s">
        <v>1415</v>
      </c>
      <c r="E411" s="108" t="s">
        <v>1415</v>
      </c>
      <c r="F411" s="108" t="s">
        <v>1415</v>
      </c>
      <c r="G411" s="108" t="s">
        <v>1415</v>
      </c>
      <c r="H411" s="108" t="str">
        <f>VLOOKUP(I411,'[1]&lt;참고&gt;6차'!$A$2:$C$1844,2,FALSE)</f>
        <v>환경 미화원 및 재활용품 수거원</v>
      </c>
      <c r="I411" s="123">
        <v>9412</v>
      </c>
      <c r="J411" s="124">
        <f t="shared" si="19"/>
        <v>0.70474999999999999</v>
      </c>
      <c r="K411" s="108">
        <f>VLOOKUP(A411,'[1](2)2010 SOC to ISCO-08'!$K$3:$L$440,2,FALSE)</f>
        <v>0.47950000000000004</v>
      </c>
      <c r="L411" s="108">
        <f>VLOOKUP(B411,'[1](2)2010 SOC to ISCO-08'!$K$3:$L$440,2,FALSE)</f>
        <v>0.93</v>
      </c>
      <c r="M411" s="108" t="e">
        <f>VLOOKUP(C411,'[1](2)2010 SOC to ISCO-08'!$K$3:$L$440,2,FALSE)</f>
        <v>#DIV/0!</v>
      </c>
      <c r="N411" s="108" t="e">
        <f>VLOOKUP(D411,'[1](2)2010 SOC to ISCO-08'!$K$3:$L$440,2,FALSE)</f>
        <v>#N/A</v>
      </c>
      <c r="O411" s="108" t="e">
        <f>VLOOKUP(E411,'[1](2)2010 SOC to ISCO-08'!$K$3:$L$440,2,FALSE)</f>
        <v>#N/A</v>
      </c>
      <c r="P411" s="108" t="e">
        <f>VLOOKUP(F411,'[1](2)2010 SOC to ISCO-08'!$K$3:$L$440,2,FALSE)</f>
        <v>#N/A</v>
      </c>
      <c r="Q411" s="108" t="e">
        <f>VLOOKUP(G411,'[1](2)2010 SOC to ISCO-08'!$K$3:$L$440,2,FALSE)</f>
        <v>#N/A</v>
      </c>
      <c r="S411" s="108" t="b">
        <f t="shared" si="20"/>
        <v>0</v>
      </c>
      <c r="T411" s="125">
        <v>9412</v>
      </c>
      <c r="U411" s="108" t="s">
        <v>1602</v>
      </c>
      <c r="V411" s="108" t="s">
        <v>2338</v>
      </c>
      <c r="W411" s="108" t="s">
        <v>1431</v>
      </c>
      <c r="Y411" s="108" t="str">
        <f>VLOOKUP(Z411,'[1]&lt;참고&gt;6차'!$A$2:$C$1844,2,FALSE)</f>
        <v>검표원</v>
      </c>
      <c r="Z411" s="116">
        <v>9422</v>
      </c>
      <c r="AA411" s="110">
        <v>0.79</v>
      </c>
      <c r="AB411" s="108" t="str">
        <f t="shared" si="18"/>
        <v>942</v>
      </c>
      <c r="AC411" s="109">
        <v>0.79</v>
      </c>
      <c r="AP411" s="108" t="str">
        <f>VLOOKUP(AQ411,'[1]&lt;참고&gt;6차'!A244:C2086,2,FALSE)</f>
        <v>판매 종사자</v>
      </c>
      <c r="AQ411" s="118">
        <v>5</v>
      </c>
      <c r="AR411" s="118">
        <v>52</v>
      </c>
      <c r="AS411" s="118">
        <v>522</v>
      </c>
      <c r="AT411" s="108">
        <v>5220</v>
      </c>
      <c r="AU411" s="108" t="s">
        <v>1439</v>
      </c>
      <c r="AV411" s="109">
        <v>0.97</v>
      </c>
    </row>
    <row r="412" spans="1:48" x14ac:dyDescent="0.3">
      <c r="A412" s="118">
        <v>5414</v>
      </c>
      <c r="B412" s="118">
        <v>5153</v>
      </c>
      <c r="C412" s="108" t="s">
        <v>1415</v>
      </c>
      <c r="D412" s="108" t="s">
        <v>1415</v>
      </c>
      <c r="E412" s="108" t="s">
        <v>1415</v>
      </c>
      <c r="F412" s="108" t="s">
        <v>1415</v>
      </c>
      <c r="G412" s="108" t="s">
        <v>1415</v>
      </c>
      <c r="H412" s="108" t="str">
        <f>VLOOKUP(I412,'[1]&lt;참고&gt;6차'!$A$2:$C$1844,2,FALSE)</f>
        <v>경비원</v>
      </c>
      <c r="I412" s="123">
        <v>9421</v>
      </c>
      <c r="J412" s="124">
        <f t="shared" si="19"/>
        <v>0.77750000000000008</v>
      </c>
      <c r="K412" s="108">
        <f>VLOOKUP(A412,'[1](2)2010 SOC to ISCO-08'!$K$3:$L$440,2,FALSE)</f>
        <v>0.89500000000000002</v>
      </c>
      <c r="L412" s="108">
        <f>VLOOKUP(B412,'[1](2)2010 SOC to ISCO-08'!$K$3:$L$440,2,FALSE)</f>
        <v>0.66</v>
      </c>
      <c r="M412" s="108" t="e">
        <f>VLOOKUP(C412,'[1](2)2010 SOC to ISCO-08'!$K$3:$L$440,2,FALSE)</f>
        <v>#N/A</v>
      </c>
      <c r="N412" s="108" t="e">
        <f>VLOOKUP(D412,'[1](2)2010 SOC to ISCO-08'!$K$3:$L$440,2,FALSE)</f>
        <v>#N/A</v>
      </c>
      <c r="O412" s="108" t="e">
        <f>VLOOKUP(E412,'[1](2)2010 SOC to ISCO-08'!$K$3:$L$440,2,FALSE)</f>
        <v>#N/A</v>
      </c>
      <c r="P412" s="108" t="e">
        <f>VLOOKUP(F412,'[1](2)2010 SOC to ISCO-08'!$K$3:$L$440,2,FALSE)</f>
        <v>#N/A</v>
      </c>
      <c r="Q412" s="108" t="e">
        <f>VLOOKUP(G412,'[1](2)2010 SOC to ISCO-08'!$K$3:$L$440,2,FALSE)</f>
        <v>#N/A</v>
      </c>
      <c r="S412" s="108" t="b">
        <f t="shared" si="20"/>
        <v>0</v>
      </c>
      <c r="T412" s="125">
        <v>9421</v>
      </c>
      <c r="U412" s="108" t="s">
        <v>1937</v>
      </c>
      <c r="Y412" s="108" t="str">
        <f>VLOOKUP(Z412,'[1]&lt;참고&gt;6차'!$A$2:$C$1844,2,FALSE)</f>
        <v>가사 도우미</v>
      </c>
      <c r="Z412" s="116">
        <v>9511</v>
      </c>
      <c r="AA412" s="110">
        <v>0.81499999999999995</v>
      </c>
      <c r="AB412" s="108" t="str">
        <f t="shared" si="18"/>
        <v>951</v>
      </c>
      <c r="AC412" s="109">
        <v>0.57999999999999996</v>
      </c>
      <c r="AP412" s="108" t="str">
        <f>VLOOKUP(AQ412,'[1]&lt;참고&gt;6차'!A343:C2185,2,FALSE)</f>
        <v>장치,기계조작 및 조립종사자</v>
      </c>
      <c r="AQ412" s="118">
        <v>8</v>
      </c>
      <c r="AR412" s="118">
        <v>82</v>
      </c>
      <c r="AS412" s="118">
        <v>821</v>
      </c>
      <c r="AT412" s="108">
        <v>8212</v>
      </c>
      <c r="AU412" s="108" t="s">
        <v>1443</v>
      </c>
      <c r="AV412" s="109">
        <v>0.97</v>
      </c>
    </row>
    <row r="413" spans="1:48" x14ac:dyDescent="0.3">
      <c r="A413" s="118">
        <v>9629</v>
      </c>
      <c r="B413" s="108" t="s">
        <v>1415</v>
      </c>
      <c r="C413" s="108" t="s">
        <v>1415</v>
      </c>
      <c r="D413" s="108" t="s">
        <v>1415</v>
      </c>
      <c r="E413" s="108" t="s">
        <v>1415</v>
      </c>
      <c r="F413" s="108" t="s">
        <v>1415</v>
      </c>
      <c r="G413" s="108" t="s">
        <v>1415</v>
      </c>
      <c r="H413" s="108" t="str">
        <f>VLOOKUP(I413,'[1]&lt;참고&gt;6차'!$A$2:$C$1844,2,FALSE)</f>
        <v>검표원</v>
      </c>
      <c r="I413" s="123">
        <v>9422</v>
      </c>
      <c r="J413" s="124">
        <f t="shared" si="19"/>
        <v>0.79</v>
      </c>
      <c r="K413" s="108">
        <f>VLOOKUP(A413,'[1](2)2010 SOC to ISCO-08'!$K$3:$L$440,2,FALSE)</f>
        <v>0.79</v>
      </c>
      <c r="L413" s="108" t="e">
        <f>VLOOKUP(B413,'[1](2)2010 SOC to ISCO-08'!$K$3:$L$440,2,FALSE)</f>
        <v>#N/A</v>
      </c>
      <c r="M413" s="108" t="e">
        <f>VLOOKUP(C413,'[1](2)2010 SOC to ISCO-08'!$K$3:$L$440,2,FALSE)</f>
        <v>#N/A</v>
      </c>
      <c r="N413" s="108" t="e">
        <f>VLOOKUP(D413,'[1](2)2010 SOC to ISCO-08'!$K$3:$L$440,2,FALSE)</f>
        <v>#N/A</v>
      </c>
      <c r="O413" s="108" t="e">
        <f>VLOOKUP(E413,'[1](2)2010 SOC to ISCO-08'!$K$3:$L$440,2,FALSE)</f>
        <v>#N/A</v>
      </c>
      <c r="P413" s="108" t="e">
        <f>VLOOKUP(F413,'[1](2)2010 SOC to ISCO-08'!$K$3:$L$440,2,FALSE)</f>
        <v>#N/A</v>
      </c>
      <c r="Q413" s="108" t="e">
        <f>VLOOKUP(G413,'[1](2)2010 SOC to ISCO-08'!$K$3:$L$440,2,FALSE)</f>
        <v>#N/A</v>
      </c>
      <c r="S413" s="108" t="b">
        <f t="shared" si="20"/>
        <v>0</v>
      </c>
      <c r="T413" s="125">
        <v>9422</v>
      </c>
      <c r="U413" s="108" t="s">
        <v>2120</v>
      </c>
      <c r="Y413" s="108" t="str">
        <f>VLOOKUP(Z413,'[1]&lt;참고&gt;6차'!$A$2:$C$1844,2,FALSE)</f>
        <v>육아 도우미</v>
      </c>
      <c r="Z413" s="116">
        <v>9512</v>
      </c>
      <c r="AA413" s="110">
        <v>0.08</v>
      </c>
      <c r="AB413" s="108" t="str">
        <f t="shared" si="18"/>
        <v>951</v>
      </c>
      <c r="AC413" s="109">
        <v>0.08</v>
      </c>
      <c r="AP413" s="108" t="str">
        <f>VLOOKUP(AQ413,'[1]&lt;참고&gt;6차'!A345:C2187,2,FALSE)</f>
        <v>장치,기계조작 및 조립종사자</v>
      </c>
      <c r="AQ413" s="118">
        <v>8</v>
      </c>
      <c r="AR413" s="118">
        <v>82</v>
      </c>
      <c r="AS413" s="118">
        <v>822</v>
      </c>
      <c r="AT413" s="108">
        <v>8222</v>
      </c>
      <c r="AU413" s="108" t="s">
        <v>1446</v>
      </c>
      <c r="AV413" s="109">
        <v>0.97</v>
      </c>
    </row>
    <row r="414" spans="1:48" x14ac:dyDescent="0.3">
      <c r="A414" s="118">
        <v>5152</v>
      </c>
      <c r="B414" s="118">
        <v>9111</v>
      </c>
      <c r="C414" s="108" t="s">
        <v>1415</v>
      </c>
      <c r="D414" s="108" t="s">
        <v>1415</v>
      </c>
      <c r="E414" s="108" t="s">
        <v>1415</v>
      </c>
      <c r="F414" s="108" t="s">
        <v>1415</v>
      </c>
      <c r="G414" s="108" t="s">
        <v>1415</v>
      </c>
      <c r="H414" s="108" t="str">
        <f>VLOOKUP(I414,'[1]&lt;참고&gt;6차'!$A$2:$C$1844,2,FALSE)</f>
        <v>가사 도우미</v>
      </c>
      <c r="I414" s="123">
        <v>9511</v>
      </c>
      <c r="J414" s="124">
        <f t="shared" si="19"/>
        <v>0.81499999999999995</v>
      </c>
      <c r="K414" s="108">
        <f>VLOOKUP(A414,'[1](2)2010 SOC to ISCO-08'!$K$3:$L$440,2,FALSE)</f>
        <v>0.94</v>
      </c>
      <c r="L414" s="108">
        <f>VLOOKUP(B414,'[1](2)2010 SOC to ISCO-08'!$K$3:$L$440,2,FALSE)</f>
        <v>0.69</v>
      </c>
      <c r="M414" s="108" t="e">
        <f>VLOOKUP(C414,'[1](2)2010 SOC to ISCO-08'!$K$3:$L$440,2,FALSE)</f>
        <v>#N/A</v>
      </c>
      <c r="N414" s="108" t="e">
        <f>VLOOKUP(D414,'[1](2)2010 SOC to ISCO-08'!$K$3:$L$440,2,FALSE)</f>
        <v>#N/A</v>
      </c>
      <c r="O414" s="108" t="e">
        <f>VLOOKUP(E414,'[1](2)2010 SOC to ISCO-08'!$K$3:$L$440,2,FALSE)</f>
        <v>#N/A</v>
      </c>
      <c r="P414" s="108" t="e">
        <f>VLOOKUP(F414,'[1](2)2010 SOC to ISCO-08'!$K$3:$L$440,2,FALSE)</f>
        <v>#N/A</v>
      </c>
      <c r="Q414" s="108" t="e">
        <f>VLOOKUP(G414,'[1](2)2010 SOC to ISCO-08'!$K$3:$L$440,2,FALSE)</f>
        <v>#N/A</v>
      </c>
      <c r="S414" s="108" t="b">
        <f t="shared" si="20"/>
        <v>0</v>
      </c>
      <c r="T414" s="125">
        <v>9511</v>
      </c>
      <c r="U414" s="108" t="s">
        <v>2339</v>
      </c>
      <c r="V414" s="108" t="s">
        <v>2017</v>
      </c>
      <c r="Y414" s="108" t="str">
        <f>VLOOKUP(Z414,'[1]&lt;참고&gt;6차'!$A$2:$C$1844,2,FALSE)</f>
        <v>패스트푸드원</v>
      </c>
      <c r="Z414" s="116">
        <v>9521</v>
      </c>
      <c r="AA414" s="110">
        <v>0.875</v>
      </c>
      <c r="AB414" s="108" t="str">
        <f t="shared" si="18"/>
        <v>952</v>
      </c>
      <c r="AC414" s="109">
        <v>0.875</v>
      </c>
      <c r="AP414" s="108" t="str">
        <f>VLOOKUP(AQ414,'[1]&lt;참고&gt;6차'!A354:C2196,2,FALSE)</f>
        <v>장치,기계조작 및 조립종사자</v>
      </c>
      <c r="AQ414" s="118">
        <v>8</v>
      </c>
      <c r="AR414" s="118">
        <v>83</v>
      </c>
      <c r="AS414" s="118">
        <v>832</v>
      </c>
      <c r="AT414" s="108">
        <v>8324</v>
      </c>
      <c r="AU414" s="108" t="s">
        <v>1450</v>
      </c>
      <c r="AV414" s="109">
        <v>0.97</v>
      </c>
    </row>
    <row r="415" spans="1:48" x14ac:dyDescent="0.3">
      <c r="A415" s="118">
        <v>5311</v>
      </c>
      <c r="B415" s="108" t="s">
        <v>1415</v>
      </c>
      <c r="C415" s="108" t="s">
        <v>1415</v>
      </c>
      <c r="D415" s="108" t="s">
        <v>1415</v>
      </c>
      <c r="E415" s="108" t="s">
        <v>1415</v>
      </c>
      <c r="F415" s="108" t="s">
        <v>1415</v>
      </c>
      <c r="G415" s="108" t="s">
        <v>1415</v>
      </c>
      <c r="H415" s="108" t="str">
        <f>VLOOKUP(I415,'[1]&lt;참고&gt;6차'!$A$2:$C$1844,2,FALSE)</f>
        <v>육아 도우미</v>
      </c>
      <c r="I415" s="123">
        <v>9512</v>
      </c>
      <c r="J415" s="124">
        <f t="shared" si="19"/>
        <v>0.08</v>
      </c>
      <c r="K415" s="108">
        <f>VLOOKUP(A415,'[1](2)2010 SOC to ISCO-08'!$K$3:$L$440,2,FALSE)</f>
        <v>0.08</v>
      </c>
      <c r="L415" s="108" t="e">
        <f>VLOOKUP(B415,'[1](2)2010 SOC to ISCO-08'!$K$3:$L$440,2,FALSE)</f>
        <v>#N/A</v>
      </c>
      <c r="M415" s="108" t="e">
        <f>VLOOKUP(C415,'[1](2)2010 SOC to ISCO-08'!$K$3:$L$440,2,FALSE)</f>
        <v>#N/A</v>
      </c>
      <c r="N415" s="108" t="e">
        <f>VLOOKUP(D415,'[1](2)2010 SOC to ISCO-08'!$K$3:$L$440,2,FALSE)</f>
        <v>#N/A</v>
      </c>
      <c r="O415" s="108" t="e">
        <f>VLOOKUP(E415,'[1](2)2010 SOC to ISCO-08'!$K$3:$L$440,2,FALSE)</f>
        <v>#N/A</v>
      </c>
      <c r="P415" s="108" t="e">
        <f>VLOOKUP(F415,'[1](2)2010 SOC to ISCO-08'!$K$3:$L$440,2,FALSE)</f>
        <v>#N/A</v>
      </c>
      <c r="Q415" s="108" t="e">
        <f>VLOOKUP(G415,'[1](2)2010 SOC to ISCO-08'!$K$3:$L$440,2,FALSE)</f>
        <v>#N/A</v>
      </c>
      <c r="S415" s="108" t="b">
        <f t="shared" si="20"/>
        <v>0</v>
      </c>
      <c r="T415" s="125">
        <v>9512</v>
      </c>
      <c r="U415" s="108" t="s">
        <v>2340</v>
      </c>
      <c r="V415" s="108" t="s">
        <v>2017</v>
      </c>
      <c r="Y415" s="108" t="str">
        <f>VLOOKUP(Z415,'[1]&lt;참고&gt;6차'!$A$2:$C$1844,2,FALSE)</f>
        <v>주방 보조원</v>
      </c>
      <c r="Z415" s="116">
        <v>9522</v>
      </c>
      <c r="AA415" s="110">
        <v>0.85</v>
      </c>
      <c r="AB415" s="108" t="str">
        <f t="shared" si="18"/>
        <v>952</v>
      </c>
      <c r="AC415" s="109">
        <v>0.63749999999999996</v>
      </c>
      <c r="AP415" s="108" t="str">
        <f>VLOOKUP(AQ415,'[1]&lt;참고&gt;6차'!A394:C2236,2,FALSE)</f>
        <v>장치,기계조작 및 조립종사자</v>
      </c>
      <c r="AQ415" s="118">
        <v>8</v>
      </c>
      <c r="AR415" s="118">
        <v>89</v>
      </c>
      <c r="AS415" s="118">
        <v>891</v>
      </c>
      <c r="AT415" s="108">
        <v>8912</v>
      </c>
      <c r="AU415" s="108" t="s">
        <v>1453</v>
      </c>
      <c r="AV415" s="109">
        <v>0.97</v>
      </c>
    </row>
    <row r="416" spans="1:48" x14ac:dyDescent="0.3">
      <c r="A416" s="118">
        <v>9411</v>
      </c>
      <c r="B416" s="108" t="s">
        <v>1415</v>
      </c>
      <c r="C416" s="108" t="s">
        <v>1415</v>
      </c>
      <c r="D416" s="108" t="s">
        <v>1415</v>
      </c>
      <c r="E416" s="108" t="s">
        <v>1415</v>
      </c>
      <c r="F416" s="108" t="s">
        <v>1415</v>
      </c>
      <c r="G416" s="108" t="s">
        <v>1415</v>
      </c>
      <c r="H416" s="108" t="str">
        <f>VLOOKUP(I416,'[1]&lt;참고&gt;6차'!$A$2:$C$1844,2,FALSE)</f>
        <v>패스트푸드원</v>
      </c>
      <c r="I416" s="123">
        <v>9521</v>
      </c>
      <c r="J416" s="124">
        <f t="shared" si="19"/>
        <v>0.875</v>
      </c>
      <c r="K416" s="108">
        <f>VLOOKUP(A416,'[1](2)2010 SOC to ISCO-08'!$K$3:$L$440,2,FALSE)</f>
        <v>0.875</v>
      </c>
      <c r="L416" s="108" t="e">
        <f>VLOOKUP(B416,'[1](2)2010 SOC to ISCO-08'!$K$3:$L$440,2,FALSE)</f>
        <v>#N/A</v>
      </c>
      <c r="M416" s="108" t="e">
        <f>VLOOKUP(C416,'[1](2)2010 SOC to ISCO-08'!$K$3:$L$440,2,FALSE)</f>
        <v>#N/A</v>
      </c>
      <c r="N416" s="108" t="e">
        <f>VLOOKUP(D416,'[1](2)2010 SOC to ISCO-08'!$K$3:$L$440,2,FALSE)</f>
        <v>#N/A</v>
      </c>
      <c r="O416" s="108" t="e">
        <f>VLOOKUP(E416,'[1](2)2010 SOC to ISCO-08'!$K$3:$L$440,2,FALSE)</f>
        <v>#N/A</v>
      </c>
      <c r="P416" s="108" t="e">
        <f>VLOOKUP(F416,'[1](2)2010 SOC to ISCO-08'!$K$3:$L$440,2,FALSE)</f>
        <v>#N/A</v>
      </c>
      <c r="Q416" s="108" t="e">
        <f>VLOOKUP(G416,'[1](2)2010 SOC to ISCO-08'!$K$3:$L$440,2,FALSE)</f>
        <v>#N/A</v>
      </c>
      <c r="S416" s="108" t="b">
        <f t="shared" si="20"/>
        <v>0</v>
      </c>
      <c r="T416" s="125">
        <v>9521</v>
      </c>
      <c r="U416" s="108" t="s">
        <v>2218</v>
      </c>
      <c r="Y416" s="108" t="str">
        <f>VLOOKUP(Z416,'[1]&lt;참고&gt;6차'!$A$2:$C$1844,2,FALSE)</f>
        <v>주유원</v>
      </c>
      <c r="Z416" s="116">
        <v>9531</v>
      </c>
      <c r="AA416" s="110">
        <v>0.42949999999999999</v>
      </c>
      <c r="AB416" s="108" t="str">
        <f t="shared" si="18"/>
        <v>953</v>
      </c>
      <c r="AC416" s="109">
        <v>0.42949999999999999</v>
      </c>
      <c r="AP416" s="108" t="str">
        <f>VLOOKUP(AQ416,'[1]&lt;참고&gt;6차'!A397:C2239,2,FALSE)</f>
        <v>장치,기계조작 및 조립종사자</v>
      </c>
      <c r="AQ416" s="118">
        <v>8</v>
      </c>
      <c r="AR416" s="118">
        <v>89</v>
      </c>
      <c r="AS416" s="118">
        <v>891</v>
      </c>
      <c r="AT416" s="108">
        <v>8919</v>
      </c>
      <c r="AU416" s="108" t="s">
        <v>1457</v>
      </c>
      <c r="AV416" s="109">
        <v>0.97</v>
      </c>
    </row>
    <row r="417" spans="1:48" x14ac:dyDescent="0.3">
      <c r="A417" s="118">
        <v>9412</v>
      </c>
      <c r="B417" s="108" t="s">
        <v>1415</v>
      </c>
      <c r="C417" s="108" t="s">
        <v>1415</v>
      </c>
      <c r="D417" s="108" t="s">
        <v>1415</v>
      </c>
      <c r="E417" s="108" t="s">
        <v>1415</v>
      </c>
      <c r="F417" s="108" t="s">
        <v>1415</v>
      </c>
      <c r="G417" s="108" t="s">
        <v>1415</v>
      </c>
      <c r="H417" s="108" t="str">
        <f>VLOOKUP(I417,'[1]&lt;참고&gt;6차'!$A$2:$C$1844,2,FALSE)</f>
        <v>주방 보조원</v>
      </c>
      <c r="I417" s="123">
        <v>9522</v>
      </c>
      <c r="J417" s="124">
        <f t="shared" si="19"/>
        <v>0.85</v>
      </c>
      <c r="K417" s="108">
        <f>VLOOKUP(A417,'[1](2)2010 SOC to ISCO-08'!$K$3:$L$440,2,FALSE)</f>
        <v>0.85</v>
      </c>
      <c r="L417" s="108" t="e">
        <f>VLOOKUP(B417,'[1](2)2010 SOC to ISCO-08'!$K$3:$L$440,2,FALSE)</f>
        <v>#N/A</v>
      </c>
      <c r="M417" s="108" t="e">
        <f>VLOOKUP(C417,'[1](2)2010 SOC to ISCO-08'!$K$3:$L$440,2,FALSE)</f>
        <v>#N/A</v>
      </c>
      <c r="N417" s="108" t="e">
        <f>VLOOKUP(D417,'[1](2)2010 SOC to ISCO-08'!$K$3:$L$440,2,FALSE)</f>
        <v>#N/A</v>
      </c>
      <c r="O417" s="108" t="e">
        <f>VLOOKUP(E417,'[1](2)2010 SOC to ISCO-08'!$K$3:$L$440,2,FALSE)</f>
        <v>#N/A</v>
      </c>
      <c r="P417" s="108" t="e">
        <f>VLOOKUP(F417,'[1](2)2010 SOC to ISCO-08'!$K$3:$L$440,2,FALSE)</f>
        <v>#N/A</v>
      </c>
      <c r="Q417" s="108" t="e">
        <f>VLOOKUP(G417,'[1](2)2010 SOC to ISCO-08'!$K$3:$L$440,2,FALSE)</f>
        <v>#N/A</v>
      </c>
      <c r="S417" s="108" t="b">
        <f t="shared" si="20"/>
        <v>0</v>
      </c>
      <c r="T417" s="125">
        <v>9522</v>
      </c>
      <c r="U417" s="108" t="s">
        <v>2341</v>
      </c>
      <c r="V417" s="108" t="s">
        <v>2342</v>
      </c>
      <c r="Y417" s="108" t="str">
        <f>VLOOKUP(Z417,'[1]&lt;참고&gt;6차'!$A$2:$C$1844,2,FALSE)</f>
        <v>기타 판매관련 단순 종사원</v>
      </c>
      <c r="Z417" s="116">
        <v>9539</v>
      </c>
      <c r="AA417" s="110">
        <v>0.64</v>
      </c>
      <c r="AB417" s="108" t="str">
        <f t="shared" si="18"/>
        <v>953</v>
      </c>
      <c r="AC417" s="109">
        <v>0.64</v>
      </c>
      <c r="AP417" s="108" t="str">
        <f>VLOOKUP(AQ417,'[1]&lt;참고&gt;6차'!A422:C2264,2,FALSE)</f>
        <v>단순노무 종사자</v>
      </c>
      <c r="AQ417" s="118">
        <v>9</v>
      </c>
      <c r="AR417" s="118">
        <v>99</v>
      </c>
      <c r="AS417" s="118">
        <v>999</v>
      </c>
      <c r="AT417" s="108">
        <v>9991</v>
      </c>
      <c r="AU417" s="108" t="s">
        <v>1460</v>
      </c>
      <c r="AV417" s="109">
        <v>0.97</v>
      </c>
    </row>
    <row r="418" spans="1:48" x14ac:dyDescent="0.3">
      <c r="A418" s="118">
        <v>5245</v>
      </c>
      <c r="B418" s="108" t="s">
        <v>1415</v>
      </c>
      <c r="C418" s="108" t="s">
        <v>1415</v>
      </c>
      <c r="D418" s="108" t="s">
        <v>1415</v>
      </c>
      <c r="E418" s="108" t="s">
        <v>1415</v>
      </c>
      <c r="F418" s="108" t="s">
        <v>1415</v>
      </c>
      <c r="G418" s="108" t="s">
        <v>1415</v>
      </c>
      <c r="H418" s="108" t="str">
        <f>VLOOKUP(I418,'[1]&lt;참고&gt;6차'!$A$2:$C$1844,2,FALSE)</f>
        <v>주유원</v>
      </c>
      <c r="I418" s="123">
        <v>9531</v>
      </c>
      <c r="J418" s="124">
        <f t="shared" si="19"/>
        <v>0.42949999999999999</v>
      </c>
      <c r="K418" s="108">
        <f>VLOOKUP(A418,'[1](2)2010 SOC to ISCO-08'!$K$3:$L$440,2,FALSE)</f>
        <v>0.42949999999999999</v>
      </c>
      <c r="L418" s="108" t="e">
        <f>VLOOKUP(B418,'[1](2)2010 SOC to ISCO-08'!$K$3:$L$440,2,FALSE)</f>
        <v>#N/A</v>
      </c>
      <c r="M418" s="108" t="e">
        <f>VLOOKUP(C418,'[1](2)2010 SOC to ISCO-08'!$K$3:$L$440,2,FALSE)</f>
        <v>#N/A</v>
      </c>
      <c r="N418" s="108" t="e">
        <f>VLOOKUP(D418,'[1](2)2010 SOC to ISCO-08'!$K$3:$L$440,2,FALSE)</f>
        <v>#N/A</v>
      </c>
      <c r="O418" s="108" t="e">
        <f>VLOOKUP(E418,'[1](2)2010 SOC to ISCO-08'!$K$3:$L$440,2,FALSE)</f>
        <v>#N/A</v>
      </c>
      <c r="P418" s="108" t="e">
        <f>VLOOKUP(F418,'[1](2)2010 SOC to ISCO-08'!$K$3:$L$440,2,FALSE)</f>
        <v>#N/A</v>
      </c>
      <c r="Q418" s="108" t="e">
        <f>VLOOKUP(G418,'[1](2)2010 SOC to ISCO-08'!$K$3:$L$440,2,FALSE)</f>
        <v>#N/A</v>
      </c>
      <c r="S418" s="108" t="b">
        <f t="shared" si="20"/>
        <v>0</v>
      </c>
      <c r="T418" s="125">
        <v>9531</v>
      </c>
      <c r="U418" s="108" t="s">
        <v>1850</v>
      </c>
      <c r="Y418" s="108" t="str">
        <f>VLOOKUP(Z418,'[1]&lt;참고&gt;6차'!$A$2:$C$1844,2,FALSE)</f>
        <v>농림어업관련 단순 종사원</v>
      </c>
      <c r="Z418" s="116">
        <v>9910</v>
      </c>
      <c r="AA418" s="110">
        <v>0.86</v>
      </c>
      <c r="AB418" s="108" t="str">
        <f t="shared" si="18"/>
        <v>991</v>
      </c>
      <c r="AC418" s="109">
        <v>0.54333333333333333</v>
      </c>
      <c r="AP418" s="108" t="str">
        <f>VLOOKUP(AQ418,'[1]&lt;참고&gt;6차'!A193:C2035,2,FALSE)</f>
        <v>사무 종사자</v>
      </c>
      <c r="AQ418" s="118">
        <v>3</v>
      </c>
      <c r="AR418" s="118">
        <v>31</v>
      </c>
      <c r="AS418" s="118">
        <v>314</v>
      </c>
      <c r="AT418" s="108">
        <v>3142</v>
      </c>
      <c r="AU418" s="108" t="s">
        <v>1433</v>
      </c>
      <c r="AV418" s="109">
        <v>0.98</v>
      </c>
    </row>
    <row r="419" spans="1:48" x14ac:dyDescent="0.3">
      <c r="A419" s="118">
        <v>9510</v>
      </c>
      <c r="B419" s="118">
        <v>9334</v>
      </c>
      <c r="C419" s="108" t="s">
        <v>1415</v>
      </c>
      <c r="D419" s="108" t="s">
        <v>1415</v>
      </c>
      <c r="E419" s="108" t="s">
        <v>1415</v>
      </c>
      <c r="F419" s="108" t="s">
        <v>1415</v>
      </c>
      <c r="G419" s="108" t="s">
        <v>1415</v>
      </c>
      <c r="H419" s="108" t="str">
        <f>VLOOKUP(I419,'[1]&lt;참고&gt;6차'!$A$2:$C$1844,2,FALSE)</f>
        <v>기타 판매관련 단순 종사원</v>
      </c>
      <c r="I419" s="123">
        <v>9539</v>
      </c>
      <c r="J419" s="124">
        <f t="shared" si="19"/>
        <v>0.64</v>
      </c>
      <c r="K419" s="108" t="e">
        <f>VLOOKUP(A419,'[1](2)2010 SOC to ISCO-08'!$K$3:$L$440,2,FALSE)</f>
        <v>#DIV/0!</v>
      </c>
      <c r="L419" s="108">
        <f>VLOOKUP(B419,'[1](2)2010 SOC to ISCO-08'!$K$3:$L$440,2,FALSE)</f>
        <v>0.64</v>
      </c>
      <c r="M419" s="108" t="e">
        <f>VLOOKUP(C419,'[1](2)2010 SOC to ISCO-08'!$K$3:$L$440,2,FALSE)</f>
        <v>#N/A</v>
      </c>
      <c r="N419" s="108" t="e">
        <f>VLOOKUP(D419,'[1](2)2010 SOC to ISCO-08'!$K$3:$L$440,2,FALSE)</f>
        <v>#N/A</v>
      </c>
      <c r="O419" s="108" t="e">
        <f>VLOOKUP(E419,'[1](2)2010 SOC to ISCO-08'!$K$3:$L$440,2,FALSE)</f>
        <v>#N/A</v>
      </c>
      <c r="P419" s="108" t="e">
        <f>VLOOKUP(F419,'[1](2)2010 SOC to ISCO-08'!$K$3:$L$440,2,FALSE)</f>
        <v>#N/A</v>
      </c>
      <c r="Q419" s="108" t="e">
        <f>VLOOKUP(G419,'[1](2)2010 SOC to ISCO-08'!$K$3:$L$440,2,FALSE)</f>
        <v>#N/A</v>
      </c>
      <c r="S419" s="108" t="b">
        <f t="shared" si="20"/>
        <v>0</v>
      </c>
      <c r="T419" s="125">
        <v>9539</v>
      </c>
      <c r="U419" s="108" t="s">
        <v>1429</v>
      </c>
      <c r="V419" s="108" t="s">
        <v>2343</v>
      </c>
      <c r="W419" s="108" t="s">
        <v>2331</v>
      </c>
      <c r="Y419" s="108" t="str">
        <f>VLOOKUP(Z419,'[1]&lt;참고&gt;6차'!$A$2:$C$1844,2,FALSE)</f>
        <v>계기 검침원 및 가스 점검원</v>
      </c>
      <c r="Z419" s="116">
        <v>9921</v>
      </c>
      <c r="AA419" s="110">
        <v>0.89500000000000002</v>
      </c>
      <c r="AB419" s="108" t="str">
        <f t="shared" si="18"/>
        <v>992</v>
      </c>
      <c r="AC419" s="109">
        <v>0.89500000000000002</v>
      </c>
      <c r="AP419" s="108" t="e">
        <f>VLOOKUP(AQ419,'[1]&lt;참고&gt;6차'!A126:C1968,2,FALSE)</f>
        <v>#N/A</v>
      </c>
      <c r="AQ419" s="118">
        <v>2</v>
      </c>
      <c r="AR419" s="118">
        <v>27</v>
      </c>
      <c r="AS419" s="118">
        <v>271</v>
      </c>
      <c r="AT419" s="108">
        <v>2714</v>
      </c>
      <c r="AU419" s="108" t="s">
        <v>1425</v>
      </c>
      <c r="AV419" s="109">
        <v>0.98499999999999999</v>
      </c>
    </row>
    <row r="420" spans="1:48" x14ac:dyDescent="0.3">
      <c r="A420" s="118">
        <v>9211</v>
      </c>
      <c r="B420" s="118">
        <v>9212</v>
      </c>
      <c r="C420" s="118">
        <v>9313</v>
      </c>
      <c r="D420" s="118">
        <v>9214</v>
      </c>
      <c r="E420" s="118">
        <v>9215</v>
      </c>
      <c r="F420" s="118">
        <v>9216</v>
      </c>
      <c r="G420" s="118">
        <v>9624</v>
      </c>
      <c r="H420" s="108" t="str">
        <f>VLOOKUP(I420,'[1]&lt;참고&gt;6차'!$A$2:$C$1844,2,FALSE)</f>
        <v>농림어업관련 단순 종사원</v>
      </c>
      <c r="I420" s="123">
        <v>9910</v>
      </c>
      <c r="J420" s="124">
        <f t="shared" si="19"/>
        <v>0.86</v>
      </c>
      <c r="K420" s="108" t="e">
        <f>VLOOKUP(A420,'[1](2)2010 SOC to ISCO-08'!$K$3:$L$440,2,FALSE)</f>
        <v>#DIV/0!</v>
      </c>
      <c r="L420" s="108" t="e">
        <f>VLOOKUP(B420,'[1](2)2010 SOC to ISCO-08'!$K$3:$L$440,2,FALSE)</f>
        <v>#DIV/0!</v>
      </c>
      <c r="M420" s="108">
        <f>VLOOKUP(C420,'[1](2)2010 SOC to ISCO-08'!$K$3:$L$440,2,FALSE)</f>
        <v>0.8</v>
      </c>
      <c r="N420" s="108">
        <f>VLOOKUP(D420,'[1](2)2010 SOC to ISCO-08'!$K$3:$L$440,2,FALSE)</f>
        <v>0.95</v>
      </c>
      <c r="O420" s="108">
        <f>VLOOKUP(E420,'[1](2)2010 SOC to ISCO-08'!$K$3:$L$440,2,FALSE)</f>
        <v>0.87</v>
      </c>
      <c r="P420" s="108">
        <f>VLOOKUP(F420,'[1](2)2010 SOC to ISCO-08'!$K$3:$L$440,2,FALSE)</f>
        <v>0.83</v>
      </c>
      <c r="Q420" s="108">
        <f>VLOOKUP(G420,'[1](2)2010 SOC to ISCO-08'!$K$3:$L$440,2,FALSE)</f>
        <v>0.85</v>
      </c>
      <c r="S420" s="108" t="b">
        <f t="shared" si="20"/>
        <v>0</v>
      </c>
      <c r="T420" s="125">
        <v>9910</v>
      </c>
      <c r="U420" s="108" t="s">
        <v>1513</v>
      </c>
      <c r="V420" s="108" t="s">
        <v>2331</v>
      </c>
      <c r="Y420" s="108" t="str">
        <f>VLOOKUP(Z420,'[1]&lt;참고&gt;6차'!$A$2:$C$1844,2,FALSE)</f>
        <v>수금원</v>
      </c>
      <c r="Z420" s="116">
        <v>9922</v>
      </c>
      <c r="AA420" s="110">
        <v>0.92249999999999999</v>
      </c>
      <c r="AB420" s="108" t="str">
        <f t="shared" si="18"/>
        <v>992</v>
      </c>
      <c r="AC420" s="109">
        <v>0.68500000000000005</v>
      </c>
      <c r="AP420" s="108" t="str">
        <f>VLOOKUP(AQ420,'[1]&lt;참고&gt;6차'!A187:C2029,2,FALSE)</f>
        <v>사무 종사자</v>
      </c>
      <c r="AQ420" s="118">
        <v>3</v>
      </c>
      <c r="AR420" s="118">
        <v>31</v>
      </c>
      <c r="AS420" s="118">
        <v>312</v>
      </c>
      <c r="AT420" s="108">
        <v>3125</v>
      </c>
      <c r="AU420" s="108" t="s">
        <v>1428</v>
      </c>
      <c r="AV420" s="109">
        <v>0.98499999999999999</v>
      </c>
    </row>
    <row r="421" spans="1:48" x14ac:dyDescent="0.3">
      <c r="A421" s="118">
        <v>9623</v>
      </c>
      <c r="B421" s="108" t="s">
        <v>1415</v>
      </c>
      <c r="C421" s="108" t="s">
        <v>1415</v>
      </c>
      <c r="D421" s="108" t="s">
        <v>1415</v>
      </c>
      <c r="E421" s="108" t="s">
        <v>1415</v>
      </c>
      <c r="F421" s="108" t="s">
        <v>1415</v>
      </c>
      <c r="G421" s="108" t="s">
        <v>1415</v>
      </c>
      <c r="H421" s="108" t="str">
        <f>VLOOKUP(I421,'[1]&lt;참고&gt;6차'!$A$2:$C$1844,2,FALSE)</f>
        <v>계기 검침원 및 가스 점검원</v>
      </c>
      <c r="I421" s="123">
        <v>9921</v>
      </c>
      <c r="J421" s="124">
        <f t="shared" si="19"/>
        <v>0.89500000000000002</v>
      </c>
      <c r="K421" s="108">
        <f>VLOOKUP(A421,'[1](2)2010 SOC to ISCO-08'!$K$3:$L$440,2,FALSE)</f>
        <v>0.89500000000000002</v>
      </c>
      <c r="L421" s="108" t="e">
        <f>VLOOKUP(B421,'[1](2)2010 SOC to ISCO-08'!$K$3:$L$440,2,FALSE)</f>
        <v>#N/A</v>
      </c>
      <c r="M421" s="108" t="e">
        <f>VLOOKUP(C421,'[1](2)2010 SOC to ISCO-08'!$K$3:$L$440,2,FALSE)</f>
        <v>#N/A</v>
      </c>
      <c r="N421" s="108" t="e">
        <f>VLOOKUP(D421,'[1](2)2010 SOC to ISCO-08'!$K$3:$L$440,2,FALSE)</f>
        <v>#N/A</v>
      </c>
      <c r="O421" s="108" t="e">
        <f>VLOOKUP(E421,'[1](2)2010 SOC to ISCO-08'!$K$3:$L$440,2,FALSE)</f>
        <v>#N/A</v>
      </c>
      <c r="P421" s="108" t="e">
        <f>VLOOKUP(F421,'[1](2)2010 SOC to ISCO-08'!$K$3:$L$440,2,FALSE)</f>
        <v>#N/A</v>
      </c>
      <c r="Q421" s="108" t="e">
        <f>VLOOKUP(G421,'[1](2)2010 SOC to ISCO-08'!$K$3:$L$440,2,FALSE)</f>
        <v>#N/A</v>
      </c>
      <c r="S421" s="108" t="b">
        <f t="shared" si="20"/>
        <v>0</v>
      </c>
      <c r="T421" s="125">
        <v>9921</v>
      </c>
      <c r="U421" s="108" t="s">
        <v>2344</v>
      </c>
      <c r="V421" s="108" t="s">
        <v>2345</v>
      </c>
      <c r="W421" s="108" t="s">
        <v>1431</v>
      </c>
      <c r="Y421" s="108" t="str">
        <f>VLOOKUP(Z421,'[1]&lt;참고&gt;6차'!$A$2:$C$1844,2,FALSE)</f>
        <v>주차 관리원 및 안내원</v>
      </c>
      <c r="Z421" s="116">
        <v>9923</v>
      </c>
      <c r="AA421" s="110">
        <v>0.79</v>
      </c>
      <c r="AB421" s="108" t="str">
        <f t="shared" si="18"/>
        <v>992</v>
      </c>
      <c r="AC421" s="109">
        <v>0.79</v>
      </c>
      <c r="AP421" s="108" t="str">
        <f>VLOOKUP(AQ421,'[1]&lt;참고&gt;6차'!A246:C2088,2,FALSE)</f>
        <v>판매 종사자</v>
      </c>
      <c r="AQ421" s="118">
        <v>5</v>
      </c>
      <c r="AR421" s="118">
        <v>53</v>
      </c>
      <c r="AS421" s="118">
        <v>530</v>
      </c>
      <c r="AT421" s="108">
        <v>5302</v>
      </c>
      <c r="AU421" s="108" t="s">
        <v>1403</v>
      </c>
      <c r="AV421" s="109">
        <v>0.99</v>
      </c>
    </row>
    <row r="422" spans="1:48" x14ac:dyDescent="0.3">
      <c r="A422" s="118">
        <v>4214</v>
      </c>
      <c r="B422" s="118">
        <v>9623</v>
      </c>
      <c r="C422" s="108" t="s">
        <v>1415</v>
      </c>
      <c r="D422" s="108" t="s">
        <v>1415</v>
      </c>
      <c r="E422" s="108" t="s">
        <v>1415</v>
      </c>
      <c r="F422" s="108" t="s">
        <v>1415</v>
      </c>
      <c r="G422" s="108" t="s">
        <v>1415</v>
      </c>
      <c r="H422" s="108" t="str">
        <f>VLOOKUP(I422,'[1]&lt;참고&gt;6차'!$A$2:$C$1844,2,FALSE)</f>
        <v>수금원</v>
      </c>
      <c r="I422" s="123">
        <v>9922</v>
      </c>
      <c r="J422" s="124">
        <f t="shared" si="19"/>
        <v>0.92249999999999999</v>
      </c>
      <c r="K422" s="108">
        <f>VLOOKUP(A422,'[1](2)2010 SOC to ISCO-08'!$K$3:$L$440,2,FALSE)</f>
        <v>0.95</v>
      </c>
      <c r="L422" s="108">
        <f>VLOOKUP(B422,'[1](2)2010 SOC to ISCO-08'!$K$3:$L$440,2,FALSE)</f>
        <v>0.89500000000000002</v>
      </c>
      <c r="M422" s="108" t="e">
        <f>VLOOKUP(C422,'[1](2)2010 SOC to ISCO-08'!$K$3:$L$440,2,FALSE)</f>
        <v>#N/A</v>
      </c>
      <c r="N422" s="108" t="e">
        <f>VLOOKUP(D422,'[1](2)2010 SOC to ISCO-08'!$K$3:$L$440,2,FALSE)</f>
        <v>#N/A</v>
      </c>
      <c r="O422" s="108" t="e">
        <f>VLOOKUP(E422,'[1](2)2010 SOC to ISCO-08'!$K$3:$L$440,2,FALSE)</f>
        <v>#N/A</v>
      </c>
      <c r="P422" s="108" t="e">
        <f>VLOOKUP(F422,'[1](2)2010 SOC to ISCO-08'!$K$3:$L$440,2,FALSE)</f>
        <v>#N/A</v>
      </c>
      <c r="Q422" s="108" t="e">
        <f>VLOOKUP(G422,'[1](2)2010 SOC to ISCO-08'!$K$3:$L$440,2,FALSE)</f>
        <v>#N/A</v>
      </c>
      <c r="S422" s="108" t="b">
        <f t="shared" si="20"/>
        <v>0</v>
      </c>
      <c r="T422" s="125">
        <v>9922</v>
      </c>
      <c r="U422" s="108" t="s">
        <v>2305</v>
      </c>
      <c r="Y422" s="108" t="str">
        <f>VLOOKUP(Z422,'[1]&lt;참고&gt;6차'!$A$2:$C$1844,2,FALSE)</f>
        <v>구두 미화원</v>
      </c>
      <c r="Z422" s="116">
        <v>9991</v>
      </c>
      <c r="AA422" s="110">
        <v>0.97</v>
      </c>
      <c r="AB422" s="108" t="str">
        <f t="shared" si="18"/>
        <v>999</v>
      </c>
      <c r="AC422" s="109">
        <v>0.97</v>
      </c>
      <c r="AP422" s="108" t="str">
        <f>VLOOKUP(AQ422,'[1]&lt;참고&gt;6차'!A247:C2089,2,FALSE)</f>
        <v>판매 종사자</v>
      </c>
      <c r="AQ422" s="118">
        <v>5</v>
      </c>
      <c r="AR422" s="118">
        <v>53</v>
      </c>
      <c r="AS422" s="118">
        <v>530</v>
      </c>
      <c r="AT422" s="108">
        <v>5303</v>
      </c>
      <c r="AU422" s="108" t="s">
        <v>1414</v>
      </c>
      <c r="AV422" s="109">
        <v>0.99</v>
      </c>
    </row>
    <row r="423" spans="1:48" x14ac:dyDescent="0.3">
      <c r="A423" s="118">
        <v>9629</v>
      </c>
      <c r="B423" s="108" t="s">
        <v>1415</v>
      </c>
      <c r="C423" s="108" t="s">
        <v>1415</v>
      </c>
      <c r="D423" s="108" t="s">
        <v>1415</v>
      </c>
      <c r="E423" s="108" t="s">
        <v>1415</v>
      </c>
      <c r="F423" s="108" t="s">
        <v>1415</v>
      </c>
      <c r="G423" s="108" t="s">
        <v>1415</v>
      </c>
      <c r="H423" s="108" t="str">
        <f>VLOOKUP(I423,'[1]&lt;참고&gt;6차'!$A$2:$C$1844,2,FALSE)</f>
        <v>주차 관리원 및 안내원</v>
      </c>
      <c r="I423" s="123">
        <v>9923</v>
      </c>
      <c r="J423" s="124">
        <f t="shared" si="19"/>
        <v>0.79</v>
      </c>
      <c r="K423" s="108">
        <f>VLOOKUP(A423,'[1](2)2010 SOC to ISCO-08'!$K$3:$L$440,2,FALSE)</f>
        <v>0.79</v>
      </c>
      <c r="L423" s="108" t="e">
        <f>VLOOKUP(B423,'[1](2)2010 SOC to ISCO-08'!$K$3:$L$440,2,FALSE)</f>
        <v>#N/A</v>
      </c>
      <c r="M423" s="108" t="e">
        <f>VLOOKUP(C423,'[1](2)2010 SOC to ISCO-08'!$K$3:$L$440,2,FALSE)</f>
        <v>#N/A</v>
      </c>
      <c r="N423" s="108" t="e">
        <f>VLOOKUP(D423,'[1](2)2010 SOC to ISCO-08'!$K$3:$L$440,2,FALSE)</f>
        <v>#N/A</v>
      </c>
      <c r="O423" s="108" t="e">
        <f>VLOOKUP(E423,'[1](2)2010 SOC to ISCO-08'!$K$3:$L$440,2,FALSE)</f>
        <v>#N/A</v>
      </c>
      <c r="P423" s="108" t="e">
        <f>VLOOKUP(F423,'[1](2)2010 SOC to ISCO-08'!$K$3:$L$440,2,FALSE)</f>
        <v>#N/A</v>
      </c>
      <c r="Q423" s="108" t="e">
        <f>VLOOKUP(G423,'[1](2)2010 SOC to ISCO-08'!$K$3:$L$440,2,FALSE)</f>
        <v>#N/A</v>
      </c>
      <c r="S423" s="108" t="b">
        <f t="shared" si="20"/>
        <v>0</v>
      </c>
      <c r="T423" s="125">
        <v>9923</v>
      </c>
      <c r="U423" s="108" t="s">
        <v>2346</v>
      </c>
      <c r="V423" s="108" t="s">
        <v>1599</v>
      </c>
      <c r="W423" s="108" t="s">
        <v>1431</v>
      </c>
      <c r="X423" s="108" t="s">
        <v>1970</v>
      </c>
      <c r="Y423" s="108" t="str">
        <f>VLOOKUP(Z423,'[1]&lt;참고&gt;6차'!$A$2:$C$1844,2,FALSE)</f>
        <v>세탁원 및 다림질원</v>
      </c>
      <c r="Z423" s="116">
        <v>9992</v>
      </c>
      <c r="AA423" s="110">
        <v>0.81</v>
      </c>
      <c r="AB423" s="108" t="str">
        <f t="shared" si="18"/>
        <v>999</v>
      </c>
      <c r="AC423" s="109">
        <v>0.81</v>
      </c>
      <c r="AP423" s="108" t="str">
        <f>VLOOKUP(AQ423,'[1]&lt;참고&gt;6차'!A248:C2090,2,FALSE)</f>
        <v>판매 종사자</v>
      </c>
      <c r="AQ423" s="118">
        <v>5</v>
      </c>
      <c r="AR423" s="118">
        <v>53</v>
      </c>
      <c r="AS423" s="118">
        <v>530</v>
      </c>
      <c r="AT423" s="108">
        <v>5304</v>
      </c>
      <c r="AU423" s="108" t="s">
        <v>1419</v>
      </c>
      <c r="AV423" s="109">
        <v>0.99</v>
      </c>
    </row>
    <row r="424" spans="1:48" x14ac:dyDescent="0.3">
      <c r="A424" s="118">
        <v>9510</v>
      </c>
      <c r="B424" s="108" t="s">
        <v>1415</v>
      </c>
      <c r="C424" s="108" t="s">
        <v>1415</v>
      </c>
      <c r="D424" s="108" t="s">
        <v>1415</v>
      </c>
      <c r="E424" s="108" t="s">
        <v>1415</v>
      </c>
      <c r="F424" s="108" t="s">
        <v>1415</v>
      </c>
      <c r="G424" s="108" t="s">
        <v>1415</v>
      </c>
      <c r="H424" s="108" t="str">
        <f>VLOOKUP(I424,'[1]&lt;참고&gt;6차'!$A$2:$C$1844,2,FALSE)</f>
        <v>구두 미화원</v>
      </c>
      <c r="I424" s="123">
        <v>9991</v>
      </c>
      <c r="J424" s="124">
        <f t="shared" si="19"/>
        <v>0.97</v>
      </c>
      <c r="K424" s="108" t="e">
        <f>VLOOKUP(A424,'[1](2)2010 SOC to ISCO-08'!$K$3:$L$440,2,FALSE)</f>
        <v>#DIV/0!</v>
      </c>
      <c r="L424" s="108" t="e">
        <f>VLOOKUP(B424,'[1](2)2010 SOC to ISCO-08'!$K$3:$L$440,2,FALSE)</f>
        <v>#N/A</v>
      </c>
      <c r="M424" s="108" t="e">
        <f>VLOOKUP(C424,'[1](2)2010 SOC to ISCO-08'!$K$3:$L$440,2,FALSE)</f>
        <v>#N/A</v>
      </c>
      <c r="N424" s="108" t="e">
        <f>VLOOKUP(D424,'[1](2)2010 SOC to ISCO-08'!$K$3:$L$440,2,FALSE)</f>
        <v>#N/A</v>
      </c>
      <c r="O424" s="108" t="e">
        <f>VLOOKUP(E424,'[1](2)2010 SOC to ISCO-08'!$K$3:$L$440,2,FALSE)</f>
        <v>#N/A</v>
      </c>
      <c r="P424" s="108" t="e">
        <f>VLOOKUP(F424,'[1](2)2010 SOC to ISCO-08'!$K$3:$L$440,2,FALSE)</f>
        <v>#N/A</v>
      </c>
      <c r="Q424" s="108" t="e">
        <f>VLOOKUP(G424,'[1](2)2010 SOC to ISCO-08'!$K$3:$L$440,2,FALSE)</f>
        <v>#N/A</v>
      </c>
      <c r="R424" s="108">
        <v>0.97</v>
      </c>
      <c r="S424" s="108" t="b">
        <f t="shared" si="20"/>
        <v>0</v>
      </c>
      <c r="T424" s="125">
        <v>9991</v>
      </c>
      <c r="U424" s="108" t="s">
        <v>2347</v>
      </c>
      <c r="V424" s="108" t="s">
        <v>2338</v>
      </c>
      <c r="Y424" s="108" t="str">
        <f>VLOOKUP(Z424,'[1]&lt;참고&gt;6차'!$A$2:$C$1844,2,FALSE)</f>
        <v>기타 서비스관련 단순 종사원</v>
      </c>
      <c r="Z424" s="116">
        <v>9999</v>
      </c>
      <c r="AA424" s="110">
        <v>0.94</v>
      </c>
      <c r="AB424" s="108" t="str">
        <f t="shared" si="18"/>
        <v>999</v>
      </c>
      <c r="AC424" s="109">
        <v>0.3133333333333333</v>
      </c>
      <c r="AP424" s="108" t="str">
        <f>VLOOKUP(AQ424,'[1]&lt;참고&gt;6차'!A399:C2241,2,FALSE)</f>
        <v>장치,기계조작 및 조립종사자</v>
      </c>
      <c r="AQ424" s="118">
        <v>8</v>
      </c>
      <c r="AR424" s="118">
        <v>89</v>
      </c>
      <c r="AS424" s="118">
        <v>892</v>
      </c>
      <c r="AT424" s="108">
        <v>8922</v>
      </c>
      <c r="AU424" s="108" t="s">
        <v>1422</v>
      </c>
      <c r="AV424" s="109">
        <v>0.99</v>
      </c>
    </row>
    <row r="425" spans="1:48" x14ac:dyDescent="0.3">
      <c r="A425" s="118">
        <v>9121</v>
      </c>
      <c r="B425" s="108" t="s">
        <v>1415</v>
      </c>
      <c r="C425" s="108" t="s">
        <v>1415</v>
      </c>
      <c r="D425" s="108" t="s">
        <v>1415</v>
      </c>
      <c r="E425" s="108" t="s">
        <v>1415</v>
      </c>
      <c r="F425" s="108" t="s">
        <v>1415</v>
      </c>
      <c r="G425" s="108" t="s">
        <v>1415</v>
      </c>
      <c r="H425" s="108" t="str">
        <f>VLOOKUP(I425,'[1]&lt;참고&gt;6차'!$A$2:$C$1844,2,FALSE)</f>
        <v>세탁원 및 다림질원</v>
      </c>
      <c r="I425" s="123">
        <v>9992</v>
      </c>
      <c r="J425" s="124">
        <f t="shared" si="19"/>
        <v>0.81</v>
      </c>
      <c r="K425" s="108">
        <f>VLOOKUP(A425,'[1](2)2010 SOC to ISCO-08'!$K$3:$L$440,2,FALSE)</f>
        <v>0.81</v>
      </c>
      <c r="L425" s="108" t="e">
        <f>VLOOKUP(B425,'[1](2)2010 SOC to ISCO-08'!$K$3:$L$440,2,FALSE)</f>
        <v>#N/A</v>
      </c>
      <c r="M425" s="108" t="e">
        <f>VLOOKUP(C425,'[1](2)2010 SOC to ISCO-08'!$K$3:$L$440,2,FALSE)</f>
        <v>#N/A</v>
      </c>
      <c r="N425" s="108" t="e">
        <f>VLOOKUP(D425,'[1](2)2010 SOC to ISCO-08'!$K$3:$L$440,2,FALSE)</f>
        <v>#N/A</v>
      </c>
      <c r="O425" s="108" t="e">
        <f>VLOOKUP(E425,'[1](2)2010 SOC to ISCO-08'!$K$3:$L$440,2,FALSE)</f>
        <v>#N/A</v>
      </c>
      <c r="P425" s="108" t="e">
        <f>VLOOKUP(F425,'[1](2)2010 SOC to ISCO-08'!$K$3:$L$440,2,FALSE)</f>
        <v>#N/A</v>
      </c>
      <c r="Q425" s="108" t="e">
        <f>VLOOKUP(G425,'[1](2)2010 SOC to ISCO-08'!$K$3:$L$440,2,FALSE)</f>
        <v>#N/A</v>
      </c>
      <c r="S425" s="108" t="b">
        <f t="shared" si="20"/>
        <v>0</v>
      </c>
      <c r="T425" s="125">
        <v>9992</v>
      </c>
      <c r="U425" s="108" t="s">
        <v>2348</v>
      </c>
      <c r="V425" s="108" t="s">
        <v>1431</v>
      </c>
      <c r="W425" s="108" t="s">
        <v>2349</v>
      </c>
      <c r="Z425" s="116" t="s">
        <v>6</v>
      </c>
      <c r="AA425" s="110">
        <v>0.51704001850329906</v>
      </c>
      <c r="AB425" s="108" t="str">
        <f t="shared" si="18"/>
        <v>총합계</v>
      </c>
      <c r="AP425" s="108" t="str">
        <f>VLOOKUP(AQ425,'[1]&lt;참고&gt;6차'!A425:C2267,2,FALSE)</f>
        <v>군인</v>
      </c>
      <c r="AQ425" s="108" t="s">
        <v>86</v>
      </c>
      <c r="AR425" s="108" t="s">
        <v>2350</v>
      </c>
      <c r="AS425" s="108" t="s">
        <v>2351</v>
      </c>
      <c r="AT425" s="108" t="s">
        <v>2352</v>
      </c>
      <c r="AU425" s="108" t="s">
        <v>2353</v>
      </c>
      <c r="AV425" s="109" t="e">
        <v>#DIV/0!</v>
      </c>
    </row>
    <row r="426" spans="1:48" x14ac:dyDescent="0.3">
      <c r="A426" s="118">
        <v>9331</v>
      </c>
      <c r="B426" s="118">
        <v>9332</v>
      </c>
      <c r="C426" s="108" t="s">
        <v>1415</v>
      </c>
      <c r="D426" s="108" t="s">
        <v>1415</v>
      </c>
      <c r="E426" s="108" t="s">
        <v>1415</v>
      </c>
      <c r="F426" s="108" t="s">
        <v>1415</v>
      </c>
      <c r="G426" s="108" t="s">
        <v>1415</v>
      </c>
      <c r="H426" s="108" t="str">
        <f>VLOOKUP(I426,'[1]&lt;참고&gt;6차'!$A$2:$C$1844,2,FALSE)</f>
        <v>기타 서비스관련 단순 종사원</v>
      </c>
      <c r="I426" s="123">
        <v>9999</v>
      </c>
      <c r="J426" s="124">
        <f t="shared" si="19"/>
        <v>0.94</v>
      </c>
      <c r="K426" s="108">
        <f>VLOOKUP(A426,'[1](2)2010 SOC to ISCO-08'!$K$3:$L$440,2,FALSE)</f>
        <v>0.94</v>
      </c>
      <c r="L426" s="108" t="e">
        <f>VLOOKUP(B426,'[1](2)2010 SOC to ISCO-08'!$K$3:$L$440,2,FALSE)</f>
        <v>#DIV/0!</v>
      </c>
      <c r="M426" s="108" t="e">
        <f>VLOOKUP(C426,'[1](2)2010 SOC to ISCO-08'!$K$3:$L$440,2,FALSE)</f>
        <v>#N/A</v>
      </c>
      <c r="N426" s="108" t="e">
        <f>VLOOKUP(D426,'[1](2)2010 SOC to ISCO-08'!$K$3:$L$440,2,FALSE)</f>
        <v>#N/A</v>
      </c>
      <c r="O426" s="108" t="e">
        <f>VLOOKUP(E426,'[1](2)2010 SOC to ISCO-08'!$K$3:$L$440,2,FALSE)</f>
        <v>#N/A</v>
      </c>
      <c r="P426" s="108" t="e">
        <f>VLOOKUP(F426,'[1](2)2010 SOC to ISCO-08'!$K$3:$L$440,2,FALSE)</f>
        <v>#N/A</v>
      </c>
      <c r="Q426" s="108" t="e">
        <f>VLOOKUP(G426,'[1](2)2010 SOC to ISCO-08'!$K$3:$L$440,2,FALSE)</f>
        <v>#N/A</v>
      </c>
      <c r="S426" s="108" t="b">
        <f t="shared" si="20"/>
        <v>0</v>
      </c>
      <c r="T426" s="125">
        <v>9999</v>
      </c>
      <c r="U426" s="108" t="s">
        <v>1429</v>
      </c>
      <c r="V426" s="108" t="s">
        <v>2354</v>
      </c>
      <c r="W426" s="108" t="s">
        <v>2331</v>
      </c>
      <c r="AB426" s="108" t="str">
        <f t="shared" si="18"/>
        <v/>
      </c>
      <c r="AP426" s="108" t="str">
        <f>VLOOKUP(AQ426,'[1]&lt;참고&gt;6차'!A426:C2268,2,FALSE)</f>
        <v>군인</v>
      </c>
      <c r="AQ426" s="108" t="s">
        <v>86</v>
      </c>
      <c r="AR426" s="108" t="s">
        <v>2350</v>
      </c>
      <c r="AS426" s="108" t="s">
        <v>2351</v>
      </c>
      <c r="AT426" s="108" t="s">
        <v>2355</v>
      </c>
      <c r="AU426" s="108" t="s">
        <v>2356</v>
      </c>
      <c r="AV426" s="109" t="e">
        <v>#DIV/0!</v>
      </c>
    </row>
    <row r="427" spans="1:48" x14ac:dyDescent="0.3">
      <c r="A427" s="118">
        <v>110</v>
      </c>
      <c r="B427" s="108" t="s">
        <v>1415</v>
      </c>
      <c r="C427" s="108" t="s">
        <v>1415</v>
      </c>
      <c r="D427" s="108" t="s">
        <v>1415</v>
      </c>
      <c r="E427" s="108" t="s">
        <v>1415</v>
      </c>
      <c r="F427" s="108" t="s">
        <v>1415</v>
      </c>
      <c r="G427" s="108" t="s">
        <v>1415</v>
      </c>
      <c r="H427" s="108" t="str">
        <f>VLOOKUP(I427,'[1]&lt;참고&gt;6차'!$A$2:$C$1844,2,FALSE)</f>
        <v>영관급 이상</v>
      </c>
      <c r="I427" s="120" t="s">
        <v>2352</v>
      </c>
      <c r="J427" s="124" t="e">
        <f t="shared" si="19"/>
        <v>#DIV/0!</v>
      </c>
      <c r="K427" s="108" t="e">
        <f>VLOOKUP(A427,'[1](2)2010 SOC to ISCO-08'!$K$3:$L$440,2,FALSE)</f>
        <v>#DIV/0!</v>
      </c>
      <c r="L427" s="108" t="e">
        <f>VLOOKUP(B427,'[1](2)2010 SOC to ISCO-08'!$K$3:$L$440,2,FALSE)</f>
        <v>#N/A</v>
      </c>
      <c r="M427" s="108" t="e">
        <f>VLOOKUP(C427,'[1](2)2010 SOC to ISCO-08'!$K$3:$L$440,2,FALSE)</f>
        <v>#N/A</v>
      </c>
      <c r="N427" s="108" t="e">
        <f>VLOOKUP(D427,'[1](2)2010 SOC to ISCO-08'!$K$3:$L$440,2,FALSE)</f>
        <v>#N/A</v>
      </c>
      <c r="O427" s="108" t="e">
        <f>VLOOKUP(E427,'[1](2)2010 SOC to ISCO-08'!$K$3:$L$440,2,FALSE)</f>
        <v>#N/A</v>
      </c>
      <c r="P427" s="108" t="e">
        <f>VLOOKUP(F427,'[1](2)2010 SOC to ISCO-08'!$K$3:$L$440,2,FALSE)</f>
        <v>#N/A</v>
      </c>
      <c r="Q427" s="108" t="e">
        <f>VLOOKUP(G427,'[1](2)2010 SOC to ISCO-08'!$K$3:$L$440,2,FALSE)</f>
        <v>#N/A</v>
      </c>
      <c r="T427" s="125" t="s">
        <v>2352</v>
      </c>
      <c r="U427" s="108" t="s">
        <v>2357</v>
      </c>
      <c r="V427" s="108" t="s">
        <v>2358</v>
      </c>
      <c r="AB427" s="108" t="str">
        <f t="shared" si="18"/>
        <v/>
      </c>
      <c r="AP427" s="108" t="str">
        <f>VLOOKUP(AQ427,'[1]&lt;참고&gt;6차'!A427:C2269,2,FALSE)</f>
        <v>군인</v>
      </c>
      <c r="AQ427" s="108" t="s">
        <v>86</v>
      </c>
      <c r="AR427" s="108" t="s">
        <v>2350</v>
      </c>
      <c r="AS427" s="108" t="s">
        <v>2359</v>
      </c>
      <c r="AT427" s="108" t="s">
        <v>2360</v>
      </c>
      <c r="AU427" s="108" t="s">
        <v>2361</v>
      </c>
      <c r="AV427" s="109" t="e">
        <v>#DIV/0!</v>
      </c>
    </row>
    <row r="428" spans="1:48" x14ac:dyDescent="0.3">
      <c r="A428" s="118">
        <v>110</v>
      </c>
      <c r="B428" s="108" t="s">
        <v>1415</v>
      </c>
      <c r="C428" s="108" t="s">
        <v>1415</v>
      </c>
      <c r="D428" s="108" t="s">
        <v>1415</v>
      </c>
      <c r="E428" s="108" t="s">
        <v>1415</v>
      </c>
      <c r="F428" s="108" t="s">
        <v>1415</v>
      </c>
      <c r="G428" s="108" t="s">
        <v>1415</v>
      </c>
      <c r="H428" s="108" t="str">
        <f>VLOOKUP(I428,'[1]&lt;참고&gt;6차'!$A$2:$C$1844,2,FALSE)</f>
        <v>위관급</v>
      </c>
      <c r="I428" s="120" t="s">
        <v>2355</v>
      </c>
      <c r="J428" s="124" t="e">
        <f t="shared" si="19"/>
        <v>#DIV/0!</v>
      </c>
      <c r="K428" s="108" t="e">
        <f>VLOOKUP(A428,'[1](2)2010 SOC to ISCO-08'!$K$3:$L$440,2,FALSE)</f>
        <v>#DIV/0!</v>
      </c>
      <c r="L428" s="108" t="e">
        <f>VLOOKUP(B428,'[1](2)2010 SOC to ISCO-08'!$K$3:$L$440,2,FALSE)</f>
        <v>#N/A</v>
      </c>
      <c r="M428" s="108" t="e">
        <f>VLOOKUP(C428,'[1](2)2010 SOC to ISCO-08'!$K$3:$L$440,2,FALSE)</f>
        <v>#N/A</v>
      </c>
      <c r="N428" s="108" t="e">
        <f>VLOOKUP(D428,'[1](2)2010 SOC to ISCO-08'!$K$3:$L$440,2,FALSE)</f>
        <v>#N/A</v>
      </c>
      <c r="O428" s="108" t="e">
        <f>VLOOKUP(E428,'[1](2)2010 SOC to ISCO-08'!$K$3:$L$440,2,FALSE)</f>
        <v>#N/A</v>
      </c>
      <c r="P428" s="108" t="e">
        <f>VLOOKUP(F428,'[1](2)2010 SOC to ISCO-08'!$K$3:$L$440,2,FALSE)</f>
        <v>#N/A</v>
      </c>
      <c r="Q428" s="108" t="e">
        <f>VLOOKUP(G428,'[1](2)2010 SOC to ISCO-08'!$K$3:$L$440,2,FALSE)</f>
        <v>#N/A</v>
      </c>
      <c r="T428" s="125" t="s">
        <v>2355</v>
      </c>
      <c r="U428" s="108" t="s">
        <v>2356</v>
      </c>
      <c r="AB428" s="108" t="str">
        <f t="shared" si="18"/>
        <v/>
      </c>
    </row>
    <row r="429" spans="1:48" x14ac:dyDescent="0.3">
      <c r="A429" s="118">
        <v>210</v>
      </c>
      <c r="B429" s="108" t="s">
        <v>1415</v>
      </c>
      <c r="C429" s="108" t="s">
        <v>1415</v>
      </c>
      <c r="D429" s="108" t="s">
        <v>1415</v>
      </c>
      <c r="E429" s="108" t="s">
        <v>1415</v>
      </c>
      <c r="F429" s="108" t="s">
        <v>1415</v>
      </c>
      <c r="G429" s="108" t="s">
        <v>1415</v>
      </c>
      <c r="H429" s="108" t="str">
        <f>VLOOKUP(I429,'[1]&lt;참고&gt;6차'!$A$2:$C$1844,2,FALSE)</f>
        <v>장기 부사관 및 준위</v>
      </c>
      <c r="I429" s="120" t="s">
        <v>2360</v>
      </c>
      <c r="J429" s="124" t="e">
        <f t="shared" si="19"/>
        <v>#DIV/0!</v>
      </c>
      <c r="K429" s="108" t="e">
        <f>VLOOKUP(A429,'[1](2)2010 SOC to ISCO-08'!$K$3:$L$440,2,FALSE)</f>
        <v>#DIV/0!</v>
      </c>
      <c r="L429" s="108" t="e">
        <f>VLOOKUP(B429,'[1](2)2010 SOC to ISCO-08'!$K$3:$L$440,2,FALSE)</f>
        <v>#N/A</v>
      </c>
      <c r="M429" s="108" t="e">
        <f>VLOOKUP(C429,'[1](2)2010 SOC to ISCO-08'!$K$3:$L$440,2,FALSE)</f>
        <v>#N/A</v>
      </c>
      <c r="N429" s="108" t="e">
        <f>VLOOKUP(D429,'[1](2)2010 SOC to ISCO-08'!$K$3:$L$440,2,FALSE)</f>
        <v>#N/A</v>
      </c>
      <c r="O429" s="108" t="e">
        <f>VLOOKUP(E429,'[1](2)2010 SOC to ISCO-08'!$K$3:$L$440,2,FALSE)</f>
        <v>#N/A</v>
      </c>
      <c r="P429" s="108" t="e">
        <f>VLOOKUP(F429,'[1](2)2010 SOC to ISCO-08'!$K$3:$L$440,2,FALSE)</f>
        <v>#N/A</v>
      </c>
      <c r="Q429" s="108" t="e">
        <f>VLOOKUP(G429,'[1](2)2010 SOC to ISCO-08'!$K$3:$L$440,2,FALSE)</f>
        <v>#N/A</v>
      </c>
      <c r="T429" s="125" t="s">
        <v>2360</v>
      </c>
      <c r="U429" s="108" t="s">
        <v>2362</v>
      </c>
      <c r="V429" s="108" t="s">
        <v>2363</v>
      </c>
      <c r="W429" s="108" t="s">
        <v>1431</v>
      </c>
      <c r="X429" s="108" t="s">
        <v>2364</v>
      </c>
      <c r="AB429" s="108" t="str">
        <f t="shared" si="18"/>
        <v/>
      </c>
    </row>
    <row r="430" spans="1:48" x14ac:dyDescent="0.3">
      <c r="A430" s="108" t="s">
        <v>1415</v>
      </c>
      <c r="B430" s="108" t="s">
        <v>1415</v>
      </c>
      <c r="C430" s="108" t="s">
        <v>1415</v>
      </c>
      <c r="D430" s="108" t="s">
        <v>1415</v>
      </c>
      <c r="E430" s="108" t="s">
        <v>1415</v>
      </c>
      <c r="F430" s="108" t="s">
        <v>1415</v>
      </c>
      <c r="G430" s="108" t="s">
        <v>1415</v>
      </c>
      <c r="T430" s="136" t="s">
        <v>1412</v>
      </c>
      <c r="U430" s="108" t="s">
        <v>2365</v>
      </c>
      <c r="AB430" s="108" t="str">
        <f t="shared" si="18"/>
        <v/>
      </c>
    </row>
  </sheetData>
  <mergeCells count="3">
    <mergeCell ref="AY24:BA24"/>
    <mergeCell ref="BC24:BE24"/>
    <mergeCell ref="BC50:BE50"/>
  </mergeCells>
  <phoneticPr fontId="18" type="noConversion"/>
  <conditionalFormatting sqref="AQ1:A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M1" zoomScale="85" zoomScaleNormal="85" workbookViewId="0">
      <selection activeCell="P10" sqref="P10"/>
    </sheetView>
  </sheetViews>
  <sheetFormatPr defaultRowHeight="16.5" x14ac:dyDescent="0.3"/>
  <cols>
    <col min="5" max="5" width="43.625" customWidth="1"/>
    <col min="6" max="6" width="24.25" bestFit="1" customWidth="1"/>
    <col min="7" max="10" width="11.5" customWidth="1"/>
    <col min="11" max="11" width="14.5" bestFit="1" customWidth="1"/>
    <col min="12" max="13" width="14.5" customWidth="1"/>
    <col min="14" max="14" width="24.25" customWidth="1"/>
    <col min="15" max="15" width="14.625" customWidth="1"/>
    <col min="16" max="19" width="12" customWidth="1"/>
    <col min="21" max="21" width="14.875" customWidth="1"/>
    <col min="22" max="22" width="13.5" customWidth="1"/>
    <col min="37" max="37" width="8.75" customWidth="1"/>
    <col min="38" max="38" width="41.625" bestFit="1" customWidth="1"/>
  </cols>
  <sheetData>
    <row r="1" spans="1:39" x14ac:dyDescent="0.3">
      <c r="B1" t="s">
        <v>0</v>
      </c>
      <c r="C1" t="s">
        <v>1</v>
      </c>
      <c r="D1" t="s">
        <v>2</v>
      </c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x14ac:dyDescent="0.3">
      <c r="A2">
        <v>1</v>
      </c>
      <c r="B2">
        <v>1</v>
      </c>
      <c r="C2">
        <v>1</v>
      </c>
      <c r="D2">
        <v>3309.8229999999999</v>
      </c>
      <c r="F2" s="2" t="s">
        <v>4</v>
      </c>
      <c r="G2" s="2" t="s">
        <v>5</v>
      </c>
      <c r="O2" t="s">
        <v>4</v>
      </c>
      <c r="P2" t="s">
        <v>5</v>
      </c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7.25" thickBot="1" x14ac:dyDescent="0.35">
      <c r="A3">
        <v>2</v>
      </c>
      <c r="B3">
        <v>1</v>
      </c>
      <c r="C3">
        <v>2</v>
      </c>
      <c r="D3">
        <v>1299126.4669999999</v>
      </c>
      <c r="F3" s="2" t="s">
        <v>7</v>
      </c>
      <c r="G3">
        <v>1</v>
      </c>
      <c r="H3">
        <v>2</v>
      </c>
      <c r="I3">
        <v>3</v>
      </c>
      <c r="J3" t="s">
        <v>6</v>
      </c>
      <c r="O3" t="s">
        <v>7</v>
      </c>
      <c r="P3" t="s">
        <v>62</v>
      </c>
      <c r="Q3" t="s">
        <v>63</v>
      </c>
      <c r="R3" t="s">
        <v>64</v>
      </c>
      <c r="S3">
        <v>1</v>
      </c>
      <c r="T3">
        <v>2</v>
      </c>
      <c r="U3">
        <v>3</v>
      </c>
      <c r="V3" t="s">
        <v>6</v>
      </c>
      <c r="W3" s="18"/>
      <c r="X3" s="18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6" t="s">
        <v>1353</v>
      </c>
      <c r="AL3" s="72" t="s">
        <v>1354</v>
      </c>
      <c r="AM3" s="71"/>
    </row>
    <row r="4" spans="1:39" ht="17.25" thickBot="1" x14ac:dyDescent="0.35">
      <c r="A4">
        <v>3</v>
      </c>
      <c r="B4">
        <v>1</v>
      </c>
      <c r="C4">
        <v>3</v>
      </c>
      <c r="D4">
        <v>52955.881000000001</v>
      </c>
      <c r="E4" s="7" t="s">
        <v>8</v>
      </c>
      <c r="F4" s="3">
        <v>1</v>
      </c>
      <c r="G4" s="4">
        <v>3309.8229999999999</v>
      </c>
      <c r="H4" s="4">
        <v>1299126.4669999999</v>
      </c>
      <c r="I4" s="4">
        <v>52955.881000000001</v>
      </c>
      <c r="J4" s="4">
        <v>1355392.1710000001</v>
      </c>
      <c r="N4" t="s">
        <v>65</v>
      </c>
      <c r="O4" t="s">
        <v>87</v>
      </c>
      <c r="P4" s="106">
        <v>0.38746799999999998</v>
      </c>
      <c r="Q4" s="9">
        <f>U4/V4</f>
        <v>3.9070523006584486E-2</v>
      </c>
      <c r="R4" s="4">
        <v>52955.881000000001</v>
      </c>
      <c r="S4" s="4">
        <v>3309.8229999999999</v>
      </c>
      <c r="T4" s="4">
        <v>1299126.4669999999</v>
      </c>
      <c r="U4" s="4">
        <v>52955.881000000001</v>
      </c>
      <c r="V4" s="4">
        <v>1355392.1710000001</v>
      </c>
      <c r="W4" s="97">
        <f>V4/V$25</f>
        <v>5.0999224801134571E-2</v>
      </c>
      <c r="X4" s="14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6" t="s">
        <v>87</v>
      </c>
      <c r="AL4" s="72" t="s">
        <v>65</v>
      </c>
      <c r="AM4" s="71"/>
    </row>
    <row r="5" spans="1:39" ht="17.25" thickBot="1" x14ac:dyDescent="0.35">
      <c r="A5">
        <v>4</v>
      </c>
      <c r="B5">
        <v>2</v>
      </c>
      <c r="C5">
        <v>1</v>
      </c>
      <c r="D5">
        <v>2059.5</v>
      </c>
      <c r="E5" s="7" t="s">
        <v>9</v>
      </c>
      <c r="F5" s="3">
        <v>2</v>
      </c>
      <c r="G5" s="4">
        <v>2059.5</v>
      </c>
      <c r="H5" s="4">
        <v>14946.252</v>
      </c>
      <c r="I5" s="4">
        <v>4108.1930000000002</v>
      </c>
      <c r="J5" s="4">
        <v>21113.945</v>
      </c>
      <c r="N5" t="s">
        <v>66</v>
      </c>
      <c r="O5" t="s">
        <v>89</v>
      </c>
      <c r="P5" s="106">
        <v>0.58634520000000001</v>
      </c>
      <c r="Q5" s="9">
        <f t="shared" ref="Q5:Q24" si="0">U5/V5</f>
        <v>0.19457249699191698</v>
      </c>
      <c r="R5" s="4">
        <v>4108.1930000000002</v>
      </c>
      <c r="S5" s="4">
        <v>2059.5</v>
      </c>
      <c r="T5" s="4">
        <v>14946.252</v>
      </c>
      <c r="U5" s="4">
        <v>4108.1930000000002</v>
      </c>
      <c r="V5" s="4">
        <v>21113.945</v>
      </c>
      <c r="W5" s="97">
        <f t="shared" ref="W5:W24" si="1">V5/V$25</f>
        <v>7.944525950001162E-4</v>
      </c>
      <c r="X5" s="16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6" t="s">
        <v>89</v>
      </c>
      <c r="AL5" s="72" t="s">
        <v>66</v>
      </c>
      <c r="AM5" s="71"/>
    </row>
    <row r="6" spans="1:39" ht="17.25" thickBot="1" x14ac:dyDescent="0.35">
      <c r="A6">
        <v>5</v>
      </c>
      <c r="B6">
        <v>2</v>
      </c>
      <c r="C6">
        <v>2</v>
      </c>
      <c r="D6">
        <v>14946.252</v>
      </c>
      <c r="E6" s="7" t="s">
        <v>10</v>
      </c>
      <c r="F6" s="3">
        <v>3</v>
      </c>
      <c r="G6" s="4">
        <v>432105.05099999998</v>
      </c>
      <c r="H6" s="4">
        <v>1264129.4350000001</v>
      </c>
      <c r="I6" s="4">
        <v>2745207.66</v>
      </c>
      <c r="J6" s="4">
        <v>4441442.1459999997</v>
      </c>
      <c r="N6" s="12" t="s">
        <v>67</v>
      </c>
      <c r="O6" t="s">
        <v>91</v>
      </c>
      <c r="P6" s="106">
        <v>0.70086179999999998</v>
      </c>
      <c r="Q6" s="9">
        <f t="shared" si="0"/>
        <v>0.61808925339089626</v>
      </c>
      <c r="R6" s="13">
        <v>2745207.66</v>
      </c>
      <c r="S6" s="13">
        <v>432105.05099999998</v>
      </c>
      <c r="T6" s="13">
        <v>1264129.4350000001</v>
      </c>
      <c r="U6" s="13">
        <v>2745207.66</v>
      </c>
      <c r="V6" s="13">
        <v>4441442.1459999997</v>
      </c>
      <c r="W6" s="97">
        <f t="shared" si="1"/>
        <v>0.16711776214405147</v>
      </c>
      <c r="X6" s="14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6" t="s">
        <v>91</v>
      </c>
      <c r="AL6" s="73" t="s">
        <v>67</v>
      </c>
      <c r="AM6" s="71"/>
    </row>
    <row r="7" spans="1:39" ht="17.25" thickBot="1" x14ac:dyDescent="0.35">
      <c r="A7">
        <v>6</v>
      </c>
      <c r="B7">
        <v>2</v>
      </c>
      <c r="C7">
        <v>3</v>
      </c>
      <c r="D7">
        <v>4108.1930000000002</v>
      </c>
      <c r="E7" s="7" t="s">
        <v>11</v>
      </c>
      <c r="F7" s="3">
        <v>4</v>
      </c>
      <c r="G7" s="4">
        <v>20427.044999999998</v>
      </c>
      <c r="H7" s="4">
        <v>31529.867999999999</v>
      </c>
      <c r="I7" s="4">
        <v>32142.697</v>
      </c>
      <c r="J7" s="4">
        <v>84099.61</v>
      </c>
      <c r="N7" t="s">
        <v>68</v>
      </c>
      <c r="O7" t="s">
        <v>93</v>
      </c>
      <c r="P7" s="106">
        <v>0.56781239999999999</v>
      </c>
      <c r="Q7" s="9">
        <f t="shared" si="0"/>
        <v>0.38219793171454658</v>
      </c>
      <c r="R7" s="4">
        <v>32142.697</v>
      </c>
      <c r="S7" s="4">
        <v>20427.044999999998</v>
      </c>
      <c r="T7" s="4">
        <v>31529.867999999999</v>
      </c>
      <c r="U7" s="4">
        <v>32142.697</v>
      </c>
      <c r="V7" s="4">
        <v>84099.61</v>
      </c>
      <c r="W7" s="97">
        <f t="shared" si="1"/>
        <v>3.1644088020025495E-3</v>
      </c>
      <c r="X7" s="16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6" t="s">
        <v>93</v>
      </c>
      <c r="AL7" s="72" t="s">
        <v>68</v>
      </c>
      <c r="AM7" s="71"/>
    </row>
    <row r="8" spans="1:39" ht="17.25" thickBot="1" x14ac:dyDescent="0.35">
      <c r="A8">
        <v>7</v>
      </c>
      <c r="B8">
        <v>3</v>
      </c>
      <c r="C8">
        <v>1</v>
      </c>
      <c r="D8">
        <v>432105.05099999998</v>
      </c>
      <c r="E8" s="7" t="s">
        <v>12</v>
      </c>
      <c r="F8" s="3">
        <v>5</v>
      </c>
      <c r="G8" s="4">
        <v>2503.395</v>
      </c>
      <c r="H8" s="4">
        <v>70627.679999999993</v>
      </c>
      <c r="I8" s="4">
        <v>27401.488000000001</v>
      </c>
      <c r="J8" s="4">
        <v>100532.56299999999</v>
      </c>
      <c r="N8" t="s">
        <v>69</v>
      </c>
      <c r="O8" t="s">
        <v>95</v>
      </c>
      <c r="P8" s="106">
        <v>0.62419190000000002</v>
      </c>
      <c r="Q8" s="9">
        <f t="shared" si="0"/>
        <v>0.27256330866646661</v>
      </c>
      <c r="R8" s="4">
        <v>27401.488000000001</v>
      </c>
      <c r="S8" s="4">
        <v>2503.395</v>
      </c>
      <c r="T8" s="4">
        <v>70627.679999999993</v>
      </c>
      <c r="U8" s="4">
        <v>27401.488000000001</v>
      </c>
      <c r="V8" s="4">
        <v>100532.56299999999</v>
      </c>
      <c r="W8" s="97">
        <f t="shared" si="1"/>
        <v>3.7827301130775258E-3</v>
      </c>
      <c r="X8" s="14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6" t="s">
        <v>95</v>
      </c>
      <c r="AL8" s="72" t="s">
        <v>69</v>
      </c>
      <c r="AM8" s="71"/>
    </row>
    <row r="9" spans="1:39" ht="17.25" thickBot="1" x14ac:dyDescent="0.35">
      <c r="A9">
        <v>8</v>
      </c>
      <c r="B9">
        <v>3</v>
      </c>
      <c r="C9">
        <v>2</v>
      </c>
      <c r="D9">
        <v>1264129.4350000001</v>
      </c>
      <c r="E9" s="7" t="s">
        <v>13</v>
      </c>
      <c r="F9" s="3">
        <v>6</v>
      </c>
      <c r="G9" s="4">
        <v>341649.48599999998</v>
      </c>
      <c r="H9" s="4">
        <v>1004768.624</v>
      </c>
      <c r="I9" s="4">
        <v>614855.50600000005</v>
      </c>
      <c r="J9" s="4">
        <v>1961273.6159999999</v>
      </c>
      <c r="N9" t="s">
        <v>70</v>
      </c>
      <c r="O9" t="s">
        <v>97</v>
      </c>
      <c r="P9" s="106">
        <v>0.56934779999999996</v>
      </c>
      <c r="Q9" s="9">
        <f t="shared" si="0"/>
        <v>0.31349807644585176</v>
      </c>
      <c r="R9" s="4">
        <v>614855.50600000005</v>
      </c>
      <c r="S9" s="4">
        <v>341649.48599999998</v>
      </c>
      <c r="T9" s="4">
        <v>1004768.624</v>
      </c>
      <c r="U9" s="4">
        <v>614855.50600000005</v>
      </c>
      <c r="V9" s="4">
        <v>1961273.6159999999</v>
      </c>
      <c r="W9" s="97">
        <f t="shared" si="1"/>
        <v>7.3796673891897577E-2</v>
      </c>
      <c r="X9" s="16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6" t="s">
        <v>97</v>
      </c>
      <c r="AL9" s="72" t="s">
        <v>70</v>
      </c>
      <c r="AM9" s="71"/>
    </row>
    <row r="10" spans="1:39" ht="17.25" thickBot="1" x14ac:dyDescent="0.35">
      <c r="A10">
        <v>9</v>
      </c>
      <c r="B10">
        <v>3</v>
      </c>
      <c r="C10">
        <v>3</v>
      </c>
      <c r="D10">
        <v>2745207.66</v>
      </c>
      <c r="E10" s="7" t="s">
        <v>14</v>
      </c>
      <c r="F10" s="3">
        <v>7</v>
      </c>
      <c r="G10" s="4">
        <v>100237.81299999999</v>
      </c>
      <c r="H10" s="4">
        <v>898048.53599999996</v>
      </c>
      <c r="I10" s="4">
        <v>2774356.2230000002</v>
      </c>
      <c r="J10" s="4">
        <v>3772642.5720000002</v>
      </c>
      <c r="N10" s="12" t="s">
        <v>71</v>
      </c>
      <c r="O10" t="s">
        <v>99</v>
      </c>
      <c r="P10" s="106">
        <v>0.73819520000000005</v>
      </c>
      <c r="Q10" s="9">
        <f t="shared" si="0"/>
        <v>0.73538803903419458</v>
      </c>
      <c r="R10" s="13">
        <v>2774356.2230000002</v>
      </c>
      <c r="S10" s="13">
        <v>100237.81299999999</v>
      </c>
      <c r="T10" s="13">
        <v>898048.53599999996</v>
      </c>
      <c r="U10" s="13">
        <v>2774356.2230000002</v>
      </c>
      <c r="V10" s="13">
        <v>3772642.5720000002</v>
      </c>
      <c r="W10" s="97">
        <f t="shared" si="1"/>
        <v>0.14195289801755726</v>
      </c>
      <c r="X10" s="1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6" t="s">
        <v>99</v>
      </c>
      <c r="AL10" s="73" t="s">
        <v>71</v>
      </c>
      <c r="AM10" s="71"/>
    </row>
    <row r="11" spans="1:39" ht="17.25" thickBot="1" x14ac:dyDescent="0.35">
      <c r="A11">
        <v>10</v>
      </c>
      <c r="B11">
        <v>4</v>
      </c>
      <c r="C11">
        <v>1</v>
      </c>
      <c r="D11">
        <v>20427.044999999998</v>
      </c>
      <c r="E11" s="7" t="s">
        <v>15</v>
      </c>
      <c r="F11" s="3">
        <v>8</v>
      </c>
      <c r="G11" s="4">
        <v>22486.745999999999</v>
      </c>
      <c r="H11" s="4">
        <v>1037186.77</v>
      </c>
      <c r="I11" s="4">
        <v>336413.73800000001</v>
      </c>
      <c r="J11" s="4">
        <v>1396087.2540000002</v>
      </c>
      <c r="N11" t="s">
        <v>72</v>
      </c>
      <c r="O11" t="s">
        <v>101</v>
      </c>
      <c r="P11" s="106">
        <v>0.5877599</v>
      </c>
      <c r="Q11" s="9">
        <f t="shared" si="0"/>
        <v>0.24096899175615563</v>
      </c>
      <c r="R11" s="4">
        <v>336413.73800000001</v>
      </c>
      <c r="S11" s="4">
        <v>22486.745999999999</v>
      </c>
      <c r="T11" s="4">
        <v>1037186.77</v>
      </c>
      <c r="U11" s="4">
        <v>336413.73800000001</v>
      </c>
      <c r="V11" s="4">
        <v>1396087.2540000002</v>
      </c>
      <c r="W11" s="97">
        <f t="shared" si="1"/>
        <v>5.2530455193801374E-2</v>
      </c>
      <c r="X11" s="16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6" t="s">
        <v>101</v>
      </c>
      <c r="AL11" s="72" t="s">
        <v>72</v>
      </c>
      <c r="AM11" s="71"/>
    </row>
    <row r="12" spans="1:39" ht="17.25" thickBot="1" x14ac:dyDescent="0.35">
      <c r="A12">
        <v>11</v>
      </c>
      <c r="B12">
        <v>4</v>
      </c>
      <c r="C12">
        <v>2</v>
      </c>
      <c r="D12">
        <v>31529.867999999999</v>
      </c>
      <c r="E12" s="7" t="s">
        <v>16</v>
      </c>
      <c r="F12" s="3">
        <v>9</v>
      </c>
      <c r="G12" s="4">
        <v>28823.059000000001</v>
      </c>
      <c r="H12" s="4">
        <v>941749.17799999996</v>
      </c>
      <c r="I12" s="4">
        <v>1295479.219</v>
      </c>
      <c r="J12" s="4">
        <v>2266051.4560000002</v>
      </c>
      <c r="N12" s="12" t="s">
        <v>73</v>
      </c>
      <c r="O12" t="s">
        <v>103</v>
      </c>
      <c r="P12" s="106">
        <v>0.67987220000000004</v>
      </c>
      <c r="Q12" s="9">
        <f t="shared" si="0"/>
        <v>0.57169011567228945</v>
      </c>
      <c r="R12" s="13">
        <v>1295479.219</v>
      </c>
      <c r="S12" s="13">
        <v>28823.059000000001</v>
      </c>
      <c r="T12" s="13">
        <v>941749.17799999996</v>
      </c>
      <c r="U12" s="13">
        <v>1295479.219</v>
      </c>
      <c r="V12" s="13">
        <v>2266051.4560000002</v>
      </c>
      <c r="W12" s="97">
        <f t="shared" si="1"/>
        <v>8.5264523499658254E-2</v>
      </c>
      <c r="X12" s="1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6" t="s">
        <v>103</v>
      </c>
      <c r="AL12" s="73" t="s">
        <v>73</v>
      </c>
      <c r="AM12" s="71"/>
    </row>
    <row r="13" spans="1:39" ht="17.25" thickBot="1" x14ac:dyDescent="0.35">
      <c r="A13">
        <v>12</v>
      </c>
      <c r="B13">
        <v>4</v>
      </c>
      <c r="C13">
        <v>3</v>
      </c>
      <c r="D13">
        <v>32142.697</v>
      </c>
      <c r="E13" s="7" t="s">
        <v>17</v>
      </c>
      <c r="F13" s="3">
        <v>10</v>
      </c>
      <c r="G13" s="4">
        <v>390700.26299999998</v>
      </c>
      <c r="H13" s="4">
        <v>200904.50399999999</v>
      </c>
      <c r="I13" s="4">
        <v>194327.88</v>
      </c>
      <c r="J13" s="4">
        <v>785932.647</v>
      </c>
      <c r="N13" t="s">
        <v>74</v>
      </c>
      <c r="O13" t="s">
        <v>105</v>
      </c>
      <c r="P13" s="106">
        <v>0.3961847</v>
      </c>
      <c r="Q13" s="9">
        <f t="shared" si="0"/>
        <v>0.24725767626751863</v>
      </c>
      <c r="R13" s="4">
        <v>194327.88</v>
      </c>
      <c r="S13" s="4">
        <v>390700.26299999998</v>
      </c>
      <c r="T13" s="4">
        <v>200904.50399999999</v>
      </c>
      <c r="U13" s="4">
        <v>194327.88</v>
      </c>
      <c r="V13" s="4">
        <v>785932.647</v>
      </c>
      <c r="W13" s="97">
        <f t="shared" si="1"/>
        <v>2.9572220203493961E-2</v>
      </c>
      <c r="X13" s="16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6" t="s">
        <v>105</v>
      </c>
      <c r="AL13" s="72" t="s">
        <v>74</v>
      </c>
      <c r="AM13" s="71"/>
    </row>
    <row r="14" spans="1:39" ht="17.25" thickBot="1" x14ac:dyDescent="0.35">
      <c r="A14">
        <v>13</v>
      </c>
      <c r="B14">
        <v>5</v>
      </c>
      <c r="C14">
        <v>1</v>
      </c>
      <c r="D14">
        <v>2503.395</v>
      </c>
      <c r="E14" s="7" t="s">
        <v>18</v>
      </c>
      <c r="F14" s="3">
        <v>11</v>
      </c>
      <c r="G14" s="4">
        <v>57296.838000000003</v>
      </c>
      <c r="H14" s="4">
        <v>605296.60900000005</v>
      </c>
      <c r="I14" s="4">
        <v>107658.952</v>
      </c>
      <c r="J14" s="4">
        <v>770252.39900000009</v>
      </c>
      <c r="N14" t="s">
        <v>75</v>
      </c>
      <c r="O14" t="s">
        <v>107</v>
      </c>
      <c r="P14" s="106">
        <v>0.57003079999999995</v>
      </c>
      <c r="Q14" s="9">
        <f t="shared" si="0"/>
        <v>0.13977100511438978</v>
      </c>
      <c r="R14" s="4">
        <v>107658.952</v>
      </c>
      <c r="S14" s="4">
        <v>57296.838000000003</v>
      </c>
      <c r="T14" s="4">
        <v>605296.60900000005</v>
      </c>
      <c r="U14" s="4">
        <v>107658.952</v>
      </c>
      <c r="V14" s="4">
        <v>770252.39900000009</v>
      </c>
      <c r="W14" s="97">
        <f t="shared" si="1"/>
        <v>2.8982220858802796E-2</v>
      </c>
      <c r="X14" s="1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6" t="s">
        <v>107</v>
      </c>
      <c r="AL14" s="72" t="s">
        <v>75</v>
      </c>
      <c r="AM14" s="71"/>
    </row>
    <row r="15" spans="1:39" ht="17.25" thickBot="1" x14ac:dyDescent="0.35">
      <c r="A15">
        <v>14</v>
      </c>
      <c r="B15">
        <v>5</v>
      </c>
      <c r="C15">
        <v>2</v>
      </c>
      <c r="D15">
        <v>70627.679999999993</v>
      </c>
      <c r="E15" s="7" t="s">
        <v>19</v>
      </c>
      <c r="F15" s="3">
        <v>12</v>
      </c>
      <c r="G15" s="4">
        <v>15955.133</v>
      </c>
      <c r="H15" s="4">
        <v>402645.13900000002</v>
      </c>
      <c r="I15" s="4">
        <v>206983.234</v>
      </c>
      <c r="J15" s="4">
        <v>625583.50600000005</v>
      </c>
      <c r="N15" t="s">
        <v>76</v>
      </c>
      <c r="O15" t="s">
        <v>109</v>
      </c>
      <c r="P15" s="106">
        <v>0.64443419999999996</v>
      </c>
      <c r="Q15" s="9">
        <f t="shared" si="0"/>
        <v>0.33086427633531629</v>
      </c>
      <c r="R15" s="4">
        <v>206983.234</v>
      </c>
      <c r="S15" s="4">
        <v>15955.133</v>
      </c>
      <c r="T15" s="4">
        <v>402645.13900000002</v>
      </c>
      <c r="U15" s="4">
        <v>206983.234</v>
      </c>
      <c r="V15" s="4">
        <v>625583.50600000005</v>
      </c>
      <c r="W15" s="97">
        <f t="shared" si="1"/>
        <v>2.3538776847764394E-2</v>
      </c>
      <c r="X15" s="16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6" t="s">
        <v>109</v>
      </c>
      <c r="AL15" s="72" t="s">
        <v>76</v>
      </c>
      <c r="AM15" s="71"/>
    </row>
    <row r="16" spans="1:39" ht="17.25" thickBot="1" x14ac:dyDescent="0.35">
      <c r="A16">
        <v>15</v>
      </c>
      <c r="B16">
        <v>5</v>
      </c>
      <c r="C16">
        <v>3</v>
      </c>
      <c r="D16">
        <v>27401.488000000001</v>
      </c>
      <c r="E16" s="7" t="s">
        <v>20</v>
      </c>
      <c r="F16" s="3">
        <v>13</v>
      </c>
      <c r="G16" s="4">
        <v>552993.13300000003</v>
      </c>
      <c r="H16" s="4">
        <v>187811.35</v>
      </c>
      <c r="I16" s="4">
        <v>355841.25599999999</v>
      </c>
      <c r="J16" s="4">
        <v>1096645.7390000001</v>
      </c>
      <c r="N16" t="s">
        <v>77</v>
      </c>
      <c r="O16" t="s">
        <v>111</v>
      </c>
      <c r="P16" s="106">
        <v>0.43833610000000001</v>
      </c>
      <c r="Q16" s="9">
        <f t="shared" si="0"/>
        <v>0.32448150149608157</v>
      </c>
      <c r="R16" s="4">
        <v>355841.25599999999</v>
      </c>
      <c r="S16" s="4">
        <v>552993.13300000003</v>
      </c>
      <c r="T16" s="4">
        <v>187811.35</v>
      </c>
      <c r="U16" s="4">
        <v>355841.25599999999</v>
      </c>
      <c r="V16" s="4">
        <v>1096645.7390000001</v>
      </c>
      <c r="W16" s="97">
        <f t="shared" si="1"/>
        <v>4.126339502846911E-2</v>
      </c>
      <c r="X16" s="14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6" t="s">
        <v>111</v>
      </c>
      <c r="AL16" s="72" t="s">
        <v>77</v>
      </c>
      <c r="AM16" s="71"/>
    </row>
    <row r="17" spans="1:39" ht="17.25" thickBot="1" x14ac:dyDescent="0.35">
      <c r="A17">
        <v>16</v>
      </c>
      <c r="B17">
        <v>6</v>
      </c>
      <c r="C17">
        <v>1</v>
      </c>
      <c r="D17">
        <v>341649.48599999998</v>
      </c>
      <c r="E17" s="7" t="s">
        <v>21</v>
      </c>
      <c r="F17" s="3">
        <v>14</v>
      </c>
      <c r="G17" s="4">
        <v>71399.805999999997</v>
      </c>
      <c r="H17" s="4">
        <v>865544.10800000001</v>
      </c>
      <c r="I17" s="4">
        <v>326627.15999999997</v>
      </c>
      <c r="J17" s="4">
        <v>1263571.074</v>
      </c>
      <c r="N17" t="s">
        <v>78</v>
      </c>
      <c r="O17" t="s">
        <v>113</v>
      </c>
      <c r="P17" s="106">
        <v>0.62403109999999995</v>
      </c>
      <c r="Q17" s="9">
        <f t="shared" si="0"/>
        <v>0.2584952811289189</v>
      </c>
      <c r="R17" s="4">
        <v>326627.15999999997</v>
      </c>
      <c r="S17" s="4">
        <v>71399.805999999997</v>
      </c>
      <c r="T17" s="4">
        <v>865544.10800000001</v>
      </c>
      <c r="U17" s="4">
        <v>326627.15999999997</v>
      </c>
      <c r="V17" s="4">
        <v>1263571.074</v>
      </c>
      <c r="W17" s="97">
        <f t="shared" si="1"/>
        <v>4.7544280270995491E-2</v>
      </c>
      <c r="X17" s="16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6" t="s">
        <v>113</v>
      </c>
      <c r="AL17" s="72" t="s">
        <v>78</v>
      </c>
      <c r="AM17" s="71"/>
    </row>
    <row r="18" spans="1:39" ht="17.25" thickBot="1" x14ac:dyDescent="0.35">
      <c r="A18">
        <v>17</v>
      </c>
      <c r="B18">
        <v>6</v>
      </c>
      <c r="C18">
        <v>2</v>
      </c>
      <c r="D18">
        <v>1004768.624</v>
      </c>
      <c r="E18" s="7" t="s">
        <v>22</v>
      </c>
      <c r="F18" s="3">
        <v>15</v>
      </c>
      <c r="G18" s="4">
        <v>261055.10200000001</v>
      </c>
      <c r="H18" s="4">
        <v>656983.59499999997</v>
      </c>
      <c r="I18" s="4">
        <v>114206.397</v>
      </c>
      <c r="J18" s="4">
        <v>1032245.0939999999</v>
      </c>
      <c r="N18" t="s">
        <v>79</v>
      </c>
      <c r="O18" t="s">
        <v>115</v>
      </c>
      <c r="P18" s="106">
        <v>0.53193060000000003</v>
      </c>
      <c r="Q18" s="9">
        <f t="shared" si="0"/>
        <v>0.11063883729148535</v>
      </c>
      <c r="R18" s="4">
        <v>114206.397</v>
      </c>
      <c r="S18" s="4">
        <v>261055.10200000001</v>
      </c>
      <c r="T18" s="4">
        <v>656983.59499999997</v>
      </c>
      <c r="U18" s="4">
        <v>114206.397</v>
      </c>
      <c r="V18" s="4">
        <v>1032245.0939999999</v>
      </c>
      <c r="W18" s="97">
        <f t="shared" si="1"/>
        <v>3.8840197490541857E-2</v>
      </c>
      <c r="X18" s="1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6" t="s">
        <v>115</v>
      </c>
      <c r="AL18" s="72" t="s">
        <v>79</v>
      </c>
      <c r="AM18" s="71"/>
    </row>
    <row r="19" spans="1:39" ht="17.25" thickBot="1" x14ac:dyDescent="0.35">
      <c r="A19">
        <v>18</v>
      </c>
      <c r="B19">
        <v>6</v>
      </c>
      <c r="C19">
        <v>3</v>
      </c>
      <c r="D19">
        <v>614855.50600000005</v>
      </c>
      <c r="E19" s="7" t="s">
        <v>23</v>
      </c>
      <c r="F19" s="3">
        <v>16</v>
      </c>
      <c r="G19" s="4">
        <v>1477904.5660000001</v>
      </c>
      <c r="H19" s="4">
        <v>242556.337</v>
      </c>
      <c r="I19" s="4">
        <v>206439.94899999999</v>
      </c>
      <c r="J19" s="4">
        <v>1926900.8520000002</v>
      </c>
      <c r="N19" t="s">
        <v>80</v>
      </c>
      <c r="O19" t="s">
        <v>117</v>
      </c>
      <c r="P19" s="106">
        <v>0.21550739999999999</v>
      </c>
      <c r="Q19" s="9">
        <f t="shared" si="0"/>
        <v>0.10713574016313734</v>
      </c>
      <c r="R19" s="4">
        <v>206439.94899999999</v>
      </c>
      <c r="S19" s="4">
        <v>1477904.5660000001</v>
      </c>
      <c r="T19" s="4">
        <v>242556.337</v>
      </c>
      <c r="U19" s="4">
        <v>206439.94899999999</v>
      </c>
      <c r="V19" s="4">
        <v>1926900.8520000002</v>
      </c>
      <c r="W19" s="97">
        <f t="shared" si="1"/>
        <v>7.2503332853208383E-2</v>
      </c>
      <c r="X19" s="16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6" t="s">
        <v>117</v>
      </c>
      <c r="AL19" s="72" t="s">
        <v>80</v>
      </c>
      <c r="AM19" s="71"/>
    </row>
    <row r="20" spans="1:39" ht="17.25" thickBot="1" x14ac:dyDescent="0.35">
      <c r="A20">
        <v>19</v>
      </c>
      <c r="B20">
        <v>7</v>
      </c>
      <c r="C20">
        <v>1</v>
      </c>
      <c r="D20">
        <v>100237.81299999999</v>
      </c>
      <c r="E20" s="7" t="s">
        <v>24</v>
      </c>
      <c r="F20" s="3">
        <v>17</v>
      </c>
      <c r="G20" s="4">
        <v>796506.91700000002</v>
      </c>
      <c r="H20" s="4">
        <v>946276.67099999997</v>
      </c>
      <c r="I20" s="4">
        <v>168885.48</v>
      </c>
      <c r="J20" s="4">
        <v>1911669.068</v>
      </c>
      <c r="N20" t="s">
        <v>81</v>
      </c>
      <c r="O20" t="s">
        <v>119</v>
      </c>
      <c r="P20" s="106">
        <v>0.31330069999999999</v>
      </c>
      <c r="Q20" s="9">
        <f t="shared" si="0"/>
        <v>8.8344516750845925E-2</v>
      </c>
      <c r="R20" s="4">
        <v>168885.48</v>
      </c>
      <c r="S20" s="4">
        <v>796506.91700000002</v>
      </c>
      <c r="T20" s="4">
        <v>946276.67099999997</v>
      </c>
      <c r="U20" s="4">
        <v>168885.48</v>
      </c>
      <c r="V20" s="4">
        <v>1911669.068</v>
      </c>
      <c r="W20" s="97">
        <f t="shared" si="1"/>
        <v>7.1930207824925832E-2</v>
      </c>
      <c r="X20" s="1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6" t="s">
        <v>119</v>
      </c>
      <c r="AL20" s="72" t="s">
        <v>81</v>
      </c>
      <c r="AM20" s="71"/>
    </row>
    <row r="21" spans="1:39" ht="17.25" thickBot="1" x14ac:dyDescent="0.35">
      <c r="A21">
        <v>20</v>
      </c>
      <c r="B21">
        <v>7</v>
      </c>
      <c r="C21">
        <v>2</v>
      </c>
      <c r="D21">
        <v>898048.53599999996</v>
      </c>
      <c r="E21" s="7" t="s">
        <v>25</v>
      </c>
      <c r="F21" s="3">
        <v>18</v>
      </c>
      <c r="G21" s="4">
        <v>121037.008</v>
      </c>
      <c r="H21" s="4">
        <v>220031.304</v>
      </c>
      <c r="I21" s="4">
        <v>74208.452000000005</v>
      </c>
      <c r="J21" s="4">
        <v>415276.76400000002</v>
      </c>
      <c r="N21" t="s">
        <v>82</v>
      </c>
      <c r="O21" t="s">
        <v>121</v>
      </c>
      <c r="P21" s="106">
        <v>0.47548800000000002</v>
      </c>
      <c r="Q21" s="9">
        <f t="shared" si="0"/>
        <v>0.17869637416072717</v>
      </c>
      <c r="R21" s="4">
        <v>74208.452000000005</v>
      </c>
      <c r="S21" s="4">
        <v>121037.008</v>
      </c>
      <c r="T21" s="4">
        <v>220031.304</v>
      </c>
      <c r="U21" s="4">
        <v>74208.452000000005</v>
      </c>
      <c r="V21" s="4">
        <v>415276.76400000002</v>
      </c>
      <c r="W21" s="97">
        <f t="shared" si="1"/>
        <v>1.5625583130156436E-2</v>
      </c>
      <c r="X21" s="16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6" t="s">
        <v>121</v>
      </c>
      <c r="AL21" s="72" t="s">
        <v>82</v>
      </c>
      <c r="AM21" s="71"/>
    </row>
    <row r="22" spans="1:39" ht="17.25" thickBot="1" x14ac:dyDescent="0.35">
      <c r="A22">
        <v>21</v>
      </c>
      <c r="B22">
        <v>7</v>
      </c>
      <c r="C22">
        <v>3</v>
      </c>
      <c r="D22">
        <v>2774356.2230000002</v>
      </c>
      <c r="E22" s="7" t="s">
        <v>26</v>
      </c>
      <c r="F22" s="3">
        <v>19</v>
      </c>
      <c r="G22" s="4">
        <v>209942.28099999999</v>
      </c>
      <c r="H22" s="4">
        <v>845919.62899999996</v>
      </c>
      <c r="I22" s="4">
        <v>212869.481</v>
      </c>
      <c r="J22" s="4">
        <v>1268731.3909999998</v>
      </c>
      <c r="N22" t="s">
        <v>83</v>
      </c>
      <c r="O22" t="s">
        <v>123</v>
      </c>
      <c r="P22" s="106">
        <v>0.46825169999999999</v>
      </c>
      <c r="Q22" s="9">
        <f t="shared" si="0"/>
        <v>0.16778136216226089</v>
      </c>
      <c r="R22" s="4">
        <v>212869.481</v>
      </c>
      <c r="S22" s="4">
        <v>209942.28099999999</v>
      </c>
      <c r="T22" s="4">
        <v>845919.62899999996</v>
      </c>
      <c r="U22" s="4">
        <v>212869.481</v>
      </c>
      <c r="V22" s="4">
        <v>1268731.3909999998</v>
      </c>
      <c r="W22" s="97">
        <f t="shared" si="1"/>
        <v>4.7738447075525534E-2</v>
      </c>
      <c r="X22" s="1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6" t="s">
        <v>123</v>
      </c>
      <c r="AL22" s="72" t="s">
        <v>83</v>
      </c>
      <c r="AM22" s="71"/>
    </row>
    <row r="23" spans="1:39" ht="24.75" thickBot="1" x14ac:dyDescent="0.35">
      <c r="A23">
        <v>22</v>
      </c>
      <c r="B23">
        <v>8</v>
      </c>
      <c r="C23">
        <v>1</v>
      </c>
      <c r="D23">
        <v>22486.745999999999</v>
      </c>
      <c r="E23" s="7" t="s">
        <v>27</v>
      </c>
      <c r="F23" s="3">
        <v>20</v>
      </c>
      <c r="G23" s="4">
        <v>166.77199999999999</v>
      </c>
      <c r="H23" s="4">
        <v>70196.648000000001</v>
      </c>
      <c r="I23" s="4"/>
      <c r="J23" s="4">
        <v>70363.42</v>
      </c>
      <c r="N23" t="s">
        <v>84</v>
      </c>
      <c r="O23" t="s">
        <v>125</v>
      </c>
      <c r="P23" s="106">
        <v>0.33512979999999998</v>
      </c>
      <c r="Q23" s="9">
        <v>0</v>
      </c>
      <c r="R23" s="4">
        <v>0</v>
      </c>
      <c r="S23" s="4">
        <v>166.77199999999999</v>
      </c>
      <c r="T23" s="4">
        <v>70196.648000000001</v>
      </c>
      <c r="U23" s="4"/>
      <c r="V23" s="4">
        <v>70363.42</v>
      </c>
      <c r="W23" s="97">
        <f t="shared" si="1"/>
        <v>2.6475583606987265E-3</v>
      </c>
      <c r="X23" s="16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6" t="s">
        <v>125</v>
      </c>
      <c r="AL23" s="72" t="s">
        <v>1352</v>
      </c>
      <c r="AM23" s="71"/>
    </row>
    <row r="24" spans="1:39" ht="17.25" thickBot="1" x14ac:dyDescent="0.35">
      <c r="A24">
        <v>23</v>
      </c>
      <c r="B24">
        <v>8</v>
      </c>
      <c r="C24">
        <v>2</v>
      </c>
      <c r="D24">
        <v>1037186.77</v>
      </c>
      <c r="E24" s="8" t="s">
        <v>28</v>
      </c>
      <c r="F24" s="3">
        <v>21</v>
      </c>
      <c r="G24" s="4">
        <v>911.45100000000002</v>
      </c>
      <c r="H24" s="4">
        <v>5325.9790000000003</v>
      </c>
      <c r="I24" s="4">
        <v>4676.3270000000002</v>
      </c>
      <c r="J24" s="4">
        <v>10913.757000000001</v>
      </c>
      <c r="N24" t="s">
        <v>85</v>
      </c>
      <c r="O24" t="s">
        <v>127</v>
      </c>
      <c r="P24" s="106">
        <v>0.64139310000000005</v>
      </c>
      <c r="Q24" s="9">
        <f t="shared" si="0"/>
        <v>0.4284800367096317</v>
      </c>
      <c r="R24" s="4">
        <v>4676.3270000000002</v>
      </c>
      <c r="S24" s="4">
        <v>911.45100000000002</v>
      </c>
      <c r="T24" s="4">
        <v>5325.9790000000003</v>
      </c>
      <c r="U24" s="4">
        <v>4676.3270000000002</v>
      </c>
      <c r="V24" s="4">
        <v>10913.757000000001</v>
      </c>
      <c r="W24" s="97">
        <f t="shared" si="1"/>
        <v>4.1065099723669283E-4</v>
      </c>
      <c r="X24" s="14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6" t="s">
        <v>127</v>
      </c>
      <c r="AL24" s="72" t="s">
        <v>85</v>
      </c>
      <c r="AM24" s="71"/>
    </row>
    <row r="25" spans="1:39" x14ac:dyDescent="0.3">
      <c r="A25">
        <v>24</v>
      </c>
      <c r="B25">
        <v>8</v>
      </c>
      <c r="C25">
        <v>3</v>
      </c>
      <c r="D25">
        <v>336413.73800000001</v>
      </c>
      <c r="F25" s="3" t="s">
        <v>6</v>
      </c>
      <c r="G25" s="4">
        <v>4909471.188000001</v>
      </c>
      <c r="H25" s="4">
        <v>11811604.683</v>
      </c>
      <c r="I25" s="4">
        <v>9855645.1729999986</v>
      </c>
      <c r="J25" s="4">
        <v>26576721.044000003</v>
      </c>
      <c r="P25" s="74">
        <v>0.08</v>
      </c>
      <c r="Q25" s="75">
        <v>0.7</v>
      </c>
      <c r="R25" s="4">
        <v>1000000</v>
      </c>
      <c r="S25" s="4"/>
      <c r="T25" s="4"/>
      <c r="U25" s="4"/>
      <c r="V25" s="4">
        <f>SUM(V4:V24)</f>
        <v>26576721.044000003</v>
      </c>
      <c r="W25" s="20"/>
      <c r="X25" s="2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</row>
    <row r="26" spans="1:39" x14ac:dyDescent="0.3">
      <c r="A26">
        <v>25</v>
      </c>
      <c r="B26">
        <v>9</v>
      </c>
      <c r="C26">
        <v>1</v>
      </c>
      <c r="D26">
        <v>28823.059000000001</v>
      </c>
      <c r="P26" s="74">
        <v>0.2</v>
      </c>
      <c r="Q26" s="75">
        <v>0.7</v>
      </c>
      <c r="R26" s="4">
        <v>2000000</v>
      </c>
      <c r="S26" s="4"/>
      <c r="T26" s="4"/>
      <c r="U26" s="4"/>
      <c r="V26" s="4"/>
      <c r="W26" s="20"/>
      <c r="X26" s="2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</row>
    <row r="27" spans="1:39" x14ac:dyDescent="0.3">
      <c r="A27">
        <v>26</v>
      </c>
      <c r="B27">
        <v>9</v>
      </c>
      <c r="C27">
        <v>2</v>
      </c>
      <c r="D27">
        <v>941749.17799999996</v>
      </c>
      <c r="P27" s="74">
        <v>0.35</v>
      </c>
      <c r="Q27" s="75">
        <v>0.7</v>
      </c>
      <c r="R27" s="4">
        <v>3000000</v>
      </c>
      <c r="S27" s="4"/>
      <c r="T27" s="4"/>
      <c r="U27" s="4"/>
      <c r="V27" s="4"/>
      <c r="W27" s="20"/>
      <c r="X27" s="2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</row>
    <row r="28" spans="1:39" x14ac:dyDescent="0.3">
      <c r="A28">
        <v>27</v>
      </c>
      <c r="B28">
        <v>9</v>
      </c>
      <c r="C28">
        <v>3</v>
      </c>
      <c r="D28">
        <v>1295479.219</v>
      </c>
      <c r="P28" s="5"/>
      <c r="Q28" s="19"/>
      <c r="R28" s="4"/>
      <c r="S28" s="4"/>
      <c r="T28" s="4"/>
      <c r="U28" s="4"/>
      <c r="V28" s="4"/>
      <c r="W28" s="20"/>
      <c r="X28" s="2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</row>
    <row r="29" spans="1:39" x14ac:dyDescent="0.3">
      <c r="A29">
        <v>28</v>
      </c>
      <c r="B29">
        <v>10</v>
      </c>
      <c r="C29">
        <v>1</v>
      </c>
      <c r="D29">
        <v>390700.26299999998</v>
      </c>
      <c r="F29" s="2" t="s">
        <v>4</v>
      </c>
      <c r="G29" s="2" t="s">
        <v>5</v>
      </c>
      <c r="P29" s="4">
        <f>SUM(S4:S24)</f>
        <v>4909471.188000001</v>
      </c>
      <c r="Q29" s="4">
        <f>SUM(T4:T24)</f>
        <v>11811604.683</v>
      </c>
      <c r="R29" s="4">
        <f>SUM(U4:U24)</f>
        <v>9855645.1729999986</v>
      </c>
      <c r="S29" s="4">
        <f>SUM(V4:V24)</f>
        <v>26576721.044000003</v>
      </c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</row>
    <row r="30" spans="1:39" x14ac:dyDescent="0.3">
      <c r="A30">
        <v>29</v>
      </c>
      <c r="B30">
        <v>10</v>
      </c>
      <c r="C30">
        <v>2</v>
      </c>
      <c r="D30">
        <v>200904.50399999999</v>
      </c>
      <c r="F30" s="2" t="s">
        <v>7</v>
      </c>
      <c r="G30">
        <v>1</v>
      </c>
      <c r="H30">
        <v>2</v>
      </c>
      <c r="I30">
        <v>3</v>
      </c>
      <c r="J30" t="s">
        <v>6</v>
      </c>
      <c r="N30" t="s">
        <v>51</v>
      </c>
      <c r="O30" s="4">
        <v>9855645.1729999986</v>
      </c>
      <c r="P30" s="4">
        <f>SUM(S6,S10,S12)</f>
        <v>561165.92299999995</v>
      </c>
      <c r="Q30" s="4">
        <f>SUM(T6,T10,T12)</f>
        <v>3103927.1489999997</v>
      </c>
      <c r="R30" s="4">
        <f>SUM(U6,U10,U12)</f>
        <v>6815043.102</v>
      </c>
      <c r="S30" s="4">
        <f>SUM(V6,V10,V12)</f>
        <v>10480136.174000001</v>
      </c>
      <c r="AK30" s="71"/>
      <c r="AL30" s="71"/>
    </row>
    <row r="31" spans="1:39" ht="20.25" customHeight="1" x14ac:dyDescent="0.3">
      <c r="A31">
        <v>30</v>
      </c>
      <c r="B31">
        <v>10</v>
      </c>
      <c r="C31">
        <v>3</v>
      </c>
      <c r="D31">
        <v>194327.88</v>
      </c>
      <c r="E31" s="7" t="s">
        <v>8</v>
      </c>
      <c r="F31" s="3">
        <v>1</v>
      </c>
      <c r="G31" s="6">
        <v>2.4419670342038591E-3</v>
      </c>
      <c r="H31" s="6">
        <v>0.9584875099592115</v>
      </c>
      <c r="I31" s="6">
        <v>3.9070523006584486E-2</v>
      </c>
      <c r="J31" s="6">
        <v>1</v>
      </c>
      <c r="P31" s="9">
        <f t="shared" ref="P31:Q31" si="2">P30/P29</f>
        <v>0.11430272253590824</v>
      </c>
      <c r="Q31" s="9">
        <f t="shared" si="2"/>
        <v>0.26278623712046217</v>
      </c>
      <c r="R31" s="9">
        <f>R30/R29</f>
        <v>0.69148624796985692</v>
      </c>
      <c r="S31" s="9">
        <f>S30/S29</f>
        <v>0.39433518366126696</v>
      </c>
      <c r="U31" t="s">
        <v>52</v>
      </c>
    </row>
    <row r="32" spans="1:39" ht="20.25" customHeight="1" x14ac:dyDescent="0.3">
      <c r="A32">
        <v>31</v>
      </c>
      <c r="B32">
        <v>11</v>
      </c>
      <c r="C32">
        <v>1</v>
      </c>
      <c r="D32">
        <v>57296.838000000003</v>
      </c>
      <c r="E32" s="7" t="s">
        <v>9</v>
      </c>
      <c r="F32" s="3">
        <v>2</v>
      </c>
      <c r="G32" s="6">
        <v>9.75421694051017E-2</v>
      </c>
      <c r="H32" s="6">
        <v>0.70788533360298134</v>
      </c>
      <c r="I32" s="6">
        <v>0.19457249699191698</v>
      </c>
      <c r="J32" s="6">
        <v>1</v>
      </c>
      <c r="O32" t="s">
        <v>50</v>
      </c>
      <c r="Q32" s="11">
        <f>SUM(P33:P35)</f>
        <v>0.69148624796985692</v>
      </c>
      <c r="U32" t="s">
        <v>54</v>
      </c>
    </row>
    <row r="33" spans="1:22" ht="20.25" customHeight="1" x14ac:dyDescent="0.3">
      <c r="A33">
        <v>32</v>
      </c>
      <c r="B33">
        <v>11</v>
      </c>
      <c r="C33">
        <v>2</v>
      </c>
      <c r="D33">
        <v>605296.60900000005</v>
      </c>
      <c r="E33" s="7" t="s">
        <v>10</v>
      </c>
      <c r="F33" s="3">
        <v>3</v>
      </c>
      <c r="G33" s="6">
        <v>9.728935710423639E-2</v>
      </c>
      <c r="H33" s="6">
        <v>0.28462138950486737</v>
      </c>
      <c r="I33" s="6">
        <v>0.61808925339089626</v>
      </c>
      <c r="J33" s="6">
        <v>1</v>
      </c>
      <c r="N33" t="s">
        <v>35</v>
      </c>
      <c r="O33" s="4">
        <v>2774356.2230000002</v>
      </c>
      <c r="P33" s="10">
        <f>O33/$O$30</f>
        <v>0.28149919911894544</v>
      </c>
      <c r="U33" t="s">
        <v>53</v>
      </c>
      <c r="V33">
        <f>682/2660</f>
        <v>0.256390977443609</v>
      </c>
    </row>
    <row r="34" spans="1:22" ht="20.25" customHeight="1" x14ac:dyDescent="0.3">
      <c r="A34">
        <v>33</v>
      </c>
      <c r="B34">
        <v>11</v>
      </c>
      <c r="C34">
        <v>3</v>
      </c>
      <c r="D34">
        <v>107658.952</v>
      </c>
      <c r="E34" s="7" t="s">
        <v>11</v>
      </c>
      <c r="F34" s="3">
        <v>4</v>
      </c>
      <c r="G34" s="6">
        <v>0.24289107880524058</v>
      </c>
      <c r="H34" s="6">
        <v>0.37491098948021279</v>
      </c>
      <c r="I34" s="6">
        <v>0.38219793171454658</v>
      </c>
      <c r="J34" s="6">
        <v>1</v>
      </c>
      <c r="N34" t="s">
        <v>31</v>
      </c>
      <c r="O34" s="4">
        <v>2745207.66</v>
      </c>
      <c r="P34" s="10">
        <f t="shared" ref="P34:P53" si="3">O34/$O$30</f>
        <v>0.27854164915764468</v>
      </c>
    </row>
    <row r="35" spans="1:22" ht="20.25" customHeight="1" x14ac:dyDescent="0.3">
      <c r="A35">
        <v>34</v>
      </c>
      <c r="B35">
        <v>12</v>
      </c>
      <c r="C35">
        <v>1</v>
      </c>
      <c r="D35">
        <v>15955.133</v>
      </c>
      <c r="E35" s="7" t="s">
        <v>12</v>
      </c>
      <c r="F35" s="3">
        <v>5</v>
      </c>
      <c r="G35" s="6">
        <v>2.4901334704855779E-2</v>
      </c>
      <c r="H35" s="6">
        <v>0.70253535662867761</v>
      </c>
      <c r="I35" s="6">
        <v>0.27256330866646661</v>
      </c>
      <c r="J35" s="6">
        <v>1</v>
      </c>
      <c r="N35" t="s">
        <v>37</v>
      </c>
      <c r="O35" s="4">
        <v>1295479.219</v>
      </c>
      <c r="P35" s="10">
        <f t="shared" si="3"/>
        <v>0.13144539969326677</v>
      </c>
      <c r="U35" t="s">
        <v>55</v>
      </c>
    </row>
    <row r="36" spans="1:22" ht="20.25" customHeight="1" x14ac:dyDescent="0.3">
      <c r="A36">
        <v>35</v>
      </c>
      <c r="B36">
        <v>12</v>
      </c>
      <c r="C36">
        <v>2</v>
      </c>
      <c r="D36">
        <v>402645.13900000002</v>
      </c>
      <c r="E36" s="7" t="s">
        <v>13</v>
      </c>
      <c r="F36" s="3">
        <v>6</v>
      </c>
      <c r="G36" s="6">
        <v>0.17419776782435439</v>
      </c>
      <c r="H36" s="6">
        <v>0.51230415572979393</v>
      </c>
      <c r="I36" s="6">
        <v>0.31349807644585176</v>
      </c>
      <c r="J36" s="6">
        <v>1</v>
      </c>
      <c r="N36" t="s">
        <v>34</v>
      </c>
      <c r="O36" s="4">
        <v>614855.50600000005</v>
      </c>
      <c r="P36" s="10">
        <f t="shared" si="3"/>
        <v>6.2386124419781822E-2</v>
      </c>
      <c r="U36" t="s">
        <v>56</v>
      </c>
    </row>
    <row r="37" spans="1:22" ht="20.25" customHeight="1" x14ac:dyDescent="0.3">
      <c r="A37">
        <v>36</v>
      </c>
      <c r="B37">
        <v>12</v>
      </c>
      <c r="C37">
        <v>3</v>
      </c>
      <c r="D37">
        <v>206983.234</v>
      </c>
      <c r="E37" s="7" t="s">
        <v>14</v>
      </c>
      <c r="F37" s="3">
        <v>7</v>
      </c>
      <c r="G37" s="6">
        <v>2.6569655377360776E-2</v>
      </c>
      <c r="H37" s="6">
        <v>0.23804230558844469</v>
      </c>
      <c r="I37" s="6">
        <v>0.73538803903419458</v>
      </c>
      <c r="J37" s="6">
        <v>1</v>
      </c>
      <c r="N37" t="s">
        <v>41</v>
      </c>
      <c r="O37" s="4">
        <v>355841.25599999999</v>
      </c>
      <c r="P37" s="10">
        <f t="shared" si="3"/>
        <v>3.6105323370898515E-2</v>
      </c>
      <c r="U37" t="s">
        <v>57</v>
      </c>
    </row>
    <row r="38" spans="1:22" ht="20.25" customHeight="1" x14ac:dyDescent="0.3">
      <c r="A38">
        <v>37</v>
      </c>
      <c r="B38">
        <v>13</v>
      </c>
      <c r="C38">
        <v>1</v>
      </c>
      <c r="D38">
        <v>552993.13300000003</v>
      </c>
      <c r="E38" s="7" t="s">
        <v>15</v>
      </c>
      <c r="F38" s="3">
        <v>8</v>
      </c>
      <c r="G38" s="6">
        <v>1.6106977508441599E-2</v>
      </c>
      <c r="H38" s="6">
        <v>0.7429240307354027</v>
      </c>
      <c r="I38" s="6">
        <v>0.24096899175615563</v>
      </c>
      <c r="J38" s="6">
        <v>1</v>
      </c>
      <c r="N38" t="s">
        <v>36</v>
      </c>
      <c r="O38" s="4">
        <v>336413.73800000001</v>
      </c>
      <c r="P38" s="10">
        <f t="shared" si="3"/>
        <v>3.4134116244527675E-2</v>
      </c>
      <c r="U38" t="s">
        <v>58</v>
      </c>
    </row>
    <row r="39" spans="1:22" ht="20.25" customHeight="1" x14ac:dyDescent="0.3">
      <c r="A39">
        <v>38</v>
      </c>
      <c r="B39">
        <v>13</v>
      </c>
      <c r="C39">
        <v>2</v>
      </c>
      <c r="D39">
        <v>187811.35</v>
      </c>
      <c r="E39" s="7" t="s">
        <v>16</v>
      </c>
      <c r="F39" s="3">
        <v>9</v>
      </c>
      <c r="G39" s="6">
        <v>1.2719507725070828E-2</v>
      </c>
      <c r="H39" s="6">
        <v>0.41559037660263964</v>
      </c>
      <c r="I39" s="6">
        <v>0.57169011567228945</v>
      </c>
      <c r="J39" s="6">
        <v>1</v>
      </c>
      <c r="N39" t="s">
        <v>42</v>
      </c>
      <c r="O39" s="4">
        <v>326627.15999999997</v>
      </c>
      <c r="P39" s="10">
        <f t="shared" si="3"/>
        <v>3.3141124123949831E-2</v>
      </c>
      <c r="U39" t="s">
        <v>59</v>
      </c>
    </row>
    <row r="40" spans="1:22" ht="20.25" customHeight="1" x14ac:dyDescent="0.3">
      <c r="A40">
        <v>39</v>
      </c>
      <c r="B40">
        <v>13</v>
      </c>
      <c r="C40">
        <v>3</v>
      </c>
      <c r="D40">
        <v>355841.25599999999</v>
      </c>
      <c r="E40" s="7" t="s">
        <v>17</v>
      </c>
      <c r="F40" s="3">
        <v>10</v>
      </c>
      <c r="G40" s="6">
        <v>0.49711672430373027</v>
      </c>
      <c r="H40" s="6">
        <v>0.25562559942875102</v>
      </c>
      <c r="I40" s="6">
        <v>0.24725767626751863</v>
      </c>
      <c r="J40" s="6">
        <v>1</v>
      </c>
      <c r="N40" t="s">
        <v>47</v>
      </c>
      <c r="O40" s="4">
        <v>212869.481</v>
      </c>
      <c r="P40" s="10">
        <f t="shared" si="3"/>
        <v>2.1598736283969102E-2</v>
      </c>
    </row>
    <row r="41" spans="1:22" ht="20.25" customHeight="1" x14ac:dyDescent="0.3">
      <c r="A41">
        <v>40</v>
      </c>
      <c r="B41">
        <v>14</v>
      </c>
      <c r="C41">
        <v>1</v>
      </c>
      <c r="D41">
        <v>71399.805999999997</v>
      </c>
      <c r="E41" s="7" t="s">
        <v>18</v>
      </c>
      <c r="F41" s="3">
        <v>11</v>
      </c>
      <c r="G41" s="6">
        <v>7.438709450874427E-2</v>
      </c>
      <c r="H41" s="6">
        <v>0.78584190037686596</v>
      </c>
      <c r="I41" s="6">
        <v>0.13977100511438978</v>
      </c>
      <c r="J41" s="6">
        <v>1</v>
      </c>
      <c r="N41" t="s">
        <v>40</v>
      </c>
      <c r="O41" s="4">
        <v>206983.234</v>
      </c>
      <c r="P41" s="10">
        <f t="shared" si="3"/>
        <v>2.1001490046236675E-2</v>
      </c>
    </row>
    <row r="42" spans="1:22" ht="20.25" customHeight="1" x14ac:dyDescent="0.3">
      <c r="A42">
        <v>41</v>
      </c>
      <c r="B42">
        <v>14</v>
      </c>
      <c r="C42">
        <v>2</v>
      </c>
      <c r="D42">
        <v>865544.10800000001</v>
      </c>
      <c r="E42" s="7" t="s">
        <v>19</v>
      </c>
      <c r="F42" s="3">
        <v>12</v>
      </c>
      <c r="G42" s="6">
        <v>2.550440164578124E-2</v>
      </c>
      <c r="H42" s="6">
        <v>0.6436313220189025</v>
      </c>
      <c r="I42" s="6">
        <v>0.33086427633531629</v>
      </c>
      <c r="J42" s="6">
        <v>1</v>
      </c>
      <c r="N42" t="s">
        <v>44</v>
      </c>
      <c r="O42" s="4">
        <v>206439.94899999999</v>
      </c>
      <c r="P42" s="10">
        <f t="shared" si="3"/>
        <v>2.094636580115038E-2</v>
      </c>
    </row>
    <row r="43" spans="1:22" ht="20.25" customHeight="1" x14ac:dyDescent="0.3">
      <c r="A43">
        <v>42</v>
      </c>
      <c r="B43">
        <v>14</v>
      </c>
      <c r="C43">
        <v>3</v>
      </c>
      <c r="D43">
        <v>326627.15999999997</v>
      </c>
      <c r="E43" s="7" t="s">
        <v>20</v>
      </c>
      <c r="F43" s="3">
        <v>13</v>
      </c>
      <c r="G43" s="6">
        <v>0.50425868020447395</v>
      </c>
      <c r="H43" s="6">
        <v>0.17125981829944445</v>
      </c>
      <c r="I43" s="6">
        <v>0.32448150149608157</v>
      </c>
      <c r="J43" s="6">
        <v>1</v>
      </c>
      <c r="N43" t="s">
        <v>38</v>
      </c>
      <c r="O43" s="4">
        <v>194327.88</v>
      </c>
      <c r="P43" s="10">
        <f t="shared" si="3"/>
        <v>1.971741845296646E-2</v>
      </c>
    </row>
    <row r="44" spans="1:22" ht="20.25" customHeight="1" x14ac:dyDescent="0.3">
      <c r="A44">
        <v>43</v>
      </c>
      <c r="B44">
        <v>15</v>
      </c>
      <c r="C44">
        <v>1</v>
      </c>
      <c r="D44">
        <v>261055.10200000001</v>
      </c>
      <c r="E44" s="7" t="s">
        <v>21</v>
      </c>
      <c r="F44" s="3">
        <v>14</v>
      </c>
      <c r="G44" s="6">
        <v>5.6506363171146788E-2</v>
      </c>
      <c r="H44" s="6">
        <v>0.68499835569993428</v>
      </c>
      <c r="I44" s="6">
        <v>0.2584952811289189</v>
      </c>
      <c r="J44" s="6">
        <v>1</v>
      </c>
      <c r="N44" t="s">
        <v>45</v>
      </c>
      <c r="O44" s="4">
        <v>168885.48</v>
      </c>
      <c r="P44" s="10">
        <f t="shared" si="3"/>
        <v>1.7135913178233091E-2</v>
      </c>
    </row>
    <row r="45" spans="1:22" ht="20.25" customHeight="1" x14ac:dyDescent="0.3">
      <c r="A45">
        <v>44</v>
      </c>
      <c r="B45">
        <v>15</v>
      </c>
      <c r="C45">
        <v>2</v>
      </c>
      <c r="D45">
        <v>656983.59499999997</v>
      </c>
      <c r="E45" s="7" t="s">
        <v>22</v>
      </c>
      <c r="F45" s="3">
        <v>15</v>
      </c>
      <c r="G45" s="6">
        <v>0.25290030780228639</v>
      </c>
      <c r="H45" s="6">
        <v>0.63646085490622828</v>
      </c>
      <c r="I45" s="6">
        <v>0.11063883729148535</v>
      </c>
      <c r="J45" s="6">
        <v>1</v>
      </c>
      <c r="N45" t="s">
        <v>43</v>
      </c>
      <c r="O45" s="4">
        <v>114206.397</v>
      </c>
      <c r="P45" s="10">
        <f t="shared" si="3"/>
        <v>1.1587916873557275E-2</v>
      </c>
    </row>
    <row r="46" spans="1:22" ht="20.25" customHeight="1" x14ac:dyDescent="0.3">
      <c r="A46">
        <v>45</v>
      </c>
      <c r="B46">
        <v>15</v>
      </c>
      <c r="C46">
        <v>3</v>
      </c>
      <c r="D46">
        <v>114206.397</v>
      </c>
      <c r="E46" s="7" t="s">
        <v>23</v>
      </c>
      <c r="F46" s="3">
        <v>16</v>
      </c>
      <c r="G46" s="6">
        <v>0.76698526780245568</v>
      </c>
      <c r="H46" s="6">
        <v>0.12587899203440694</v>
      </c>
      <c r="I46" s="6">
        <v>0.10713574016313734</v>
      </c>
      <c r="J46" s="6">
        <v>1</v>
      </c>
      <c r="N46" t="s">
        <v>39</v>
      </c>
      <c r="O46" s="4">
        <v>107658.952</v>
      </c>
      <c r="P46" s="10">
        <f t="shared" si="3"/>
        <v>1.0923582384533967E-2</v>
      </c>
    </row>
    <row r="47" spans="1:22" ht="20.25" customHeight="1" x14ac:dyDescent="0.3">
      <c r="A47">
        <v>46</v>
      </c>
      <c r="B47">
        <v>16</v>
      </c>
      <c r="C47">
        <v>1</v>
      </c>
      <c r="D47">
        <v>1477904.5660000001</v>
      </c>
      <c r="E47" s="7" t="s">
        <v>24</v>
      </c>
      <c r="F47" s="3">
        <v>17</v>
      </c>
      <c r="G47" s="6">
        <v>0.4166552309356088</v>
      </c>
      <c r="H47" s="6">
        <v>0.49500025231354527</v>
      </c>
      <c r="I47" s="6">
        <v>8.8344516750845925E-2</v>
      </c>
      <c r="J47" s="6">
        <v>1</v>
      </c>
      <c r="N47" t="s">
        <v>46</v>
      </c>
      <c r="O47" s="4">
        <v>74208.452000000005</v>
      </c>
      <c r="P47" s="10">
        <f t="shared" si="3"/>
        <v>7.5295377113715027E-3</v>
      </c>
    </row>
    <row r="48" spans="1:22" ht="20.25" customHeight="1" x14ac:dyDescent="0.3">
      <c r="A48">
        <v>47</v>
      </c>
      <c r="B48">
        <v>16</v>
      </c>
      <c r="C48">
        <v>2</v>
      </c>
      <c r="D48">
        <v>242556.337</v>
      </c>
      <c r="E48" s="7" t="s">
        <v>25</v>
      </c>
      <c r="F48" s="3">
        <v>18</v>
      </c>
      <c r="G48" s="6">
        <v>0.29146106522829673</v>
      </c>
      <c r="H48" s="6">
        <v>0.52984256061097601</v>
      </c>
      <c r="I48" s="6">
        <v>0.17869637416072717</v>
      </c>
      <c r="J48" s="6">
        <v>1</v>
      </c>
      <c r="N48" t="s">
        <v>29</v>
      </c>
      <c r="O48" s="4">
        <v>52955.881000000001</v>
      </c>
      <c r="P48" s="10">
        <f t="shared" si="3"/>
        <v>5.3731521448311791E-3</v>
      </c>
    </row>
    <row r="49" spans="1:18" ht="20.25" customHeight="1" x14ac:dyDescent="0.3">
      <c r="A49">
        <v>48</v>
      </c>
      <c r="B49">
        <v>16</v>
      </c>
      <c r="C49">
        <v>3</v>
      </c>
      <c r="D49">
        <v>206439.94899999999</v>
      </c>
      <c r="E49" s="7" t="s">
        <v>26</v>
      </c>
      <c r="F49" s="3">
        <v>19</v>
      </c>
      <c r="G49" s="6">
        <v>0.16547417561295291</v>
      </c>
      <c r="H49" s="6">
        <v>0.66674446222478634</v>
      </c>
      <c r="I49" s="6">
        <v>0.16778136216226089</v>
      </c>
      <c r="J49" s="6">
        <v>1</v>
      </c>
      <c r="N49" t="s">
        <v>32</v>
      </c>
      <c r="O49" s="4">
        <v>32142.697</v>
      </c>
      <c r="P49" s="10">
        <f t="shared" si="3"/>
        <v>3.2613488448281825E-3</v>
      </c>
    </row>
    <row r="50" spans="1:18" ht="20.25" customHeight="1" x14ac:dyDescent="0.3">
      <c r="A50">
        <v>49</v>
      </c>
      <c r="B50">
        <v>17</v>
      </c>
      <c r="C50">
        <v>1</v>
      </c>
      <c r="D50">
        <v>796506.91700000002</v>
      </c>
      <c r="E50" s="7" t="s">
        <v>27</v>
      </c>
      <c r="F50" s="3">
        <v>20</v>
      </c>
      <c r="G50" s="6">
        <v>2.3701519909066385E-3</v>
      </c>
      <c r="H50" s="6">
        <v>0.99762984800909338</v>
      </c>
      <c r="I50" s="6">
        <v>0</v>
      </c>
      <c r="J50" s="6">
        <v>1</v>
      </c>
      <c r="N50" t="s">
        <v>33</v>
      </c>
      <c r="O50" s="4">
        <v>27401.488000000001</v>
      </c>
      <c r="P50" s="10">
        <f t="shared" si="3"/>
        <v>2.7802835348686925E-3</v>
      </c>
    </row>
    <row r="51" spans="1:18" ht="20.25" customHeight="1" x14ac:dyDescent="0.3">
      <c r="A51">
        <v>50</v>
      </c>
      <c r="B51">
        <v>17</v>
      </c>
      <c r="C51">
        <v>2</v>
      </c>
      <c r="D51">
        <v>946276.67099999997</v>
      </c>
      <c r="E51" s="8" t="s">
        <v>28</v>
      </c>
      <c r="F51" s="3">
        <v>21</v>
      </c>
      <c r="G51" s="6">
        <v>8.351395399402789E-2</v>
      </c>
      <c r="H51" s="6">
        <v>0.48800600929634036</v>
      </c>
      <c r="I51" s="6">
        <v>0.4284800367096317</v>
      </c>
      <c r="J51" s="6">
        <v>1</v>
      </c>
      <c r="N51" t="s">
        <v>49</v>
      </c>
      <c r="O51" s="4">
        <v>4676.3270000000002</v>
      </c>
      <c r="P51" s="10">
        <f t="shared" si="3"/>
        <v>4.7448207782591615E-4</v>
      </c>
    </row>
    <row r="52" spans="1:18" x14ac:dyDescent="0.3">
      <c r="A52">
        <v>51</v>
      </c>
      <c r="B52">
        <v>17</v>
      </c>
      <c r="C52">
        <v>3</v>
      </c>
      <c r="D52">
        <v>168885.48</v>
      </c>
      <c r="F52" s="3" t="s">
        <v>6</v>
      </c>
      <c r="G52" s="6">
        <v>0.18472825070752549</v>
      </c>
      <c r="H52" s="6">
        <v>0.4444342348871741</v>
      </c>
      <c r="I52" s="6">
        <v>0.37083751440530027</v>
      </c>
      <c r="J52" s="6">
        <v>1</v>
      </c>
      <c r="N52" t="s">
        <v>30</v>
      </c>
      <c r="O52" s="4">
        <v>4108.1930000000002</v>
      </c>
      <c r="P52" s="10">
        <f t="shared" si="3"/>
        <v>4.1683653661300503E-4</v>
      </c>
    </row>
    <row r="53" spans="1:18" x14ac:dyDescent="0.3">
      <c r="A53">
        <v>52</v>
      </c>
      <c r="B53">
        <v>18</v>
      </c>
      <c r="C53">
        <v>1</v>
      </c>
      <c r="D53">
        <v>121037.008</v>
      </c>
      <c r="N53" t="s">
        <v>48</v>
      </c>
      <c r="O53" s="4">
        <v>0</v>
      </c>
      <c r="P53" s="10">
        <f t="shared" si="3"/>
        <v>0</v>
      </c>
    </row>
    <row r="54" spans="1:18" x14ac:dyDescent="0.3">
      <c r="A54">
        <v>53</v>
      </c>
      <c r="B54">
        <v>18</v>
      </c>
      <c r="C54">
        <v>2</v>
      </c>
      <c r="D54">
        <v>220031.304</v>
      </c>
    </row>
    <row r="55" spans="1:18" x14ac:dyDescent="0.3">
      <c r="A55">
        <v>54</v>
      </c>
      <c r="B55">
        <v>18</v>
      </c>
      <c r="C55">
        <v>3</v>
      </c>
      <c r="D55">
        <v>74208.452000000005</v>
      </c>
    </row>
    <row r="56" spans="1:18" x14ac:dyDescent="0.3">
      <c r="A56">
        <v>55</v>
      </c>
      <c r="B56">
        <v>19</v>
      </c>
      <c r="C56">
        <v>1</v>
      </c>
      <c r="D56">
        <v>209942.28099999999</v>
      </c>
    </row>
    <row r="57" spans="1:18" x14ac:dyDescent="0.3">
      <c r="A57">
        <v>56</v>
      </c>
      <c r="B57">
        <v>19</v>
      </c>
      <c r="C57">
        <v>2</v>
      </c>
      <c r="D57">
        <v>845919.62899999996</v>
      </c>
    </row>
    <row r="58" spans="1:18" x14ac:dyDescent="0.3">
      <c r="A58">
        <v>57</v>
      </c>
      <c r="B58">
        <v>19</v>
      </c>
      <c r="C58">
        <v>3</v>
      </c>
      <c r="D58">
        <v>212869.481</v>
      </c>
    </row>
    <row r="59" spans="1:18" x14ac:dyDescent="0.3">
      <c r="A59">
        <v>58</v>
      </c>
      <c r="B59">
        <v>20</v>
      </c>
      <c r="C59">
        <v>1</v>
      </c>
      <c r="D59">
        <v>166.77199999999999</v>
      </c>
      <c r="O59" t="s">
        <v>1386</v>
      </c>
      <c r="P59" t="s">
        <v>1387</v>
      </c>
    </row>
    <row r="60" spans="1:18" x14ac:dyDescent="0.3">
      <c r="A60">
        <v>59</v>
      </c>
      <c r="B60">
        <v>20</v>
      </c>
      <c r="C60">
        <v>2</v>
      </c>
      <c r="D60">
        <v>70196.648000000001</v>
      </c>
      <c r="N60" t="s">
        <v>1383</v>
      </c>
      <c r="O60" s="4">
        <f>SUM(V4)</f>
        <v>1355392.1710000001</v>
      </c>
      <c r="P60" s="4">
        <f>SUM(R4)</f>
        <v>52955.881000000001</v>
      </c>
      <c r="Q60" s="9">
        <f t="shared" ref="Q60:Q61" si="4">P60/O60</f>
        <v>3.9070523006584486E-2</v>
      </c>
    </row>
    <row r="61" spans="1:18" ht="17.25" thickBot="1" x14ac:dyDescent="0.35">
      <c r="A61">
        <v>60</v>
      </c>
      <c r="B61">
        <v>21</v>
      </c>
      <c r="C61">
        <v>1</v>
      </c>
      <c r="D61">
        <v>911.45100000000002</v>
      </c>
      <c r="F61" s="91" t="s">
        <v>0</v>
      </c>
      <c r="G61" s="91" t="s">
        <v>61</v>
      </c>
      <c r="N61" t="s">
        <v>1384</v>
      </c>
      <c r="O61" s="4">
        <f>SUM(V5:V6)</f>
        <v>4462556.091</v>
      </c>
      <c r="P61" s="4">
        <f>SUM(R5:R6)</f>
        <v>2749315.8530000001</v>
      </c>
      <c r="Q61" s="9">
        <f t="shared" si="4"/>
        <v>0.61608544451570457</v>
      </c>
    </row>
    <row r="62" spans="1:18" x14ac:dyDescent="0.3">
      <c r="A62">
        <v>61</v>
      </c>
      <c r="B62">
        <v>21</v>
      </c>
      <c r="C62">
        <v>2</v>
      </c>
      <c r="D62">
        <v>5325.9790000000003</v>
      </c>
      <c r="F62" s="92"/>
      <c r="G62" s="92"/>
      <c r="H62" s="92"/>
      <c r="N62" t="s">
        <v>1385</v>
      </c>
      <c r="O62" s="4">
        <f>SUM(V7:V24)</f>
        <v>20758772.782000002</v>
      </c>
      <c r="P62" s="4">
        <f>SUM(R7:R23)</f>
        <v>7048697.1119999997</v>
      </c>
      <c r="Q62" s="9">
        <f>P62/O62</f>
        <v>0.33955268868841554</v>
      </c>
      <c r="R62">
        <f>P62/P61</f>
        <v>2.5638004103124774</v>
      </c>
    </row>
    <row r="63" spans="1:18" ht="17.25" thickBot="1" x14ac:dyDescent="0.35">
      <c r="A63">
        <v>62</v>
      </c>
      <c r="B63">
        <v>21</v>
      </c>
      <c r="C63">
        <v>3</v>
      </c>
      <c r="D63">
        <v>4676.3270000000002</v>
      </c>
      <c r="F63" s="82">
        <v>1</v>
      </c>
      <c r="G63" s="93">
        <v>1</v>
      </c>
      <c r="H63" s="94">
        <v>0.38746799999999998</v>
      </c>
      <c r="O63" s="4">
        <f>SUM(O60:O62)</f>
        <v>26576721.044</v>
      </c>
      <c r="P63" s="4">
        <f>SUM(P60:P62)</f>
        <v>9850968.8460000008</v>
      </c>
      <c r="Q63" s="9">
        <f>P63/O63</f>
        <v>0.37066155865092959</v>
      </c>
    </row>
    <row r="64" spans="1:18" ht="17.25" thickBot="1" x14ac:dyDescent="0.35">
      <c r="A64">
        <v>63</v>
      </c>
      <c r="B64" t="s">
        <v>3</v>
      </c>
      <c r="C64" t="s">
        <v>3</v>
      </c>
      <c r="D64">
        <v>17120627.484999999</v>
      </c>
      <c r="F64" s="82">
        <v>2</v>
      </c>
      <c r="G64" s="93">
        <v>2</v>
      </c>
      <c r="H64" s="94">
        <v>0.58634520000000001</v>
      </c>
      <c r="O64" s="10">
        <f>O62/O63</f>
        <v>0.7810885604598139</v>
      </c>
      <c r="P64" s="10">
        <f>P62/P63</f>
        <v>0.71553338785170684</v>
      </c>
    </row>
    <row r="65" spans="6:8" ht="17.25" thickBot="1" x14ac:dyDescent="0.35">
      <c r="F65" s="82">
        <v>3</v>
      </c>
      <c r="G65" s="93">
        <v>3</v>
      </c>
      <c r="H65" s="94">
        <v>0.70086179999999998</v>
      </c>
    </row>
    <row r="66" spans="6:8" ht="17.25" thickBot="1" x14ac:dyDescent="0.35">
      <c r="F66" s="82">
        <v>4</v>
      </c>
      <c r="G66" s="93">
        <v>4</v>
      </c>
      <c r="H66" s="94">
        <v>0.56781239999999999</v>
      </c>
    </row>
    <row r="67" spans="6:8" ht="17.25" thickBot="1" x14ac:dyDescent="0.35">
      <c r="F67" s="82">
        <v>5</v>
      </c>
      <c r="G67" s="93">
        <v>5</v>
      </c>
      <c r="H67" s="94">
        <v>0.62419190000000002</v>
      </c>
    </row>
    <row r="68" spans="6:8" ht="17.25" thickBot="1" x14ac:dyDescent="0.35">
      <c r="F68" s="82">
        <v>6</v>
      </c>
      <c r="G68" s="93">
        <v>6</v>
      </c>
      <c r="H68" s="94">
        <v>0.56934779999999996</v>
      </c>
    </row>
    <row r="69" spans="6:8" ht="17.25" thickBot="1" x14ac:dyDescent="0.35">
      <c r="F69" s="82">
        <v>7</v>
      </c>
      <c r="G69" s="93">
        <v>7</v>
      </c>
      <c r="H69" s="94">
        <v>0.73819520000000005</v>
      </c>
    </row>
    <row r="70" spans="6:8" ht="17.25" thickBot="1" x14ac:dyDescent="0.35">
      <c r="F70" s="82">
        <v>8</v>
      </c>
      <c r="G70" s="93">
        <v>8</v>
      </c>
      <c r="H70" s="94">
        <v>0.5877599</v>
      </c>
    </row>
    <row r="71" spans="6:8" ht="17.25" thickBot="1" x14ac:dyDescent="0.35">
      <c r="F71" s="82">
        <v>9</v>
      </c>
      <c r="G71" s="93">
        <v>9</v>
      </c>
      <c r="H71" s="94">
        <v>0.67987220000000004</v>
      </c>
    </row>
    <row r="72" spans="6:8" ht="17.25" thickBot="1" x14ac:dyDescent="0.35">
      <c r="F72" s="82">
        <v>10</v>
      </c>
      <c r="G72" s="93">
        <v>10</v>
      </c>
      <c r="H72" s="94">
        <v>0.3961847</v>
      </c>
    </row>
    <row r="73" spans="6:8" ht="17.25" thickBot="1" x14ac:dyDescent="0.35">
      <c r="F73" s="82">
        <v>11</v>
      </c>
      <c r="G73" s="93">
        <v>11</v>
      </c>
      <c r="H73" s="94">
        <v>0.57003079999999995</v>
      </c>
    </row>
    <row r="74" spans="6:8" ht="17.25" thickBot="1" x14ac:dyDescent="0.35">
      <c r="F74" s="82">
        <v>12</v>
      </c>
      <c r="G74" s="93">
        <v>12</v>
      </c>
      <c r="H74" s="94">
        <v>0.64443419999999996</v>
      </c>
    </row>
    <row r="75" spans="6:8" ht="17.25" thickBot="1" x14ac:dyDescent="0.35">
      <c r="F75" s="82">
        <v>13</v>
      </c>
      <c r="G75" s="93">
        <v>13</v>
      </c>
      <c r="H75" s="94">
        <v>0.43833610000000001</v>
      </c>
    </row>
    <row r="76" spans="6:8" ht="17.25" thickBot="1" x14ac:dyDescent="0.35">
      <c r="F76" s="82">
        <v>14</v>
      </c>
      <c r="G76" s="93">
        <v>14</v>
      </c>
      <c r="H76" s="94">
        <v>0.62403109999999995</v>
      </c>
    </row>
    <row r="77" spans="6:8" ht="17.25" thickBot="1" x14ac:dyDescent="0.35">
      <c r="F77" s="82">
        <v>15</v>
      </c>
      <c r="G77" s="93">
        <v>15</v>
      </c>
      <c r="H77" s="94">
        <v>0.53193060000000003</v>
      </c>
    </row>
    <row r="78" spans="6:8" ht="17.25" thickBot="1" x14ac:dyDescent="0.35">
      <c r="F78" s="82">
        <v>16</v>
      </c>
      <c r="G78" s="93">
        <v>16</v>
      </c>
      <c r="H78" s="94">
        <v>0.21550739999999999</v>
      </c>
    </row>
    <row r="79" spans="6:8" ht="17.25" thickBot="1" x14ac:dyDescent="0.35">
      <c r="F79" s="82">
        <v>17</v>
      </c>
      <c r="G79" s="93">
        <v>17</v>
      </c>
      <c r="H79" s="94">
        <v>0.31330069999999999</v>
      </c>
    </row>
    <row r="80" spans="6:8" ht="17.25" thickBot="1" x14ac:dyDescent="0.35">
      <c r="F80" s="82">
        <v>18</v>
      </c>
      <c r="G80" s="93">
        <v>18</v>
      </c>
      <c r="H80" s="94">
        <v>0.47548800000000002</v>
      </c>
    </row>
    <row r="81" spans="6:8" ht="17.25" thickBot="1" x14ac:dyDescent="0.35">
      <c r="F81" s="82">
        <v>19</v>
      </c>
      <c r="G81" s="93">
        <v>19</v>
      </c>
      <c r="H81" s="94">
        <v>0.46825169999999999</v>
      </c>
    </row>
    <row r="82" spans="6:8" ht="17.25" thickBot="1" x14ac:dyDescent="0.35">
      <c r="F82" s="82">
        <v>20</v>
      </c>
      <c r="G82" s="93">
        <v>20</v>
      </c>
      <c r="H82" s="94">
        <v>0.33512979999999998</v>
      </c>
    </row>
    <row r="83" spans="6:8" ht="17.25" thickBot="1" x14ac:dyDescent="0.35">
      <c r="F83" s="82">
        <v>21</v>
      </c>
      <c r="G83" s="93">
        <v>21</v>
      </c>
      <c r="H83" s="94">
        <v>0.64139310000000005</v>
      </c>
    </row>
    <row r="84" spans="6:8" ht="17.25" thickBot="1" x14ac:dyDescent="0.35">
      <c r="F84" s="82">
        <v>22</v>
      </c>
      <c r="G84" s="95" t="s">
        <v>3</v>
      </c>
      <c r="H84" s="96" t="s">
        <v>3</v>
      </c>
    </row>
    <row r="85" spans="6:8" ht="17.25" thickBot="1" x14ac:dyDescent="0.35">
      <c r="F85" s="82"/>
      <c r="G85" s="83"/>
      <c r="H85" s="84"/>
    </row>
    <row r="86" spans="6:8" ht="17.25" thickBot="1" x14ac:dyDescent="0.35">
      <c r="F86" s="82"/>
      <c r="G86" s="89"/>
      <c r="H86" s="90"/>
    </row>
  </sheetData>
  <sortState ref="N28:O49">
    <sortCondition descending="1" ref="O27"/>
  </sortState>
  <phoneticPr fontId="18" type="noConversion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63" sqref="B63"/>
    </sheetView>
  </sheetViews>
  <sheetFormatPr defaultRowHeight="16.5" x14ac:dyDescent="0.3"/>
  <cols>
    <col min="2" max="2" width="25.625" customWidth="1"/>
    <col min="3" max="3" width="14.5" bestFit="1" customWidth="1"/>
    <col min="4" max="4" width="18.125" customWidth="1"/>
    <col min="5" max="7" width="14.5" bestFit="1" customWidth="1"/>
  </cols>
  <sheetData>
    <row r="1" spans="1:4" x14ac:dyDescent="0.3">
      <c r="B1" t="s">
        <v>146</v>
      </c>
      <c r="C1" t="s">
        <v>1</v>
      </c>
      <c r="D1" t="s">
        <v>2</v>
      </c>
    </row>
    <row r="2" spans="1:4" x14ac:dyDescent="0.3">
      <c r="A2">
        <v>1</v>
      </c>
      <c r="B2">
        <v>0</v>
      </c>
      <c r="C2">
        <v>1</v>
      </c>
      <c r="D2">
        <v>6260.8270000000002</v>
      </c>
    </row>
    <row r="3" spans="1:4" x14ac:dyDescent="0.3">
      <c r="A3">
        <v>2</v>
      </c>
      <c r="B3">
        <v>0</v>
      </c>
      <c r="C3">
        <v>2</v>
      </c>
      <c r="D3">
        <v>267962.73700000002</v>
      </c>
    </row>
    <row r="4" spans="1:4" x14ac:dyDescent="0.3">
      <c r="A4">
        <v>3</v>
      </c>
      <c r="B4">
        <v>0</v>
      </c>
      <c r="C4">
        <v>3</v>
      </c>
      <c r="D4">
        <v>38881.998</v>
      </c>
    </row>
    <row r="5" spans="1:4" x14ac:dyDescent="0.3">
      <c r="A5">
        <v>4</v>
      </c>
      <c r="B5">
        <v>0</v>
      </c>
      <c r="C5" t="s">
        <v>3</v>
      </c>
      <c r="D5">
        <v>964126.45299999998</v>
      </c>
    </row>
    <row r="6" spans="1:4" x14ac:dyDescent="0.3">
      <c r="A6">
        <v>5</v>
      </c>
      <c r="B6">
        <v>1</v>
      </c>
      <c r="C6">
        <v>1</v>
      </c>
      <c r="D6">
        <v>25838.627</v>
      </c>
    </row>
    <row r="7" spans="1:4" x14ac:dyDescent="0.3">
      <c r="A7">
        <v>6</v>
      </c>
      <c r="B7">
        <v>1</v>
      </c>
      <c r="C7">
        <v>2</v>
      </c>
      <c r="D7">
        <v>1254011.321</v>
      </c>
    </row>
    <row r="8" spans="1:4" x14ac:dyDescent="0.3">
      <c r="A8">
        <v>7</v>
      </c>
      <c r="B8">
        <v>1</v>
      </c>
      <c r="C8">
        <v>3</v>
      </c>
      <c r="D8">
        <v>320145.103</v>
      </c>
    </row>
    <row r="9" spans="1:4" x14ac:dyDescent="0.3">
      <c r="A9">
        <v>8</v>
      </c>
      <c r="B9">
        <v>1</v>
      </c>
      <c r="C9" t="s">
        <v>3</v>
      </c>
      <c r="D9">
        <v>2100999.497</v>
      </c>
    </row>
    <row r="10" spans="1:4" x14ac:dyDescent="0.3">
      <c r="A10">
        <v>9</v>
      </c>
      <c r="B10">
        <v>2</v>
      </c>
      <c r="C10">
        <v>1</v>
      </c>
      <c r="D10">
        <v>32365.149000000001</v>
      </c>
    </row>
    <row r="11" spans="1:4" x14ac:dyDescent="0.3">
      <c r="A11">
        <v>10</v>
      </c>
      <c r="B11">
        <v>2</v>
      </c>
      <c r="C11">
        <v>2</v>
      </c>
      <c r="D11">
        <v>1457243.58</v>
      </c>
    </row>
    <row r="12" spans="1:4" x14ac:dyDescent="0.3">
      <c r="A12">
        <v>11</v>
      </c>
      <c r="B12">
        <v>2</v>
      </c>
      <c r="C12">
        <v>3</v>
      </c>
      <c r="D12">
        <v>605724.48499999999</v>
      </c>
    </row>
    <row r="13" spans="1:4" x14ac:dyDescent="0.3">
      <c r="A13">
        <v>12</v>
      </c>
      <c r="B13">
        <v>2</v>
      </c>
      <c r="C13" t="s">
        <v>3</v>
      </c>
      <c r="D13">
        <v>1835860.493</v>
      </c>
    </row>
    <row r="14" spans="1:4" x14ac:dyDescent="0.3">
      <c r="A14">
        <v>13</v>
      </c>
      <c r="B14">
        <v>3</v>
      </c>
      <c r="C14">
        <v>1</v>
      </c>
      <c r="D14">
        <v>398890.63299999997</v>
      </c>
    </row>
    <row r="15" spans="1:4" x14ac:dyDescent="0.3">
      <c r="A15">
        <v>14</v>
      </c>
      <c r="B15">
        <v>3</v>
      </c>
      <c r="C15">
        <v>2</v>
      </c>
      <c r="D15">
        <v>4718325.88</v>
      </c>
    </row>
    <row r="16" spans="1:4" x14ac:dyDescent="0.3">
      <c r="A16">
        <v>15</v>
      </c>
      <c r="B16">
        <v>3</v>
      </c>
      <c r="C16">
        <v>3</v>
      </c>
      <c r="D16">
        <v>4052534.9989999998</v>
      </c>
    </row>
    <row r="17" spans="1:4" x14ac:dyDescent="0.3">
      <c r="A17">
        <v>16</v>
      </c>
      <c r="B17">
        <v>3</v>
      </c>
      <c r="C17" t="s">
        <v>3</v>
      </c>
      <c r="D17">
        <v>5971444.9069999997</v>
      </c>
    </row>
    <row r="18" spans="1:4" x14ac:dyDescent="0.3">
      <c r="A18">
        <v>17</v>
      </c>
      <c r="B18">
        <v>4</v>
      </c>
      <c r="C18">
        <v>1</v>
      </c>
      <c r="D18">
        <v>735712.299</v>
      </c>
    </row>
    <row r="19" spans="1:4" x14ac:dyDescent="0.3">
      <c r="A19">
        <v>18</v>
      </c>
      <c r="B19">
        <v>4</v>
      </c>
      <c r="C19">
        <v>2</v>
      </c>
      <c r="D19">
        <v>1421074.9269999999</v>
      </c>
    </row>
    <row r="20" spans="1:4" x14ac:dyDescent="0.3">
      <c r="A20">
        <v>19</v>
      </c>
      <c r="B20">
        <v>4</v>
      </c>
      <c r="C20">
        <v>3</v>
      </c>
      <c r="D20">
        <v>1659772.3689999999</v>
      </c>
    </row>
    <row r="21" spans="1:4" x14ac:dyDescent="0.3">
      <c r="A21">
        <v>20</v>
      </c>
      <c r="B21">
        <v>4</v>
      </c>
      <c r="C21" t="s">
        <v>3</v>
      </c>
      <c r="D21">
        <v>1576664.9680000001</v>
      </c>
    </row>
    <row r="22" spans="1:4" x14ac:dyDescent="0.3">
      <c r="A22">
        <v>21</v>
      </c>
      <c r="B22">
        <v>5</v>
      </c>
      <c r="C22">
        <v>1</v>
      </c>
      <c r="D22">
        <v>2728163.236</v>
      </c>
    </row>
    <row r="23" spans="1:4" x14ac:dyDescent="0.3">
      <c r="A23">
        <v>22</v>
      </c>
      <c r="B23">
        <v>5</v>
      </c>
      <c r="C23">
        <v>2</v>
      </c>
      <c r="D23">
        <v>2454311.8820000002</v>
      </c>
    </row>
    <row r="24" spans="1:4" x14ac:dyDescent="0.3">
      <c r="A24">
        <v>23</v>
      </c>
      <c r="B24">
        <v>5</v>
      </c>
      <c r="C24">
        <v>3</v>
      </c>
      <c r="D24">
        <v>2972117.568</v>
      </c>
    </row>
    <row r="25" spans="1:4" x14ac:dyDescent="0.3">
      <c r="A25">
        <v>24</v>
      </c>
      <c r="B25">
        <v>5</v>
      </c>
      <c r="C25" t="s">
        <v>3</v>
      </c>
      <c r="D25">
        <v>4277266.6579999998</v>
      </c>
    </row>
    <row r="26" spans="1:4" x14ac:dyDescent="0.3">
      <c r="A26">
        <v>25</v>
      </c>
      <c r="B26">
        <v>6</v>
      </c>
      <c r="C26">
        <v>1</v>
      </c>
      <c r="D26">
        <v>737000.50100000005</v>
      </c>
    </row>
    <row r="27" spans="1:4" x14ac:dyDescent="0.3">
      <c r="A27">
        <v>26</v>
      </c>
      <c r="B27">
        <v>6</v>
      </c>
      <c r="C27">
        <v>2</v>
      </c>
      <c r="D27">
        <v>209956.35500000001</v>
      </c>
    </row>
    <row r="28" spans="1:4" x14ac:dyDescent="0.3">
      <c r="A28">
        <v>27</v>
      </c>
      <c r="B28">
        <v>6</v>
      </c>
      <c r="C28">
        <v>3</v>
      </c>
      <c r="D28">
        <v>189375.399</v>
      </c>
    </row>
    <row r="29" spans="1:4" x14ac:dyDescent="0.3">
      <c r="A29">
        <v>28</v>
      </c>
      <c r="B29">
        <v>6</v>
      </c>
      <c r="C29" t="s">
        <v>3</v>
      </c>
      <c r="D29">
        <v>341045.99400000001</v>
      </c>
    </row>
    <row r="30" spans="1:4" x14ac:dyDescent="0.3">
      <c r="A30">
        <v>29</v>
      </c>
      <c r="B30">
        <v>7</v>
      </c>
      <c r="C30">
        <v>1</v>
      </c>
      <c r="D30">
        <v>245239.916</v>
      </c>
    </row>
    <row r="31" spans="1:4" x14ac:dyDescent="0.3">
      <c r="A31">
        <v>30</v>
      </c>
      <c r="B31">
        <v>7</v>
      </c>
      <c r="C31">
        <v>2</v>
      </c>
      <c r="D31">
        <v>28718.001</v>
      </c>
    </row>
    <row r="32" spans="1:4" x14ac:dyDescent="0.3">
      <c r="A32">
        <v>31</v>
      </c>
      <c r="B32">
        <v>7</v>
      </c>
      <c r="C32">
        <v>3</v>
      </c>
      <c r="D32">
        <v>17093.252</v>
      </c>
    </row>
    <row r="33" spans="1:6" x14ac:dyDescent="0.3">
      <c r="A33">
        <v>32</v>
      </c>
      <c r="B33">
        <v>7</v>
      </c>
      <c r="C33" t="s">
        <v>3</v>
      </c>
      <c r="D33">
        <v>53218.514999999999</v>
      </c>
    </row>
    <row r="37" spans="1:6" x14ac:dyDescent="0.3">
      <c r="B37" s="2" t="s">
        <v>4</v>
      </c>
      <c r="C37" s="2" t="s">
        <v>5</v>
      </c>
    </row>
    <row r="38" spans="1:6" x14ac:dyDescent="0.3">
      <c r="B38" s="2" t="s">
        <v>7</v>
      </c>
      <c r="C38">
        <v>1</v>
      </c>
      <c r="D38">
        <v>2</v>
      </c>
      <c r="E38">
        <v>3</v>
      </c>
      <c r="F38" t="s">
        <v>6</v>
      </c>
    </row>
    <row r="39" spans="1:6" x14ac:dyDescent="0.3">
      <c r="B39" s="3">
        <v>0</v>
      </c>
      <c r="C39" s="1">
        <v>6260.8270000000002</v>
      </c>
      <c r="D39" s="1">
        <v>267962.73700000002</v>
      </c>
      <c r="E39" s="1">
        <v>38881.998</v>
      </c>
      <c r="F39" s="1">
        <v>313105.56200000003</v>
      </c>
    </row>
    <row r="40" spans="1:6" x14ac:dyDescent="0.3">
      <c r="B40" s="3">
        <v>1</v>
      </c>
      <c r="C40" s="1">
        <v>25838.627</v>
      </c>
      <c r="D40" s="1">
        <v>1254011.321</v>
      </c>
      <c r="E40" s="1">
        <v>320145.103</v>
      </c>
      <c r="F40" s="1">
        <v>1599995.051</v>
      </c>
    </row>
    <row r="41" spans="1:6" x14ac:dyDescent="0.3">
      <c r="B41" s="3">
        <v>2</v>
      </c>
      <c r="C41" s="1">
        <v>32365.149000000001</v>
      </c>
      <c r="D41" s="1">
        <v>1457243.58</v>
      </c>
      <c r="E41" s="1">
        <v>605724.48499999999</v>
      </c>
      <c r="F41" s="1">
        <v>2095333.2140000002</v>
      </c>
    </row>
    <row r="42" spans="1:6" x14ac:dyDescent="0.3">
      <c r="B42" s="3">
        <v>3</v>
      </c>
      <c r="C42" s="1">
        <v>398890.63299999997</v>
      </c>
      <c r="D42" s="1">
        <v>4718325.88</v>
      </c>
      <c r="E42" s="1">
        <v>4052534.9989999998</v>
      </c>
      <c r="F42" s="1">
        <v>9169751.5120000001</v>
      </c>
    </row>
    <row r="43" spans="1:6" x14ac:dyDescent="0.3">
      <c r="B43" s="3">
        <v>4</v>
      </c>
      <c r="C43" s="1">
        <v>735712.299</v>
      </c>
      <c r="D43" s="1">
        <v>1421074.9269999999</v>
      </c>
      <c r="E43" s="1">
        <v>1659772.3689999999</v>
      </c>
      <c r="F43" s="1">
        <v>3816559.5949999997</v>
      </c>
    </row>
    <row r="44" spans="1:6" x14ac:dyDescent="0.3">
      <c r="B44" s="3">
        <v>5</v>
      </c>
      <c r="C44" s="1">
        <v>2728163.236</v>
      </c>
      <c r="D44" s="1">
        <v>2454311.8820000002</v>
      </c>
      <c r="E44" s="1">
        <v>2972117.568</v>
      </c>
      <c r="F44" s="1">
        <v>8154592.6860000007</v>
      </c>
    </row>
    <row r="45" spans="1:6" x14ac:dyDescent="0.3">
      <c r="B45" s="3">
        <v>6</v>
      </c>
      <c r="C45" s="1">
        <v>737000.50100000005</v>
      </c>
      <c r="D45" s="1">
        <v>209956.35500000001</v>
      </c>
      <c r="E45" s="1">
        <v>189375.399</v>
      </c>
      <c r="F45" s="1">
        <v>1136332.2550000001</v>
      </c>
    </row>
    <row r="46" spans="1:6" x14ac:dyDescent="0.3">
      <c r="B46" s="3">
        <v>7</v>
      </c>
      <c r="C46" s="1">
        <v>245239.916</v>
      </c>
      <c r="D46" s="1">
        <v>28718.001</v>
      </c>
      <c r="E46" s="1">
        <v>17093.252</v>
      </c>
      <c r="F46" s="1">
        <v>291051.16899999999</v>
      </c>
    </row>
    <row r="47" spans="1:6" x14ac:dyDescent="0.3">
      <c r="B47" s="3" t="s">
        <v>6</v>
      </c>
      <c r="C47" s="1">
        <v>4909471.1880000001</v>
      </c>
      <c r="D47" s="1">
        <v>11811604.683</v>
      </c>
      <c r="E47" s="1">
        <v>9855645.1730000004</v>
      </c>
      <c r="F47" s="1">
        <v>26576721.044</v>
      </c>
    </row>
    <row r="50" spans="1:7" x14ac:dyDescent="0.3">
      <c r="A50" s="71"/>
      <c r="B50" s="71"/>
      <c r="C50" s="71"/>
      <c r="D50" s="71"/>
      <c r="E50" s="71"/>
      <c r="F50" s="71"/>
      <c r="G50" s="71"/>
    </row>
    <row r="51" spans="1:7" x14ac:dyDescent="0.3">
      <c r="A51" s="71"/>
      <c r="B51" s="72" t="s">
        <v>1370</v>
      </c>
      <c r="C51" s="72" t="s">
        <v>1371</v>
      </c>
      <c r="D51" s="72" t="s">
        <v>1374</v>
      </c>
      <c r="E51" s="72" t="s">
        <v>1372</v>
      </c>
      <c r="F51" s="72" t="s">
        <v>1373</v>
      </c>
      <c r="G51" s="71"/>
    </row>
    <row r="52" spans="1:7" x14ac:dyDescent="0.3">
      <c r="A52" s="71"/>
      <c r="B52" s="98" t="s">
        <v>145</v>
      </c>
      <c r="C52" s="107">
        <v>0.51438764537501303</v>
      </c>
      <c r="D52" s="80">
        <f t="shared" ref="D52:D59" si="0">E52/F52</f>
        <v>0.12418175439502412</v>
      </c>
      <c r="E52" s="99">
        <v>38881.998</v>
      </c>
      <c r="F52" s="99">
        <v>313105.56200000003</v>
      </c>
      <c r="G52" s="103">
        <f t="shared" ref="G52:G59" si="1">E52/$E$64</f>
        <v>3.9451499437620835E-3</v>
      </c>
    </row>
    <row r="53" spans="1:7" x14ac:dyDescent="0.3">
      <c r="A53" s="71"/>
      <c r="B53" s="98" t="s">
        <v>144</v>
      </c>
      <c r="C53" s="107">
        <v>0.54837632481089504</v>
      </c>
      <c r="D53" s="80">
        <f t="shared" si="0"/>
        <v>0.20009130828242794</v>
      </c>
      <c r="E53" s="99">
        <v>320145.103</v>
      </c>
      <c r="F53" s="99">
        <v>1599995.051</v>
      </c>
      <c r="G53" s="103">
        <f t="shared" si="1"/>
        <v>3.2483424208194146E-2</v>
      </c>
    </row>
    <row r="54" spans="1:7" x14ac:dyDescent="0.3">
      <c r="A54" s="71"/>
      <c r="B54" s="98" t="s">
        <v>143</v>
      </c>
      <c r="C54" s="107">
        <v>0.59627419182073804</v>
      </c>
      <c r="D54" s="80">
        <f t="shared" si="0"/>
        <v>0.28908265327578581</v>
      </c>
      <c r="E54" s="99">
        <v>605724.48499999999</v>
      </c>
      <c r="F54" s="99">
        <v>2095333.2140000002</v>
      </c>
      <c r="G54" s="103">
        <f t="shared" si="1"/>
        <v>6.1459648188168389E-2</v>
      </c>
    </row>
    <row r="55" spans="1:7" x14ac:dyDescent="0.3">
      <c r="A55" s="71"/>
      <c r="B55" s="98" t="s">
        <v>142</v>
      </c>
      <c r="C55" s="107">
        <v>0.64243037086281296</v>
      </c>
      <c r="D55" s="80">
        <f t="shared" si="0"/>
        <v>0.44194599970311604</v>
      </c>
      <c r="E55" s="99">
        <v>4052534.9989999998</v>
      </c>
      <c r="F55" s="99">
        <v>9169751.5120000001</v>
      </c>
      <c r="G55" s="103">
        <f t="shared" si="1"/>
        <v>0.41118921469515851</v>
      </c>
    </row>
    <row r="56" spans="1:7" x14ac:dyDescent="0.3">
      <c r="A56" s="71"/>
      <c r="B56" s="98" t="s">
        <v>141</v>
      </c>
      <c r="C56" s="107">
        <v>0.57216915743457697</v>
      </c>
      <c r="D56" s="80">
        <f t="shared" si="0"/>
        <v>0.43488705670270034</v>
      </c>
      <c r="E56" s="99">
        <v>1659772.3689999999</v>
      </c>
      <c r="F56" s="99">
        <v>3816559.5949999997</v>
      </c>
      <c r="G56" s="103">
        <f t="shared" si="1"/>
        <v>0.16840829188402842</v>
      </c>
    </row>
    <row r="57" spans="1:7" x14ac:dyDescent="0.3">
      <c r="A57" s="71"/>
      <c r="B57" s="98" t="s">
        <v>140</v>
      </c>
      <c r="C57" s="107">
        <v>0.50009904157032703</v>
      </c>
      <c r="D57" s="80">
        <f t="shared" si="0"/>
        <v>0.36447161525340221</v>
      </c>
      <c r="E57" s="99">
        <v>2972117.568</v>
      </c>
      <c r="F57" s="99">
        <v>8154592.6860000007</v>
      </c>
      <c r="G57" s="103">
        <f t="shared" si="1"/>
        <v>0.30156499303995388</v>
      </c>
    </row>
    <row r="58" spans="1:7" x14ac:dyDescent="0.3">
      <c r="A58" s="71"/>
      <c r="B58" s="98" t="s">
        <v>139</v>
      </c>
      <c r="C58" s="107">
        <v>0.29969880375612501</v>
      </c>
      <c r="D58" s="80">
        <f t="shared" si="0"/>
        <v>0.166654953396531</v>
      </c>
      <c r="E58" s="99">
        <v>189375.399</v>
      </c>
      <c r="F58" s="99">
        <v>1136332.2550000001</v>
      </c>
      <c r="G58" s="103">
        <f t="shared" si="1"/>
        <v>1.9214916494640324E-2</v>
      </c>
    </row>
    <row r="59" spans="1:7" x14ac:dyDescent="0.3">
      <c r="A59" s="71"/>
      <c r="B59" s="98" t="s">
        <v>138</v>
      </c>
      <c r="C59" s="107">
        <v>0.174240105086127</v>
      </c>
      <c r="D59" s="80">
        <f t="shared" si="0"/>
        <v>5.8729370710756366E-2</v>
      </c>
      <c r="E59" s="99">
        <v>17093.252</v>
      </c>
      <c r="F59" s="99">
        <v>291051.16899999999</v>
      </c>
      <c r="G59" s="103">
        <f t="shared" si="1"/>
        <v>1.7343615460941879E-3</v>
      </c>
    </row>
    <row r="60" spans="1:7" x14ac:dyDescent="0.3">
      <c r="A60" s="71"/>
      <c r="B60" s="71"/>
      <c r="C60" s="71"/>
      <c r="D60" s="71"/>
      <c r="G60" s="71"/>
    </row>
    <row r="61" spans="1:7" x14ac:dyDescent="0.3">
      <c r="A61" s="71"/>
      <c r="B61" s="71"/>
      <c r="C61" s="71"/>
      <c r="D61" s="71"/>
      <c r="G61" s="71"/>
    </row>
    <row r="64" spans="1:7" x14ac:dyDescent="0.3">
      <c r="E64" s="102">
        <f>SUM(E52:E59)</f>
        <v>9855645.1730000004</v>
      </c>
      <c r="F64" s="102">
        <f>SUM(F52:F59)</f>
        <v>26576721.044</v>
      </c>
    </row>
    <row r="65" spans="5:6" x14ac:dyDescent="0.3">
      <c r="E65" s="4">
        <f>SUM(E55:E57)</f>
        <v>8684424.9360000007</v>
      </c>
      <c r="F65" s="4">
        <f>SUM(F55:F57)</f>
        <v>21140903.793000001</v>
      </c>
    </row>
    <row r="66" spans="5:6" x14ac:dyDescent="0.3">
      <c r="E66" s="9">
        <f>E65/E64</f>
        <v>0.88116249961914095</v>
      </c>
      <c r="F66" s="9">
        <f>F65/F64</f>
        <v>0.79546697118878795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54" sqref="D54"/>
    </sheetView>
  </sheetViews>
  <sheetFormatPr defaultRowHeight="16.5" x14ac:dyDescent="0.3"/>
  <cols>
    <col min="2" max="2" width="24.25" bestFit="1" customWidth="1"/>
    <col min="3" max="6" width="12.125" customWidth="1"/>
    <col min="7" max="7" width="14.5" bestFit="1" customWidth="1"/>
  </cols>
  <sheetData>
    <row r="1" spans="1:4" x14ac:dyDescent="0.3">
      <c r="B1" t="s">
        <v>1376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>
        <v>1</v>
      </c>
      <c r="D2">
        <v>314642.63199999998</v>
      </c>
    </row>
    <row r="3" spans="1:4" x14ac:dyDescent="0.3">
      <c r="A3">
        <v>2</v>
      </c>
      <c r="B3">
        <v>1</v>
      </c>
      <c r="C3">
        <v>2</v>
      </c>
      <c r="D3">
        <v>1622034.835</v>
      </c>
    </row>
    <row r="4" spans="1:4" x14ac:dyDescent="0.3">
      <c r="A4">
        <v>3</v>
      </c>
      <c r="B4">
        <v>1</v>
      </c>
      <c r="C4">
        <v>3</v>
      </c>
      <c r="D4">
        <v>1087132.1610000001</v>
      </c>
    </row>
    <row r="5" spans="1:4" x14ac:dyDescent="0.3">
      <c r="A5">
        <v>4</v>
      </c>
      <c r="B5">
        <v>2</v>
      </c>
      <c r="C5">
        <v>1</v>
      </c>
      <c r="D5">
        <v>507233.00300000003</v>
      </c>
    </row>
    <row r="6" spans="1:4" x14ac:dyDescent="0.3">
      <c r="A6">
        <v>5</v>
      </c>
      <c r="B6">
        <v>2</v>
      </c>
      <c r="C6">
        <v>2</v>
      </c>
      <c r="D6">
        <v>2064552.0290000001</v>
      </c>
    </row>
    <row r="7" spans="1:4" x14ac:dyDescent="0.3">
      <c r="A7">
        <v>6</v>
      </c>
      <c r="B7">
        <v>2</v>
      </c>
      <c r="C7">
        <v>3</v>
      </c>
      <c r="D7">
        <v>1696722.862</v>
      </c>
    </row>
    <row r="8" spans="1:4" x14ac:dyDescent="0.3">
      <c r="A8">
        <v>7</v>
      </c>
      <c r="B8">
        <v>3</v>
      </c>
      <c r="C8">
        <v>1</v>
      </c>
      <c r="D8">
        <v>680427.42700000003</v>
      </c>
    </row>
    <row r="9" spans="1:4" x14ac:dyDescent="0.3">
      <c r="A9">
        <v>8</v>
      </c>
      <c r="B9">
        <v>3</v>
      </c>
      <c r="C9">
        <v>2</v>
      </c>
      <c r="D9">
        <v>1619856.2180000001</v>
      </c>
    </row>
    <row r="10" spans="1:4" x14ac:dyDescent="0.3">
      <c r="A10">
        <v>9</v>
      </c>
      <c r="B10">
        <v>3</v>
      </c>
      <c r="C10">
        <v>3</v>
      </c>
      <c r="D10">
        <v>1663016.385</v>
      </c>
    </row>
    <row r="11" spans="1:4" x14ac:dyDescent="0.3">
      <c r="A11">
        <v>10</v>
      </c>
      <c r="B11">
        <v>4</v>
      </c>
      <c r="C11">
        <v>1</v>
      </c>
      <c r="D11">
        <v>970286.03799999994</v>
      </c>
    </row>
    <row r="12" spans="1:4" x14ac:dyDescent="0.3">
      <c r="A12">
        <v>11</v>
      </c>
      <c r="B12">
        <v>4</v>
      </c>
      <c r="C12">
        <v>2</v>
      </c>
      <c r="D12">
        <v>1510901.949</v>
      </c>
    </row>
    <row r="13" spans="1:4" x14ac:dyDescent="0.3">
      <c r="A13">
        <v>12</v>
      </c>
      <c r="B13">
        <v>4</v>
      </c>
      <c r="C13">
        <v>3</v>
      </c>
      <c r="D13">
        <v>1713549.0889999999</v>
      </c>
    </row>
    <row r="14" spans="1:4" x14ac:dyDescent="0.3">
      <c r="A14">
        <v>13</v>
      </c>
      <c r="B14">
        <v>5</v>
      </c>
      <c r="C14">
        <v>1</v>
      </c>
      <c r="D14">
        <v>1642664.939</v>
      </c>
    </row>
    <row r="15" spans="1:4" x14ac:dyDescent="0.3">
      <c r="A15">
        <v>14</v>
      </c>
      <c r="B15">
        <v>5</v>
      </c>
      <c r="C15">
        <v>2</v>
      </c>
      <c r="D15">
        <v>1274617.284</v>
      </c>
    </row>
    <row r="16" spans="1:4" x14ac:dyDescent="0.3">
      <c r="A16">
        <v>15</v>
      </c>
      <c r="B16">
        <v>5</v>
      </c>
      <c r="C16">
        <v>3</v>
      </c>
      <c r="D16">
        <v>1411522.068</v>
      </c>
    </row>
    <row r="17" spans="1:6" x14ac:dyDescent="0.3">
      <c r="A17">
        <v>16</v>
      </c>
      <c r="B17" t="s">
        <v>3</v>
      </c>
      <c r="C17">
        <v>1</v>
      </c>
      <c r="D17">
        <v>794217.14899999998</v>
      </c>
    </row>
    <row r="18" spans="1:6" x14ac:dyDescent="0.3">
      <c r="A18">
        <v>17</v>
      </c>
      <c r="B18" t="s">
        <v>3</v>
      </c>
      <c r="C18">
        <v>2</v>
      </c>
      <c r="D18">
        <v>3719642.3679999998</v>
      </c>
    </row>
    <row r="19" spans="1:6" x14ac:dyDescent="0.3">
      <c r="A19">
        <v>18</v>
      </c>
      <c r="B19" t="s">
        <v>3</v>
      </c>
      <c r="C19">
        <v>3</v>
      </c>
      <c r="D19">
        <v>2283702.608</v>
      </c>
    </row>
    <row r="20" spans="1:6" x14ac:dyDescent="0.3">
      <c r="A20">
        <v>19</v>
      </c>
      <c r="B20" t="s">
        <v>3</v>
      </c>
      <c r="C20" t="s">
        <v>3</v>
      </c>
      <c r="D20">
        <v>17120627.484999999</v>
      </c>
    </row>
    <row r="24" spans="1:6" x14ac:dyDescent="0.3">
      <c r="B24" s="2" t="s">
        <v>4</v>
      </c>
      <c r="C24" s="2" t="s">
        <v>5</v>
      </c>
    </row>
    <row r="25" spans="1:6" x14ac:dyDescent="0.3">
      <c r="B25" s="2" t="s">
        <v>7</v>
      </c>
      <c r="C25">
        <v>1</v>
      </c>
      <c r="D25">
        <v>2</v>
      </c>
      <c r="E25">
        <v>3</v>
      </c>
      <c r="F25" t="s">
        <v>6</v>
      </c>
    </row>
    <row r="26" spans="1:6" x14ac:dyDescent="0.3">
      <c r="B26" s="3">
        <v>1</v>
      </c>
      <c r="C26" s="4">
        <v>314642.63199999998</v>
      </c>
      <c r="D26" s="4">
        <v>1622034.835</v>
      </c>
      <c r="E26" s="4">
        <v>1087132.1610000001</v>
      </c>
      <c r="F26" s="4">
        <v>3023809.628</v>
      </c>
    </row>
    <row r="27" spans="1:6" x14ac:dyDescent="0.3">
      <c r="B27" s="3">
        <v>2</v>
      </c>
      <c r="C27" s="4">
        <v>507233.00300000003</v>
      </c>
      <c r="D27" s="4">
        <v>2064552.0290000001</v>
      </c>
      <c r="E27" s="4">
        <v>1696722.862</v>
      </c>
      <c r="F27" s="4">
        <v>4268507.8940000003</v>
      </c>
    </row>
    <row r="28" spans="1:6" x14ac:dyDescent="0.3">
      <c r="B28" s="3">
        <v>3</v>
      </c>
      <c r="C28" s="4">
        <v>680427.42700000003</v>
      </c>
      <c r="D28" s="4">
        <v>1619856.2180000001</v>
      </c>
      <c r="E28" s="4">
        <v>1663016.385</v>
      </c>
      <c r="F28" s="4">
        <v>3963300.0300000003</v>
      </c>
    </row>
    <row r="29" spans="1:6" x14ac:dyDescent="0.3">
      <c r="B29" s="3">
        <v>4</v>
      </c>
      <c r="C29" s="4">
        <v>970286.03799999994</v>
      </c>
      <c r="D29" s="4">
        <v>1510901.949</v>
      </c>
      <c r="E29" s="4">
        <v>1713549.0889999999</v>
      </c>
      <c r="F29" s="4">
        <v>4194737.0759999994</v>
      </c>
    </row>
    <row r="30" spans="1:6" x14ac:dyDescent="0.3">
      <c r="B30" s="3">
        <v>5</v>
      </c>
      <c r="C30" s="4">
        <v>1642664.939</v>
      </c>
      <c r="D30" s="4">
        <v>1274617.284</v>
      </c>
      <c r="E30" s="4">
        <v>1411522.068</v>
      </c>
      <c r="F30" s="4">
        <v>4328804.2910000002</v>
      </c>
    </row>
    <row r="31" spans="1:6" x14ac:dyDescent="0.3">
      <c r="B31" s="3" t="s">
        <v>6</v>
      </c>
      <c r="C31" s="4">
        <v>4115254.0389999999</v>
      </c>
      <c r="D31" s="4">
        <v>8091962.3150000004</v>
      </c>
      <c r="E31" s="4">
        <v>7571942.5649999995</v>
      </c>
      <c r="F31" s="4">
        <v>19779158.919</v>
      </c>
    </row>
    <row r="35" spans="1:6" x14ac:dyDescent="0.3">
      <c r="B35" s="2" t="s">
        <v>4</v>
      </c>
      <c r="C35" s="2" t="s">
        <v>5</v>
      </c>
    </row>
    <row r="36" spans="1:6" x14ac:dyDescent="0.3">
      <c r="B36" s="2" t="s">
        <v>7</v>
      </c>
      <c r="C36">
        <v>1</v>
      </c>
      <c r="D36">
        <v>2</v>
      </c>
      <c r="E36">
        <v>3</v>
      </c>
      <c r="F36" t="s">
        <v>6</v>
      </c>
    </row>
    <row r="37" spans="1:6" x14ac:dyDescent="0.3">
      <c r="B37" s="3">
        <v>1</v>
      </c>
      <c r="C37" s="6">
        <v>0.10405504006815074</v>
      </c>
      <c r="D37" s="6">
        <v>0.53642095057182615</v>
      </c>
      <c r="E37" s="6">
        <v>0.35952400936002316</v>
      </c>
      <c r="F37" s="6">
        <v>1</v>
      </c>
    </row>
    <row r="38" spans="1:6" x14ac:dyDescent="0.3">
      <c r="B38" s="3">
        <v>2</v>
      </c>
      <c r="C38" s="6">
        <v>0.11883145483061862</v>
      </c>
      <c r="D38" s="6">
        <v>0.48367065969399375</v>
      </c>
      <c r="E38" s="6">
        <v>0.39749788547538756</v>
      </c>
      <c r="F38" s="6">
        <v>1</v>
      </c>
    </row>
    <row r="39" spans="1:6" x14ac:dyDescent="0.3">
      <c r="B39" s="3">
        <v>3</v>
      </c>
      <c r="C39" s="6">
        <v>0.17168203816252589</v>
      </c>
      <c r="D39" s="6">
        <v>0.40871400240672667</v>
      </c>
      <c r="E39" s="6">
        <v>0.41960395943074741</v>
      </c>
      <c r="F39" s="6">
        <v>1</v>
      </c>
    </row>
    <row r="40" spans="1:6" x14ac:dyDescent="0.3">
      <c r="B40" s="3">
        <v>4</v>
      </c>
      <c r="C40" s="6">
        <v>0.2313103349317048</v>
      </c>
      <c r="D40" s="6">
        <v>0.36018990502278631</v>
      </c>
      <c r="E40" s="6">
        <v>0.40849976004550903</v>
      </c>
      <c r="F40" s="6">
        <v>1</v>
      </c>
    </row>
    <row r="41" spans="1:6" x14ac:dyDescent="0.3">
      <c r="B41" s="3">
        <v>5</v>
      </c>
      <c r="C41" s="6">
        <v>0.37947313589927317</v>
      </c>
      <c r="D41" s="6">
        <v>0.29445019878816231</v>
      </c>
      <c r="E41" s="6">
        <v>0.32607666531256446</v>
      </c>
      <c r="F41" s="6">
        <v>1</v>
      </c>
    </row>
    <row r="42" spans="1:6" x14ac:dyDescent="0.3">
      <c r="B42" s="3" t="s">
        <v>6</v>
      </c>
      <c r="C42" s="6">
        <v>0.2080601129629864</v>
      </c>
      <c r="D42" s="6">
        <v>0.4091155922321249</v>
      </c>
      <c r="E42" s="6">
        <v>0.38282429480488872</v>
      </c>
      <c r="F42" s="6">
        <v>1</v>
      </c>
    </row>
    <row r="45" spans="1:6" x14ac:dyDescent="0.3">
      <c r="A45" s="71"/>
      <c r="B45" s="71"/>
      <c r="C45" s="71"/>
      <c r="D45" s="71"/>
      <c r="E45" s="71"/>
    </row>
    <row r="46" spans="1:6" x14ac:dyDescent="0.3">
      <c r="A46" s="71"/>
      <c r="B46" s="72"/>
      <c r="C46" s="76" t="s">
        <v>1375</v>
      </c>
      <c r="D46" s="76" t="s">
        <v>1377</v>
      </c>
      <c r="E46" s="71"/>
    </row>
    <row r="47" spans="1:6" x14ac:dyDescent="0.3">
      <c r="A47" s="71"/>
      <c r="B47" s="100" t="s">
        <v>1382</v>
      </c>
      <c r="C47" s="137">
        <v>0.59522880947384804</v>
      </c>
      <c r="D47" s="101">
        <v>0.35952400936002316</v>
      </c>
      <c r="E47" s="71"/>
    </row>
    <row r="48" spans="1:6" x14ac:dyDescent="0.3">
      <c r="A48" s="71"/>
      <c r="B48" s="100" t="s">
        <v>1378</v>
      </c>
      <c r="C48" s="137">
        <v>0.60190300941259101</v>
      </c>
      <c r="D48" s="101">
        <v>0.39749788547538756</v>
      </c>
      <c r="E48" s="71"/>
    </row>
    <row r="49" spans="1:5" x14ac:dyDescent="0.3">
      <c r="A49" s="71"/>
      <c r="B49" s="100" t="s">
        <v>1379</v>
      </c>
      <c r="C49" s="137">
        <v>0.58351650072679495</v>
      </c>
      <c r="D49" s="101">
        <v>0.41960395943074741</v>
      </c>
      <c r="E49" s="71"/>
    </row>
    <row r="50" spans="1:5" x14ac:dyDescent="0.3">
      <c r="A50" s="71"/>
      <c r="B50" s="100" t="s">
        <v>1380</v>
      </c>
      <c r="C50" s="137">
        <v>0.56119662470950005</v>
      </c>
      <c r="D50" s="101">
        <v>0.40849976004550903</v>
      </c>
      <c r="E50" s="71"/>
    </row>
    <row r="51" spans="1:5" x14ac:dyDescent="0.3">
      <c r="A51" s="71"/>
      <c r="B51" s="100" t="s">
        <v>1381</v>
      </c>
      <c r="C51" s="137">
        <v>0.48302449604391201</v>
      </c>
      <c r="D51" s="101">
        <v>0.32607666531256446</v>
      </c>
      <c r="E51" s="71"/>
    </row>
    <row r="52" spans="1:5" x14ac:dyDescent="0.3">
      <c r="A52" s="71"/>
      <c r="B52" s="71"/>
      <c r="C52" s="71"/>
      <c r="D52" s="71"/>
      <c r="E52" s="71"/>
    </row>
    <row r="53" spans="1:5" x14ac:dyDescent="0.3">
      <c r="A53" s="71"/>
      <c r="B53" s="71"/>
      <c r="C53" s="71"/>
      <c r="D53" s="71"/>
      <c r="E53" s="71"/>
    </row>
    <row r="54" spans="1:5" x14ac:dyDescent="0.3">
      <c r="A54" s="71"/>
      <c r="B54" s="71"/>
      <c r="C54" s="71"/>
      <c r="D54" s="71"/>
      <c r="E54" s="7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2:C10"/>
    </sheetView>
  </sheetViews>
  <sheetFormatPr defaultRowHeight="16.5" x14ac:dyDescent="0.3"/>
  <sheetData>
    <row r="1" spans="1:3" x14ac:dyDescent="0.3">
      <c r="B1" t="s">
        <v>137</v>
      </c>
      <c r="C1" t="s">
        <v>61</v>
      </c>
    </row>
    <row r="2" spans="1:3" x14ac:dyDescent="0.3">
      <c r="A2">
        <v>1</v>
      </c>
      <c r="B2">
        <v>1</v>
      </c>
      <c r="C2">
        <v>0.183010128291695</v>
      </c>
    </row>
    <row r="3" spans="1:3" x14ac:dyDescent="0.3">
      <c r="A3">
        <v>2</v>
      </c>
      <c r="B3">
        <v>2</v>
      </c>
      <c r="C3">
        <v>0.179449799805872</v>
      </c>
    </row>
    <row r="4" spans="1:3" x14ac:dyDescent="0.3">
      <c r="A4">
        <v>3</v>
      </c>
      <c r="B4">
        <v>3</v>
      </c>
      <c r="C4">
        <v>0.77165930339741895</v>
      </c>
    </row>
    <row r="5" spans="1:3" x14ac:dyDescent="0.3">
      <c r="A5">
        <v>4</v>
      </c>
      <c r="B5">
        <v>4</v>
      </c>
      <c r="C5">
        <v>0.508094942808061</v>
      </c>
    </row>
    <row r="6" spans="1:3" x14ac:dyDescent="0.3">
      <c r="A6">
        <v>5</v>
      </c>
      <c r="B6">
        <v>5</v>
      </c>
      <c r="C6">
        <v>0.76140940610406105</v>
      </c>
    </row>
    <row r="7" spans="1:3" x14ac:dyDescent="0.3">
      <c r="A7">
        <v>6</v>
      </c>
      <c r="B7">
        <v>6</v>
      </c>
      <c r="C7">
        <v>0.36683179608625199</v>
      </c>
    </row>
    <row r="8" spans="1:3" x14ac:dyDescent="0.3">
      <c r="A8">
        <v>7</v>
      </c>
      <c r="B8">
        <v>7</v>
      </c>
      <c r="C8">
        <v>0.61330453806024599</v>
      </c>
    </row>
    <row r="9" spans="1:3" x14ac:dyDescent="0.3">
      <c r="A9">
        <v>8</v>
      </c>
      <c r="B9">
        <v>8</v>
      </c>
      <c r="C9">
        <v>0.69626571404626203</v>
      </c>
    </row>
    <row r="10" spans="1:3" x14ac:dyDescent="0.3">
      <c r="A10">
        <v>9</v>
      </c>
      <c r="B10">
        <v>9</v>
      </c>
      <c r="C10">
        <v>0.62900869857262798</v>
      </c>
    </row>
    <row r="11" spans="1:3" x14ac:dyDescent="0.3">
      <c r="A11">
        <v>10</v>
      </c>
      <c r="B11" t="s">
        <v>3</v>
      </c>
      <c r="C11" t="s">
        <v>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pane ySplit="2" topLeftCell="A3" activePane="bottomLeft" state="frozen"/>
      <selection pane="bottomLeft" activeCell="H30" sqref="H30:J51"/>
    </sheetView>
  </sheetViews>
  <sheetFormatPr defaultRowHeight="13.5" x14ac:dyDescent="0.3"/>
  <cols>
    <col min="1" max="1" width="6.5" style="23" customWidth="1"/>
    <col min="2" max="4" width="6.5" style="48" customWidth="1"/>
    <col min="5" max="5" width="58" style="23" customWidth="1"/>
    <col min="6" max="16384" width="9" style="23"/>
  </cols>
  <sheetData>
    <row r="1" spans="1:8" ht="30" customHeight="1" x14ac:dyDescent="0.3">
      <c r="A1" s="141" t="s">
        <v>147</v>
      </c>
      <c r="B1" s="141"/>
      <c r="C1" s="141"/>
      <c r="D1" s="141"/>
      <c r="E1" s="141"/>
    </row>
    <row r="2" spans="1:8" ht="13.5" customHeight="1" x14ac:dyDescent="0.15">
      <c r="A2" s="24" t="s">
        <v>148</v>
      </c>
      <c r="B2" s="25" t="s">
        <v>149</v>
      </c>
      <c r="C2" s="25" t="s">
        <v>150</v>
      </c>
      <c r="D2" s="25" t="s">
        <v>151</v>
      </c>
      <c r="E2" s="26" t="s">
        <v>152</v>
      </c>
    </row>
    <row r="3" spans="1:8" s="30" customFormat="1" ht="13.5" customHeight="1" x14ac:dyDescent="0.15">
      <c r="A3" s="27" t="s">
        <v>153</v>
      </c>
      <c r="B3" s="28" t="s">
        <v>86</v>
      </c>
      <c r="C3" s="28"/>
      <c r="D3" s="28"/>
      <c r="E3" s="29" t="s">
        <v>154</v>
      </c>
      <c r="F3" s="30">
        <v>1</v>
      </c>
    </row>
    <row r="4" spans="1:8" ht="13.5" customHeight="1" x14ac:dyDescent="0.15">
      <c r="A4" s="31" t="s">
        <v>155</v>
      </c>
      <c r="B4" s="32"/>
      <c r="C4" s="32" t="s">
        <v>156</v>
      </c>
      <c r="D4" s="32"/>
      <c r="E4" s="33" t="s">
        <v>157</v>
      </c>
    </row>
    <row r="5" spans="1:8" ht="16.5" x14ac:dyDescent="0.15">
      <c r="A5" s="31" t="s">
        <v>158</v>
      </c>
      <c r="B5" s="32"/>
      <c r="C5" s="32"/>
      <c r="D5" s="32" t="s">
        <v>159</v>
      </c>
      <c r="E5" s="34" t="s">
        <v>160</v>
      </c>
      <c r="H5" t="s">
        <v>65</v>
      </c>
    </row>
    <row r="6" spans="1:8" ht="16.5" x14ac:dyDescent="0.15">
      <c r="A6" s="35" t="s">
        <v>161</v>
      </c>
      <c r="B6" s="32"/>
      <c r="C6" s="32"/>
      <c r="D6" s="32" t="s">
        <v>162</v>
      </c>
      <c r="E6" s="34" t="s">
        <v>163</v>
      </c>
      <c r="H6" t="s">
        <v>66</v>
      </c>
    </row>
    <row r="7" spans="1:8" ht="16.5" x14ac:dyDescent="0.15">
      <c r="A7" s="35" t="s">
        <v>164</v>
      </c>
      <c r="B7" s="32"/>
      <c r="C7" s="32"/>
      <c r="D7" s="32" t="s">
        <v>165</v>
      </c>
      <c r="E7" s="34" t="s">
        <v>166</v>
      </c>
      <c r="H7" s="12" t="s">
        <v>67</v>
      </c>
    </row>
    <row r="8" spans="1:8" ht="16.5" x14ac:dyDescent="0.15">
      <c r="A8" s="35" t="s">
        <v>167</v>
      </c>
      <c r="B8" s="32"/>
      <c r="C8" s="32"/>
      <c r="D8" s="32" t="s">
        <v>168</v>
      </c>
      <c r="E8" s="34" t="s">
        <v>169</v>
      </c>
      <c r="H8" t="s">
        <v>68</v>
      </c>
    </row>
    <row r="9" spans="1:8" ht="16.5" x14ac:dyDescent="0.15">
      <c r="A9" s="35" t="s">
        <v>170</v>
      </c>
      <c r="B9" s="32"/>
      <c r="C9" s="32"/>
      <c r="D9" s="36" t="s">
        <v>171</v>
      </c>
      <c r="E9" s="34" t="s">
        <v>172</v>
      </c>
      <c r="H9" t="s">
        <v>69</v>
      </c>
    </row>
    <row r="10" spans="1:8" ht="13.5" customHeight="1" x14ac:dyDescent="0.15">
      <c r="A10" s="31" t="s">
        <v>173</v>
      </c>
      <c r="B10" s="32"/>
      <c r="C10" s="32" t="s">
        <v>174</v>
      </c>
      <c r="D10" s="32"/>
      <c r="E10" s="33" t="s">
        <v>175</v>
      </c>
      <c r="H10" t="s">
        <v>70</v>
      </c>
    </row>
    <row r="11" spans="1:8" ht="16.5" x14ac:dyDescent="0.15">
      <c r="A11" s="31" t="s">
        <v>176</v>
      </c>
      <c r="B11" s="32"/>
      <c r="C11" s="32"/>
      <c r="D11" s="32" t="s">
        <v>177</v>
      </c>
      <c r="E11" s="34" t="s">
        <v>175</v>
      </c>
      <c r="H11" s="12" t="s">
        <v>71</v>
      </c>
    </row>
    <row r="12" spans="1:8" ht="13.5" customHeight="1" x14ac:dyDescent="0.15">
      <c r="A12" s="31" t="s">
        <v>178</v>
      </c>
      <c r="B12" s="32"/>
      <c r="C12" s="32" t="s">
        <v>179</v>
      </c>
      <c r="D12" s="32"/>
      <c r="E12" s="33" t="s">
        <v>180</v>
      </c>
      <c r="H12" t="s">
        <v>72</v>
      </c>
    </row>
    <row r="13" spans="1:8" ht="16.5" x14ac:dyDescent="0.15">
      <c r="A13" s="31" t="s">
        <v>181</v>
      </c>
      <c r="B13" s="32"/>
      <c r="C13" s="32"/>
      <c r="D13" s="32" t="s">
        <v>182</v>
      </c>
      <c r="E13" s="34" t="s">
        <v>183</v>
      </c>
      <c r="H13" s="12" t="s">
        <v>73</v>
      </c>
    </row>
    <row r="14" spans="1:8" ht="16.5" x14ac:dyDescent="0.15">
      <c r="A14" s="31" t="s">
        <v>184</v>
      </c>
      <c r="B14" s="32"/>
      <c r="C14" s="32"/>
      <c r="D14" s="32" t="s">
        <v>185</v>
      </c>
      <c r="E14" s="34" t="s">
        <v>186</v>
      </c>
      <c r="H14" t="s">
        <v>74</v>
      </c>
    </row>
    <row r="15" spans="1:8" ht="13.5" customHeight="1" x14ac:dyDescent="0.15">
      <c r="A15" s="31" t="s">
        <v>187</v>
      </c>
      <c r="B15" s="32" t="s">
        <v>88</v>
      </c>
      <c r="C15" s="32"/>
      <c r="D15" s="32"/>
      <c r="E15" s="29" t="s">
        <v>188</v>
      </c>
      <c r="F15" s="30">
        <f>F3+1</f>
        <v>2</v>
      </c>
      <c r="H15" t="s">
        <v>75</v>
      </c>
    </row>
    <row r="16" spans="1:8" s="30" customFormat="1" ht="13.5" customHeight="1" x14ac:dyDescent="0.15">
      <c r="A16" s="37" t="s">
        <v>189</v>
      </c>
      <c r="B16" s="28"/>
      <c r="C16" s="28" t="s">
        <v>189</v>
      </c>
      <c r="D16" s="28"/>
      <c r="E16" s="29" t="s">
        <v>190</v>
      </c>
      <c r="H16" t="s">
        <v>76</v>
      </c>
    </row>
    <row r="17" spans="1:10" ht="16.5" x14ac:dyDescent="0.15">
      <c r="A17" s="35" t="s">
        <v>191</v>
      </c>
      <c r="B17" s="32"/>
      <c r="C17" s="32"/>
      <c r="D17" s="32" t="s">
        <v>191</v>
      </c>
      <c r="E17" s="34" t="s">
        <v>192</v>
      </c>
      <c r="H17" t="s">
        <v>77</v>
      </c>
    </row>
    <row r="18" spans="1:10" ht="16.5" x14ac:dyDescent="0.15">
      <c r="A18" s="35" t="s">
        <v>193</v>
      </c>
      <c r="B18" s="32"/>
      <c r="C18" s="32"/>
      <c r="D18" s="32" t="s">
        <v>193</v>
      </c>
      <c r="E18" s="34" t="s">
        <v>194</v>
      </c>
      <c r="H18" t="s">
        <v>78</v>
      </c>
    </row>
    <row r="19" spans="1:10" ht="13.5" customHeight="1" x14ac:dyDescent="0.15">
      <c r="A19" s="35" t="s">
        <v>195</v>
      </c>
      <c r="B19" s="32"/>
      <c r="C19" s="32" t="s">
        <v>195</v>
      </c>
      <c r="D19" s="32"/>
      <c r="E19" s="33" t="s">
        <v>196</v>
      </c>
      <c r="H19" t="s">
        <v>79</v>
      </c>
    </row>
    <row r="20" spans="1:10" ht="16.5" x14ac:dyDescent="0.15">
      <c r="A20" s="35" t="s">
        <v>197</v>
      </c>
      <c r="B20" s="32"/>
      <c r="C20" s="32"/>
      <c r="D20" s="32" t="s">
        <v>197</v>
      </c>
      <c r="E20" s="34" t="s">
        <v>198</v>
      </c>
      <c r="H20" t="s">
        <v>80</v>
      </c>
    </row>
    <row r="21" spans="1:10" ht="16.5" x14ac:dyDescent="0.15">
      <c r="A21" s="35" t="s">
        <v>199</v>
      </c>
      <c r="B21" s="32"/>
      <c r="C21" s="32"/>
      <c r="D21" s="32" t="s">
        <v>199</v>
      </c>
      <c r="E21" s="34" t="s">
        <v>200</v>
      </c>
      <c r="H21" t="s">
        <v>81</v>
      </c>
    </row>
    <row r="22" spans="1:10" ht="13.5" customHeight="1" x14ac:dyDescent="0.15">
      <c r="A22" s="31" t="s">
        <v>201</v>
      </c>
      <c r="B22" s="32"/>
      <c r="C22" s="32" t="s">
        <v>202</v>
      </c>
      <c r="D22" s="32"/>
      <c r="E22" s="33" t="s">
        <v>203</v>
      </c>
      <c r="H22" t="s">
        <v>82</v>
      </c>
    </row>
    <row r="23" spans="1:10" ht="16.5" x14ac:dyDescent="0.15">
      <c r="A23" s="31" t="s">
        <v>204</v>
      </c>
      <c r="B23" s="32"/>
      <c r="C23" s="32"/>
      <c r="D23" s="32" t="s">
        <v>205</v>
      </c>
      <c r="E23" s="34" t="s">
        <v>206</v>
      </c>
      <c r="H23" t="s">
        <v>83</v>
      </c>
    </row>
    <row r="24" spans="1:10" ht="16.5" x14ac:dyDescent="0.15">
      <c r="A24" s="31" t="s">
        <v>207</v>
      </c>
      <c r="B24" s="32"/>
      <c r="C24" s="32"/>
      <c r="D24" s="32" t="s">
        <v>208</v>
      </c>
      <c r="E24" s="34" t="s">
        <v>209</v>
      </c>
      <c r="H24" t="s">
        <v>84</v>
      </c>
    </row>
    <row r="25" spans="1:10" ht="13.5" customHeight="1" x14ac:dyDescent="0.15">
      <c r="A25" s="35" t="s">
        <v>210</v>
      </c>
      <c r="B25" s="32"/>
      <c r="C25" s="32" t="s">
        <v>210</v>
      </c>
      <c r="D25" s="32"/>
      <c r="E25" s="33" t="s">
        <v>211</v>
      </c>
      <c r="H25" t="s">
        <v>85</v>
      </c>
    </row>
    <row r="26" spans="1:10" x14ac:dyDescent="0.15">
      <c r="A26" s="35" t="s">
        <v>212</v>
      </c>
      <c r="B26" s="32"/>
      <c r="C26" s="32"/>
      <c r="D26" s="32" t="s">
        <v>212</v>
      </c>
      <c r="E26" s="34" t="s">
        <v>211</v>
      </c>
    </row>
    <row r="27" spans="1:10" s="30" customFormat="1" ht="13.5" customHeight="1" x14ac:dyDescent="0.15">
      <c r="A27" s="27" t="s">
        <v>213</v>
      </c>
      <c r="B27" s="28" t="s">
        <v>90</v>
      </c>
      <c r="C27" s="28"/>
      <c r="D27" s="28"/>
      <c r="E27" s="29" t="s">
        <v>214</v>
      </c>
      <c r="F27" s="30">
        <f>F15+1</f>
        <v>3</v>
      </c>
    </row>
    <row r="28" spans="1:10" ht="13.5" customHeight="1" x14ac:dyDescent="0.15">
      <c r="A28" s="38" t="s">
        <v>215</v>
      </c>
      <c r="B28" s="32"/>
      <c r="C28" s="32">
        <v>10</v>
      </c>
      <c r="D28" s="32"/>
      <c r="E28" s="33" t="s">
        <v>216</v>
      </c>
    </row>
    <row r="29" spans="1:10" x14ac:dyDescent="0.15">
      <c r="A29" s="38" t="s">
        <v>217</v>
      </c>
      <c r="B29" s="32"/>
      <c r="C29" s="32"/>
      <c r="D29" s="32" t="s">
        <v>218</v>
      </c>
      <c r="E29" s="34" t="s">
        <v>219</v>
      </c>
    </row>
    <row r="30" spans="1:10" ht="21.75" thickBot="1" x14ac:dyDescent="0.2">
      <c r="A30" s="38" t="s">
        <v>220</v>
      </c>
      <c r="B30" s="32"/>
      <c r="C30" s="32"/>
      <c r="D30" s="32" t="s">
        <v>221</v>
      </c>
      <c r="E30" s="34" t="s">
        <v>222</v>
      </c>
      <c r="H30" s="18" t="s">
        <v>0</v>
      </c>
      <c r="I30" s="18" t="s">
        <v>61</v>
      </c>
      <c r="J30" t="s">
        <v>60</v>
      </c>
    </row>
    <row r="31" spans="1:10" ht="24.75" thickBot="1" x14ac:dyDescent="0.2">
      <c r="A31" s="38" t="s">
        <v>223</v>
      </c>
      <c r="B31" s="32"/>
      <c r="C31" s="32"/>
      <c r="D31" s="32" t="s">
        <v>224</v>
      </c>
      <c r="E31" s="34" t="s">
        <v>225</v>
      </c>
      <c r="H31" s="17">
        <v>16</v>
      </c>
      <c r="I31" s="16">
        <v>0.25422980000000001</v>
      </c>
      <c r="J31" s="7" t="s">
        <v>23</v>
      </c>
    </row>
    <row r="32" spans="1:10" ht="48.75" thickBot="1" x14ac:dyDescent="0.2">
      <c r="A32" s="38" t="s">
        <v>226</v>
      </c>
      <c r="B32" s="32"/>
      <c r="C32" s="32"/>
      <c r="D32" s="32" t="s">
        <v>227</v>
      </c>
      <c r="E32" s="34" t="s">
        <v>228</v>
      </c>
      <c r="H32" s="15">
        <v>17</v>
      </c>
      <c r="I32" s="14">
        <v>0.38578649999999998</v>
      </c>
      <c r="J32" s="7" t="s">
        <v>24</v>
      </c>
    </row>
    <row r="33" spans="1:10" ht="84.75" thickBot="1" x14ac:dyDescent="0.2">
      <c r="A33" s="38" t="s">
        <v>229</v>
      </c>
      <c r="B33" s="32"/>
      <c r="C33" s="32"/>
      <c r="D33" s="32" t="s">
        <v>230</v>
      </c>
      <c r="E33" s="34" t="s">
        <v>231</v>
      </c>
      <c r="H33" s="17">
        <v>20</v>
      </c>
      <c r="I33" s="16">
        <v>0.45682159999999999</v>
      </c>
      <c r="J33" s="7" t="s">
        <v>27</v>
      </c>
    </row>
    <row r="34" spans="1:10" ht="48.75" thickBot="1" x14ac:dyDescent="0.2">
      <c r="A34" s="38" t="s">
        <v>232</v>
      </c>
      <c r="B34" s="32"/>
      <c r="C34" s="32"/>
      <c r="D34" s="32" t="s">
        <v>233</v>
      </c>
      <c r="E34" s="34" t="s">
        <v>234</v>
      </c>
      <c r="H34" s="15">
        <v>13</v>
      </c>
      <c r="I34" s="14">
        <v>0.47347800000000001</v>
      </c>
      <c r="J34" s="7" t="s">
        <v>20</v>
      </c>
    </row>
    <row r="35" spans="1:10" ht="60.75" thickBot="1" x14ac:dyDescent="0.2">
      <c r="A35" s="38" t="s">
        <v>235</v>
      </c>
      <c r="B35" s="32"/>
      <c r="C35" s="32"/>
      <c r="D35" s="32" t="s">
        <v>236</v>
      </c>
      <c r="E35" s="34" t="s">
        <v>237</v>
      </c>
      <c r="H35" s="17">
        <v>10</v>
      </c>
      <c r="I35" s="16">
        <v>0.47705789999999998</v>
      </c>
      <c r="J35" s="7" t="s">
        <v>17</v>
      </c>
    </row>
    <row r="36" spans="1:10" ht="60.75" thickBot="1" x14ac:dyDescent="0.2">
      <c r="A36" s="38" t="s">
        <v>238</v>
      </c>
      <c r="B36" s="32"/>
      <c r="C36" s="32"/>
      <c r="D36" s="32" t="s">
        <v>239</v>
      </c>
      <c r="E36" s="34" t="s">
        <v>240</v>
      </c>
      <c r="H36" s="15">
        <v>19</v>
      </c>
      <c r="I36" s="14">
        <v>0.49455310000000002</v>
      </c>
      <c r="J36" s="7" t="s">
        <v>26</v>
      </c>
    </row>
    <row r="37" spans="1:10" ht="13.5" customHeight="1" thickBot="1" x14ac:dyDescent="0.2">
      <c r="A37" s="38" t="s">
        <v>241</v>
      </c>
      <c r="B37" s="32"/>
      <c r="C37" s="32" t="s">
        <v>242</v>
      </c>
      <c r="D37" s="32"/>
      <c r="E37" s="33" t="s">
        <v>243</v>
      </c>
      <c r="H37" s="17">
        <v>18</v>
      </c>
      <c r="I37" s="16">
        <v>0.55266249999999995</v>
      </c>
      <c r="J37" s="7" t="s">
        <v>25</v>
      </c>
    </row>
    <row r="38" spans="1:10" ht="24.75" thickBot="1" x14ac:dyDescent="0.2">
      <c r="A38" s="38" t="s">
        <v>244</v>
      </c>
      <c r="B38" s="32"/>
      <c r="C38" s="32"/>
      <c r="D38" s="32" t="s">
        <v>245</v>
      </c>
      <c r="E38" s="34" t="s">
        <v>246</v>
      </c>
      <c r="H38" s="17">
        <v>8</v>
      </c>
      <c r="I38" s="16">
        <v>0.605742</v>
      </c>
      <c r="J38" s="7" t="s">
        <v>15</v>
      </c>
    </row>
    <row r="39" spans="1:10" ht="48.75" thickBot="1" x14ac:dyDescent="0.2">
      <c r="A39" s="38" t="s">
        <v>247</v>
      </c>
      <c r="B39" s="32"/>
      <c r="C39" s="32"/>
      <c r="D39" s="32" t="s">
        <v>248</v>
      </c>
      <c r="E39" s="34" t="s">
        <v>249</v>
      </c>
      <c r="H39" s="15">
        <v>15</v>
      </c>
      <c r="I39" s="14">
        <v>0.60984430000000001</v>
      </c>
      <c r="J39" s="7" t="s">
        <v>22</v>
      </c>
    </row>
    <row r="40" spans="1:10" ht="13.5" customHeight="1" thickBot="1" x14ac:dyDescent="0.2">
      <c r="A40" s="38" t="s">
        <v>250</v>
      </c>
      <c r="B40" s="32"/>
      <c r="C40" s="32" t="s">
        <v>251</v>
      </c>
      <c r="D40" s="32"/>
      <c r="E40" s="33" t="s">
        <v>252</v>
      </c>
      <c r="H40" s="17">
        <v>4</v>
      </c>
      <c r="I40" s="16">
        <v>0.61422469999999996</v>
      </c>
      <c r="J40" s="7" t="s">
        <v>11</v>
      </c>
    </row>
    <row r="41" spans="1:10" ht="36.75" thickBot="1" x14ac:dyDescent="0.2">
      <c r="A41" s="38" t="s">
        <v>253</v>
      </c>
      <c r="B41" s="32"/>
      <c r="C41" s="32"/>
      <c r="D41" s="32" t="s">
        <v>254</v>
      </c>
      <c r="E41" s="34" t="s">
        <v>252</v>
      </c>
      <c r="H41" s="15">
        <v>1</v>
      </c>
      <c r="I41" s="14">
        <v>0.63356509999999999</v>
      </c>
      <c r="J41" s="7" t="s">
        <v>8</v>
      </c>
    </row>
    <row r="42" spans="1:10" ht="13.5" customHeight="1" thickBot="1" x14ac:dyDescent="0.2">
      <c r="A42" s="38" t="s">
        <v>255</v>
      </c>
      <c r="B42" s="32"/>
      <c r="C42" s="32" t="s">
        <v>256</v>
      </c>
      <c r="D42" s="32"/>
      <c r="E42" s="33" t="s">
        <v>257</v>
      </c>
      <c r="H42" s="17">
        <v>6</v>
      </c>
      <c r="I42" s="16">
        <v>0.63549109999999998</v>
      </c>
      <c r="J42" s="7" t="s">
        <v>13</v>
      </c>
    </row>
    <row r="43" spans="1:10" ht="72.75" thickBot="1" x14ac:dyDescent="0.2">
      <c r="A43" s="38" t="s">
        <v>258</v>
      </c>
      <c r="B43" s="32"/>
      <c r="C43" s="32"/>
      <c r="D43" s="32" t="s">
        <v>259</v>
      </c>
      <c r="E43" s="34" t="s">
        <v>260</v>
      </c>
      <c r="H43" s="15">
        <v>5</v>
      </c>
      <c r="I43" s="14">
        <v>0.65995530000000002</v>
      </c>
      <c r="J43" s="7" t="s">
        <v>12</v>
      </c>
    </row>
    <row r="44" spans="1:10" ht="36.75" thickBot="1" x14ac:dyDescent="0.2">
      <c r="A44" s="38" t="s">
        <v>261</v>
      </c>
      <c r="B44" s="32"/>
      <c r="C44" s="32"/>
      <c r="D44" s="32" t="s">
        <v>262</v>
      </c>
      <c r="E44" s="34" t="s">
        <v>263</v>
      </c>
      <c r="H44" s="15">
        <v>21</v>
      </c>
      <c r="I44" s="14">
        <v>0.67115639999999999</v>
      </c>
      <c r="J44" s="7" t="s">
        <v>28</v>
      </c>
    </row>
    <row r="45" spans="1:10" ht="24.75" thickBot="1" x14ac:dyDescent="0.2">
      <c r="A45" s="38" t="s">
        <v>264</v>
      </c>
      <c r="B45" s="32"/>
      <c r="C45" s="32"/>
      <c r="D45" s="32" t="s">
        <v>265</v>
      </c>
      <c r="E45" s="34" t="s">
        <v>266</v>
      </c>
      <c r="H45" s="17">
        <v>2</v>
      </c>
      <c r="I45" s="16">
        <v>0.68254760000000003</v>
      </c>
      <c r="J45" s="7" t="s">
        <v>9</v>
      </c>
    </row>
    <row r="46" spans="1:10" ht="36.75" thickBot="1" x14ac:dyDescent="0.2">
      <c r="A46" s="38" t="s">
        <v>267</v>
      </c>
      <c r="B46" s="32"/>
      <c r="C46" s="32"/>
      <c r="D46" s="32" t="s">
        <v>268</v>
      </c>
      <c r="E46" s="34" t="s">
        <v>269</v>
      </c>
      <c r="H46" s="15">
        <v>9</v>
      </c>
      <c r="I46" s="14">
        <v>0.70039280000000004</v>
      </c>
      <c r="J46" s="7" t="s">
        <v>16</v>
      </c>
    </row>
    <row r="47" spans="1:10" ht="60.75" thickBot="1" x14ac:dyDescent="0.2">
      <c r="A47" s="38" t="s">
        <v>270</v>
      </c>
      <c r="B47" s="32"/>
      <c r="C47" s="32"/>
      <c r="D47" s="32" t="s">
        <v>271</v>
      </c>
      <c r="E47" s="34" t="s">
        <v>272</v>
      </c>
      <c r="H47" s="17">
        <v>14</v>
      </c>
      <c r="I47" s="16">
        <v>0.70225559999999998</v>
      </c>
      <c r="J47" s="7" t="s">
        <v>21</v>
      </c>
    </row>
    <row r="48" spans="1:10" ht="13.5" customHeight="1" thickBot="1" x14ac:dyDescent="0.2">
      <c r="A48" s="38" t="s">
        <v>273</v>
      </c>
      <c r="B48" s="32"/>
      <c r="C48" s="32" t="s">
        <v>274</v>
      </c>
      <c r="D48" s="32"/>
      <c r="E48" s="33" t="s">
        <v>275</v>
      </c>
      <c r="H48" s="15">
        <v>11</v>
      </c>
      <c r="I48" s="14">
        <v>0.70539099999999999</v>
      </c>
      <c r="J48" s="7" t="s">
        <v>18</v>
      </c>
    </row>
    <row r="49" spans="1:10" ht="36.75" thickBot="1" x14ac:dyDescent="0.2">
      <c r="A49" s="38" t="s">
        <v>276</v>
      </c>
      <c r="B49" s="32"/>
      <c r="C49" s="32"/>
      <c r="D49" s="32" t="s">
        <v>277</v>
      </c>
      <c r="E49" s="34" t="s">
        <v>278</v>
      </c>
      <c r="H49" s="17">
        <v>12</v>
      </c>
      <c r="I49" s="16">
        <v>0.71331889999999998</v>
      </c>
      <c r="J49" s="7" t="s">
        <v>19</v>
      </c>
    </row>
    <row r="50" spans="1:10" ht="24.75" thickBot="1" x14ac:dyDescent="0.2">
      <c r="A50" s="38" t="s">
        <v>279</v>
      </c>
      <c r="B50" s="32"/>
      <c r="C50" s="32"/>
      <c r="D50" s="32" t="s">
        <v>280</v>
      </c>
      <c r="E50" s="34" t="s">
        <v>281</v>
      </c>
      <c r="H50" s="15">
        <v>3</v>
      </c>
      <c r="I50" s="14">
        <v>0.74057010000000001</v>
      </c>
      <c r="J50" s="7" t="s">
        <v>10</v>
      </c>
    </row>
    <row r="51" spans="1:10" ht="36.75" thickBot="1" x14ac:dyDescent="0.2">
      <c r="A51" s="38" t="s">
        <v>282</v>
      </c>
      <c r="B51" s="32"/>
      <c r="C51" s="32"/>
      <c r="D51" s="32" t="s">
        <v>283</v>
      </c>
      <c r="E51" s="34" t="s">
        <v>284</v>
      </c>
      <c r="H51" s="15">
        <v>7</v>
      </c>
      <c r="I51" s="14">
        <v>0.75828249999999997</v>
      </c>
      <c r="J51" s="8" t="s">
        <v>14</v>
      </c>
    </row>
    <row r="52" spans="1:10" x14ac:dyDescent="0.15">
      <c r="A52" s="38" t="s">
        <v>285</v>
      </c>
      <c r="B52" s="32"/>
      <c r="C52" s="32"/>
      <c r="D52" s="32" t="s">
        <v>285</v>
      </c>
      <c r="E52" s="34" t="s">
        <v>286</v>
      </c>
    </row>
    <row r="53" spans="1:10" ht="13.5" customHeight="1" x14ac:dyDescent="0.15">
      <c r="A53" s="38" t="s">
        <v>287</v>
      </c>
      <c r="B53" s="32"/>
      <c r="C53" s="32" t="s">
        <v>288</v>
      </c>
      <c r="D53" s="32"/>
      <c r="E53" s="33" t="s">
        <v>289</v>
      </c>
    </row>
    <row r="54" spans="1:10" x14ac:dyDescent="0.15">
      <c r="A54" s="38" t="s">
        <v>290</v>
      </c>
      <c r="B54" s="32"/>
      <c r="C54" s="32"/>
      <c r="D54" s="32" t="s">
        <v>291</v>
      </c>
      <c r="E54" s="34" t="s">
        <v>292</v>
      </c>
    </row>
    <row r="55" spans="1:10" x14ac:dyDescent="0.15">
      <c r="A55" s="38" t="s">
        <v>293</v>
      </c>
      <c r="B55" s="32"/>
      <c r="C55" s="32"/>
      <c r="D55" s="32" t="s">
        <v>294</v>
      </c>
      <c r="E55" s="34" t="s">
        <v>295</v>
      </c>
    </row>
    <row r="56" spans="1:10" ht="13.5" customHeight="1" x14ac:dyDescent="0.15">
      <c r="A56" s="38" t="s">
        <v>296</v>
      </c>
      <c r="B56" s="32"/>
      <c r="C56" s="32" t="s">
        <v>297</v>
      </c>
      <c r="D56" s="32"/>
      <c r="E56" s="33" t="s">
        <v>298</v>
      </c>
    </row>
    <row r="57" spans="1:10" x14ac:dyDescent="0.15">
      <c r="A57" s="38" t="s">
        <v>299</v>
      </c>
      <c r="B57" s="32"/>
      <c r="C57" s="32"/>
      <c r="D57" s="32" t="s">
        <v>300</v>
      </c>
      <c r="E57" s="34" t="s">
        <v>301</v>
      </c>
    </row>
    <row r="58" spans="1:10" x14ac:dyDescent="0.15">
      <c r="A58" s="38" t="s">
        <v>302</v>
      </c>
      <c r="B58" s="32"/>
      <c r="C58" s="32"/>
      <c r="D58" s="32" t="s">
        <v>303</v>
      </c>
      <c r="E58" s="34" t="s">
        <v>304</v>
      </c>
    </row>
    <row r="59" spans="1:10" x14ac:dyDescent="0.15">
      <c r="A59" s="38" t="s">
        <v>305</v>
      </c>
      <c r="B59" s="32"/>
      <c r="C59" s="32"/>
      <c r="D59" s="32" t="s">
        <v>306</v>
      </c>
      <c r="E59" s="34" t="s">
        <v>307</v>
      </c>
    </row>
    <row r="60" spans="1:10" ht="13.5" customHeight="1" x14ac:dyDescent="0.15">
      <c r="A60" s="38" t="s">
        <v>308</v>
      </c>
      <c r="B60" s="32"/>
      <c r="C60" s="32" t="s">
        <v>309</v>
      </c>
      <c r="D60" s="32"/>
      <c r="E60" s="33" t="s">
        <v>310</v>
      </c>
    </row>
    <row r="61" spans="1:10" x14ac:dyDescent="0.15">
      <c r="A61" s="38" t="s">
        <v>311</v>
      </c>
      <c r="B61" s="32"/>
      <c r="C61" s="32"/>
      <c r="D61" s="32" t="s">
        <v>312</v>
      </c>
      <c r="E61" s="34" t="s">
        <v>313</v>
      </c>
    </row>
    <row r="62" spans="1:10" x14ac:dyDescent="0.15">
      <c r="A62" s="38" t="s">
        <v>314</v>
      </c>
      <c r="B62" s="32"/>
      <c r="C62" s="32"/>
      <c r="D62" s="32" t="s">
        <v>315</v>
      </c>
      <c r="E62" s="34" t="s">
        <v>316</v>
      </c>
    </row>
    <row r="63" spans="1:10" x14ac:dyDescent="0.15">
      <c r="A63" s="38" t="s">
        <v>317</v>
      </c>
      <c r="B63" s="32"/>
      <c r="C63" s="32"/>
      <c r="D63" s="32" t="s">
        <v>318</v>
      </c>
      <c r="E63" s="34" t="s">
        <v>319</v>
      </c>
    </row>
    <row r="64" spans="1:10" ht="13.5" customHeight="1" x14ac:dyDescent="0.15">
      <c r="A64" s="38" t="s">
        <v>320</v>
      </c>
      <c r="B64" s="32"/>
      <c r="C64" s="32" t="s">
        <v>321</v>
      </c>
      <c r="D64" s="32"/>
      <c r="E64" s="33" t="s">
        <v>322</v>
      </c>
    </row>
    <row r="65" spans="1:5" x14ac:dyDescent="0.15">
      <c r="A65" s="38" t="s">
        <v>323</v>
      </c>
      <c r="B65" s="32"/>
      <c r="C65" s="32"/>
      <c r="D65" s="32" t="s">
        <v>324</v>
      </c>
      <c r="E65" s="34" t="s">
        <v>325</v>
      </c>
    </row>
    <row r="66" spans="1:5" x14ac:dyDescent="0.15">
      <c r="A66" s="38" t="s">
        <v>326</v>
      </c>
      <c r="B66" s="32"/>
      <c r="C66" s="32"/>
      <c r="D66" s="32" t="s">
        <v>327</v>
      </c>
      <c r="E66" s="34" t="s">
        <v>328</v>
      </c>
    </row>
    <row r="67" spans="1:5" ht="13.5" customHeight="1" x14ac:dyDescent="0.15">
      <c r="A67" s="38" t="s">
        <v>329</v>
      </c>
      <c r="B67" s="32"/>
      <c r="C67" s="32" t="s">
        <v>330</v>
      </c>
      <c r="D67" s="32"/>
      <c r="E67" s="33" t="s">
        <v>331</v>
      </c>
    </row>
    <row r="68" spans="1:5" x14ac:dyDescent="0.15">
      <c r="A68" s="38" t="s">
        <v>332</v>
      </c>
      <c r="B68" s="32"/>
      <c r="C68" s="32"/>
      <c r="D68" s="32" t="s">
        <v>333</v>
      </c>
      <c r="E68" s="34" t="s">
        <v>334</v>
      </c>
    </row>
    <row r="69" spans="1:5" x14ac:dyDescent="0.15">
      <c r="A69" s="38" t="s">
        <v>335</v>
      </c>
      <c r="B69" s="32"/>
      <c r="C69" s="32"/>
      <c r="D69" s="32" t="s">
        <v>336</v>
      </c>
      <c r="E69" s="34" t="s">
        <v>337</v>
      </c>
    </row>
    <row r="70" spans="1:5" ht="13.5" customHeight="1" x14ac:dyDescent="0.15">
      <c r="A70" s="38" t="s">
        <v>338</v>
      </c>
      <c r="B70" s="32"/>
      <c r="C70" s="32" t="s">
        <v>339</v>
      </c>
      <c r="D70" s="32"/>
      <c r="E70" s="33" t="s">
        <v>340</v>
      </c>
    </row>
    <row r="71" spans="1:5" x14ac:dyDescent="0.15">
      <c r="A71" s="38" t="s">
        <v>341</v>
      </c>
      <c r="B71" s="32"/>
      <c r="C71" s="32"/>
      <c r="D71" s="32" t="s">
        <v>342</v>
      </c>
      <c r="E71" s="34" t="s">
        <v>343</v>
      </c>
    </row>
    <row r="72" spans="1:5" x14ac:dyDescent="0.15">
      <c r="A72" s="38" t="s">
        <v>344</v>
      </c>
      <c r="B72" s="32"/>
      <c r="C72" s="32"/>
      <c r="D72" s="32" t="s">
        <v>345</v>
      </c>
      <c r="E72" s="34" t="s">
        <v>346</v>
      </c>
    </row>
    <row r="73" spans="1:5" x14ac:dyDescent="0.15">
      <c r="A73" s="38" t="s">
        <v>347</v>
      </c>
      <c r="B73" s="32"/>
      <c r="C73" s="32"/>
      <c r="D73" s="32" t="s">
        <v>348</v>
      </c>
      <c r="E73" s="34" t="s">
        <v>349</v>
      </c>
    </row>
    <row r="74" spans="1:5" x14ac:dyDescent="0.15">
      <c r="A74" s="38" t="s">
        <v>350</v>
      </c>
      <c r="B74" s="32"/>
      <c r="C74" s="32"/>
      <c r="D74" s="32" t="s">
        <v>351</v>
      </c>
      <c r="E74" s="34" t="s">
        <v>352</v>
      </c>
    </row>
    <row r="75" spans="1:5" x14ac:dyDescent="0.15">
      <c r="A75" s="38" t="s">
        <v>353</v>
      </c>
      <c r="B75" s="32"/>
      <c r="C75" s="32"/>
      <c r="D75" s="32" t="s">
        <v>354</v>
      </c>
      <c r="E75" s="34" t="s">
        <v>355</v>
      </c>
    </row>
    <row r="76" spans="1:5" ht="13.5" customHeight="1" x14ac:dyDescent="0.15">
      <c r="A76" s="38" t="s">
        <v>356</v>
      </c>
      <c r="B76" s="32"/>
      <c r="C76" s="32" t="s">
        <v>357</v>
      </c>
      <c r="D76" s="32"/>
      <c r="E76" s="33" t="s">
        <v>358</v>
      </c>
    </row>
    <row r="77" spans="1:5" x14ac:dyDescent="0.15">
      <c r="A77" s="38" t="s">
        <v>359</v>
      </c>
      <c r="B77" s="32"/>
      <c r="C77" s="32"/>
      <c r="D77" s="32" t="s">
        <v>360</v>
      </c>
      <c r="E77" s="34" t="s">
        <v>361</v>
      </c>
    </row>
    <row r="78" spans="1:5" x14ac:dyDescent="0.15">
      <c r="A78" s="38" t="s">
        <v>362</v>
      </c>
      <c r="B78" s="32"/>
      <c r="C78" s="32"/>
      <c r="D78" s="32" t="s">
        <v>363</v>
      </c>
      <c r="E78" s="34" t="s">
        <v>364</v>
      </c>
    </row>
    <row r="79" spans="1:5" x14ac:dyDescent="0.15">
      <c r="A79" s="38" t="s">
        <v>365</v>
      </c>
      <c r="B79" s="32"/>
      <c r="C79" s="32"/>
      <c r="D79" s="32" t="s">
        <v>366</v>
      </c>
      <c r="E79" s="34" t="s">
        <v>367</v>
      </c>
    </row>
    <row r="80" spans="1:5" ht="13.5" customHeight="1" x14ac:dyDescent="0.15">
      <c r="A80" s="38" t="s">
        <v>368</v>
      </c>
      <c r="B80" s="32"/>
      <c r="C80" s="32" t="s">
        <v>369</v>
      </c>
      <c r="D80" s="32"/>
      <c r="E80" s="33" t="s">
        <v>370</v>
      </c>
    </row>
    <row r="81" spans="1:5" x14ac:dyDescent="0.15">
      <c r="A81" s="38" t="s">
        <v>371</v>
      </c>
      <c r="B81" s="32"/>
      <c r="C81" s="32"/>
      <c r="D81" s="32" t="s">
        <v>372</v>
      </c>
      <c r="E81" s="34" t="s">
        <v>373</v>
      </c>
    </row>
    <row r="82" spans="1:5" x14ac:dyDescent="0.15">
      <c r="A82" s="38" t="s">
        <v>374</v>
      </c>
      <c r="B82" s="32"/>
      <c r="C82" s="32"/>
      <c r="D82" s="32" t="s">
        <v>375</v>
      </c>
      <c r="E82" s="34" t="s">
        <v>376</v>
      </c>
    </row>
    <row r="83" spans="1:5" ht="13.5" customHeight="1" x14ac:dyDescent="0.15">
      <c r="A83" s="38" t="s">
        <v>377</v>
      </c>
      <c r="B83" s="32"/>
      <c r="C83" s="32" t="s">
        <v>378</v>
      </c>
      <c r="D83" s="32"/>
      <c r="E83" s="33" t="s">
        <v>379</v>
      </c>
    </row>
    <row r="84" spans="1:5" x14ac:dyDescent="0.15">
      <c r="A84" s="31" t="s">
        <v>380</v>
      </c>
      <c r="B84" s="32"/>
      <c r="C84" s="32"/>
      <c r="D84" s="32" t="s">
        <v>381</v>
      </c>
      <c r="E84" s="34" t="s">
        <v>382</v>
      </c>
    </row>
    <row r="85" spans="1:5" x14ac:dyDescent="0.15">
      <c r="A85" s="38" t="s">
        <v>383</v>
      </c>
      <c r="B85" s="32"/>
      <c r="C85" s="32"/>
      <c r="D85" s="32" t="s">
        <v>384</v>
      </c>
      <c r="E85" s="34" t="s">
        <v>385</v>
      </c>
    </row>
    <row r="86" spans="1:5" x14ac:dyDescent="0.15">
      <c r="A86" s="38" t="s">
        <v>386</v>
      </c>
      <c r="B86" s="32"/>
      <c r="C86" s="32"/>
      <c r="D86" s="32" t="s">
        <v>387</v>
      </c>
      <c r="E86" s="34" t="s">
        <v>388</v>
      </c>
    </row>
    <row r="87" spans="1:5" x14ac:dyDescent="0.15">
      <c r="A87" s="38" t="s">
        <v>389</v>
      </c>
      <c r="B87" s="32"/>
      <c r="C87" s="32"/>
      <c r="D87" s="32" t="s">
        <v>390</v>
      </c>
      <c r="E87" s="34" t="s">
        <v>391</v>
      </c>
    </row>
    <row r="88" spans="1:5" ht="13.5" customHeight="1" x14ac:dyDescent="0.15">
      <c r="A88" s="39" t="s">
        <v>392</v>
      </c>
      <c r="B88" s="32"/>
      <c r="C88" s="32" t="s">
        <v>393</v>
      </c>
      <c r="D88" s="32"/>
      <c r="E88" s="33" t="s">
        <v>394</v>
      </c>
    </row>
    <row r="89" spans="1:5" x14ac:dyDescent="0.15">
      <c r="A89" s="39" t="s">
        <v>395</v>
      </c>
      <c r="B89" s="32"/>
      <c r="C89" s="32"/>
      <c r="D89" s="32" t="s">
        <v>396</v>
      </c>
      <c r="E89" s="34" t="s">
        <v>397</v>
      </c>
    </row>
    <row r="90" spans="1:5" x14ac:dyDescent="0.15">
      <c r="A90" s="39" t="s">
        <v>398</v>
      </c>
      <c r="B90" s="32"/>
      <c r="C90" s="32"/>
      <c r="D90" s="32" t="s">
        <v>399</v>
      </c>
      <c r="E90" s="34" t="s">
        <v>400</v>
      </c>
    </row>
    <row r="91" spans="1:5" x14ac:dyDescent="0.15">
      <c r="A91" s="39" t="s">
        <v>401</v>
      </c>
      <c r="B91" s="32"/>
      <c r="C91" s="32"/>
      <c r="D91" s="32" t="s">
        <v>402</v>
      </c>
      <c r="E91" s="34" t="s">
        <v>403</v>
      </c>
    </row>
    <row r="92" spans="1:5" ht="13.5" customHeight="1" x14ac:dyDescent="0.15">
      <c r="A92" s="39" t="s">
        <v>404</v>
      </c>
      <c r="B92" s="32"/>
      <c r="C92" s="32" t="s">
        <v>405</v>
      </c>
      <c r="D92" s="32"/>
      <c r="E92" s="33" t="s">
        <v>406</v>
      </c>
    </row>
    <row r="93" spans="1:5" x14ac:dyDescent="0.15">
      <c r="A93" s="39" t="s">
        <v>407</v>
      </c>
      <c r="B93" s="32"/>
      <c r="C93" s="32"/>
      <c r="D93" s="32" t="s">
        <v>408</v>
      </c>
      <c r="E93" s="34" t="s">
        <v>409</v>
      </c>
    </row>
    <row r="94" spans="1:5" x14ac:dyDescent="0.15">
      <c r="A94" s="39" t="s">
        <v>410</v>
      </c>
      <c r="B94" s="32"/>
      <c r="C94" s="32"/>
      <c r="D94" s="32" t="s">
        <v>411</v>
      </c>
      <c r="E94" s="34" t="s">
        <v>412</v>
      </c>
    </row>
    <row r="95" spans="1:5" x14ac:dyDescent="0.15">
      <c r="A95" s="39" t="s">
        <v>413</v>
      </c>
      <c r="B95" s="32"/>
      <c r="C95" s="32"/>
      <c r="D95" s="32" t="s">
        <v>414</v>
      </c>
      <c r="E95" s="34" t="s">
        <v>415</v>
      </c>
    </row>
    <row r="96" spans="1:5" ht="13.5" customHeight="1" x14ac:dyDescent="0.15">
      <c r="A96" s="39" t="s">
        <v>416</v>
      </c>
      <c r="B96" s="32"/>
      <c r="C96" s="32" t="s">
        <v>417</v>
      </c>
      <c r="D96" s="32"/>
      <c r="E96" s="33" t="s">
        <v>418</v>
      </c>
    </row>
    <row r="97" spans="1:5" x14ac:dyDescent="0.15">
      <c r="A97" s="39" t="s">
        <v>419</v>
      </c>
      <c r="B97" s="32"/>
      <c r="C97" s="32"/>
      <c r="D97" s="32" t="s">
        <v>420</v>
      </c>
      <c r="E97" s="34" t="s">
        <v>421</v>
      </c>
    </row>
    <row r="98" spans="1:5" x14ac:dyDescent="0.15">
      <c r="A98" s="39" t="s">
        <v>422</v>
      </c>
      <c r="B98" s="32"/>
      <c r="C98" s="32"/>
      <c r="D98" s="32" t="s">
        <v>423</v>
      </c>
      <c r="E98" s="34" t="s">
        <v>424</v>
      </c>
    </row>
    <row r="99" spans="1:5" x14ac:dyDescent="0.15">
      <c r="A99" s="39" t="s">
        <v>425</v>
      </c>
      <c r="B99" s="32"/>
      <c r="C99" s="32"/>
      <c r="D99" s="32" t="s">
        <v>426</v>
      </c>
      <c r="E99" s="34" t="s">
        <v>427</v>
      </c>
    </row>
    <row r="100" spans="1:5" x14ac:dyDescent="0.15">
      <c r="A100" s="39" t="s">
        <v>428</v>
      </c>
      <c r="B100" s="32"/>
      <c r="C100" s="32"/>
      <c r="D100" s="32" t="s">
        <v>429</v>
      </c>
      <c r="E100" s="34" t="s">
        <v>430</v>
      </c>
    </row>
    <row r="101" spans="1:5" x14ac:dyDescent="0.15">
      <c r="A101" s="38" t="s">
        <v>431</v>
      </c>
      <c r="B101" s="32"/>
      <c r="C101" s="32"/>
      <c r="D101" s="32" t="s">
        <v>432</v>
      </c>
      <c r="E101" s="34" t="s">
        <v>433</v>
      </c>
    </row>
    <row r="102" spans="1:5" x14ac:dyDescent="0.15">
      <c r="A102" s="39" t="s">
        <v>434</v>
      </c>
      <c r="B102" s="32"/>
      <c r="C102" s="32"/>
      <c r="D102" s="32" t="s">
        <v>435</v>
      </c>
      <c r="E102" s="34" t="s">
        <v>436</v>
      </c>
    </row>
    <row r="103" spans="1:5" ht="13.5" customHeight="1" x14ac:dyDescent="0.15">
      <c r="A103" s="39" t="s">
        <v>437</v>
      </c>
      <c r="B103" s="32"/>
      <c r="C103" s="32" t="s">
        <v>438</v>
      </c>
      <c r="D103" s="32"/>
      <c r="E103" s="33" t="s">
        <v>439</v>
      </c>
    </row>
    <row r="104" spans="1:5" x14ac:dyDescent="0.15">
      <c r="A104" s="39" t="s">
        <v>440</v>
      </c>
      <c r="B104" s="32"/>
      <c r="C104" s="32"/>
      <c r="D104" s="32" t="s">
        <v>441</v>
      </c>
      <c r="E104" s="34" t="s">
        <v>442</v>
      </c>
    </row>
    <row r="105" spans="1:5" x14ac:dyDescent="0.15">
      <c r="A105" s="38" t="s">
        <v>443</v>
      </c>
      <c r="B105" s="32"/>
      <c r="C105" s="32"/>
      <c r="D105" s="32" t="s">
        <v>444</v>
      </c>
      <c r="E105" s="34" t="s">
        <v>445</v>
      </c>
    </row>
    <row r="106" spans="1:5" x14ac:dyDescent="0.15">
      <c r="A106" s="39" t="s">
        <v>446</v>
      </c>
      <c r="B106" s="32"/>
      <c r="C106" s="32"/>
      <c r="D106" s="32" t="s">
        <v>447</v>
      </c>
      <c r="E106" s="34" t="s">
        <v>448</v>
      </c>
    </row>
    <row r="107" spans="1:5" x14ac:dyDescent="0.15">
      <c r="A107" s="39" t="s">
        <v>449</v>
      </c>
      <c r="B107" s="32"/>
      <c r="C107" s="32"/>
      <c r="D107" s="32" t="s">
        <v>450</v>
      </c>
      <c r="E107" s="34" t="s">
        <v>451</v>
      </c>
    </row>
    <row r="108" spans="1:5" ht="13.5" customHeight="1" x14ac:dyDescent="0.15">
      <c r="A108" s="39" t="s">
        <v>452</v>
      </c>
      <c r="B108" s="32"/>
      <c r="C108" s="32" t="s">
        <v>453</v>
      </c>
      <c r="D108" s="32"/>
      <c r="E108" s="33" t="s">
        <v>454</v>
      </c>
    </row>
    <row r="109" spans="1:5" x14ac:dyDescent="0.15">
      <c r="A109" s="39" t="s">
        <v>455</v>
      </c>
      <c r="B109" s="32"/>
      <c r="C109" s="32"/>
      <c r="D109" s="32" t="s">
        <v>456</v>
      </c>
      <c r="E109" s="34" t="s">
        <v>457</v>
      </c>
    </row>
    <row r="110" spans="1:5" x14ac:dyDescent="0.15">
      <c r="A110" s="39" t="s">
        <v>458</v>
      </c>
      <c r="B110" s="32"/>
      <c r="C110" s="32"/>
      <c r="D110" s="32" t="s">
        <v>459</v>
      </c>
      <c r="E110" s="34" t="s">
        <v>460</v>
      </c>
    </row>
    <row r="111" spans="1:5" x14ac:dyDescent="0.15">
      <c r="A111" s="39" t="s">
        <v>461</v>
      </c>
      <c r="B111" s="32"/>
      <c r="C111" s="32"/>
      <c r="D111" s="32" t="s">
        <v>462</v>
      </c>
      <c r="E111" s="34" t="s">
        <v>463</v>
      </c>
    </row>
    <row r="112" spans="1:5" x14ac:dyDescent="0.15">
      <c r="A112" s="39" t="s">
        <v>464</v>
      </c>
      <c r="B112" s="32"/>
      <c r="C112" s="32"/>
      <c r="D112" s="32" t="s">
        <v>465</v>
      </c>
      <c r="E112" s="34" t="s">
        <v>466</v>
      </c>
    </row>
    <row r="113" spans="1:5" x14ac:dyDescent="0.15">
      <c r="A113" s="39" t="s">
        <v>467</v>
      </c>
      <c r="B113" s="32"/>
      <c r="C113" s="32"/>
      <c r="D113" s="32" t="s">
        <v>468</v>
      </c>
      <c r="E113" s="34" t="s">
        <v>469</v>
      </c>
    </row>
    <row r="114" spans="1:5" x14ac:dyDescent="0.15">
      <c r="A114" s="39" t="s">
        <v>470</v>
      </c>
      <c r="B114" s="32"/>
      <c r="C114" s="32"/>
      <c r="D114" s="32" t="s">
        <v>471</v>
      </c>
      <c r="E114" s="34" t="s">
        <v>472</v>
      </c>
    </row>
    <row r="115" spans="1:5" ht="13.5" customHeight="1" x14ac:dyDescent="0.15">
      <c r="A115" s="39" t="s">
        <v>473</v>
      </c>
      <c r="B115" s="32"/>
      <c r="C115" s="32" t="s">
        <v>474</v>
      </c>
      <c r="D115" s="32"/>
      <c r="E115" s="33" t="s">
        <v>475</v>
      </c>
    </row>
    <row r="116" spans="1:5" x14ac:dyDescent="0.15">
      <c r="A116" s="39" t="s">
        <v>476</v>
      </c>
      <c r="B116" s="32"/>
      <c r="C116" s="32"/>
      <c r="D116" s="32" t="s">
        <v>477</v>
      </c>
      <c r="E116" s="34" t="s">
        <v>478</v>
      </c>
    </row>
    <row r="117" spans="1:5" x14ac:dyDescent="0.15">
      <c r="A117" s="39" t="s">
        <v>479</v>
      </c>
      <c r="B117" s="32"/>
      <c r="C117" s="32"/>
      <c r="D117" s="32" t="s">
        <v>480</v>
      </c>
      <c r="E117" s="34" t="s">
        <v>481</v>
      </c>
    </row>
    <row r="118" spans="1:5" ht="13.5" customHeight="1" x14ac:dyDescent="0.15">
      <c r="A118" s="38" t="s">
        <v>482</v>
      </c>
      <c r="B118" s="32"/>
      <c r="C118" s="32" t="s">
        <v>483</v>
      </c>
      <c r="D118" s="32"/>
      <c r="E118" s="33" t="s">
        <v>484</v>
      </c>
    </row>
    <row r="119" spans="1:5" x14ac:dyDescent="0.15">
      <c r="A119" s="38" t="s">
        <v>485</v>
      </c>
      <c r="B119" s="32"/>
      <c r="C119" s="32"/>
      <c r="D119" s="32" t="s">
        <v>486</v>
      </c>
      <c r="E119" s="34" t="s">
        <v>487</v>
      </c>
    </row>
    <row r="120" spans="1:5" x14ac:dyDescent="0.15">
      <c r="A120" s="38" t="s">
        <v>488</v>
      </c>
      <c r="B120" s="32"/>
      <c r="C120" s="32"/>
      <c r="D120" s="32" t="s">
        <v>489</v>
      </c>
      <c r="E120" s="34" t="s">
        <v>490</v>
      </c>
    </row>
    <row r="121" spans="1:5" x14ac:dyDescent="0.15">
      <c r="A121" s="38" t="s">
        <v>491</v>
      </c>
      <c r="B121" s="32"/>
      <c r="C121" s="32"/>
      <c r="D121" s="32" t="s">
        <v>492</v>
      </c>
      <c r="E121" s="34" t="s">
        <v>493</v>
      </c>
    </row>
    <row r="122" spans="1:5" ht="13.5" customHeight="1" x14ac:dyDescent="0.15">
      <c r="A122" s="38" t="s">
        <v>494</v>
      </c>
      <c r="B122" s="32"/>
      <c r="C122" s="32" t="s">
        <v>495</v>
      </c>
      <c r="D122" s="32"/>
      <c r="E122" s="33" t="s">
        <v>496</v>
      </c>
    </row>
    <row r="123" spans="1:5" x14ac:dyDescent="0.15">
      <c r="A123" s="38" t="s">
        <v>497</v>
      </c>
      <c r="B123" s="32"/>
      <c r="C123" s="32"/>
      <c r="D123" s="32" t="s">
        <v>498</v>
      </c>
      <c r="E123" s="34" t="s">
        <v>499</v>
      </c>
    </row>
    <row r="124" spans="1:5" x14ac:dyDescent="0.15">
      <c r="A124" s="38" t="s">
        <v>500</v>
      </c>
      <c r="B124" s="32"/>
      <c r="C124" s="32"/>
      <c r="D124" s="32" t="s">
        <v>501</v>
      </c>
      <c r="E124" s="34" t="s">
        <v>502</v>
      </c>
    </row>
    <row r="125" spans="1:5" x14ac:dyDescent="0.15">
      <c r="A125" s="38" t="s">
        <v>503</v>
      </c>
      <c r="B125" s="32"/>
      <c r="C125" s="32"/>
      <c r="D125" s="32" t="s">
        <v>504</v>
      </c>
      <c r="E125" s="34" t="s">
        <v>505</v>
      </c>
    </row>
    <row r="126" spans="1:5" x14ac:dyDescent="0.15">
      <c r="A126" s="38" t="s">
        <v>506</v>
      </c>
      <c r="B126" s="32"/>
      <c r="C126" s="32"/>
      <c r="D126" s="32" t="s">
        <v>507</v>
      </c>
      <c r="E126" s="34" t="s">
        <v>508</v>
      </c>
    </row>
    <row r="127" spans="1:5" ht="13.5" customHeight="1" x14ac:dyDescent="0.15">
      <c r="A127" s="38" t="s">
        <v>509</v>
      </c>
      <c r="B127" s="32"/>
      <c r="C127" s="32" t="s">
        <v>510</v>
      </c>
      <c r="D127" s="32"/>
      <c r="E127" s="33" t="s">
        <v>511</v>
      </c>
    </row>
    <row r="128" spans="1:5" x14ac:dyDescent="0.15">
      <c r="A128" s="38" t="s">
        <v>512</v>
      </c>
      <c r="B128" s="32"/>
      <c r="C128" s="32"/>
      <c r="D128" s="32" t="s">
        <v>513</v>
      </c>
      <c r="E128" s="34" t="s">
        <v>511</v>
      </c>
    </row>
    <row r="129" spans="1:6" ht="13.5" customHeight="1" x14ac:dyDescent="0.15">
      <c r="A129" s="38" t="s">
        <v>514</v>
      </c>
      <c r="B129" s="32"/>
      <c r="C129" s="32" t="s">
        <v>515</v>
      </c>
      <c r="D129" s="32"/>
      <c r="E129" s="33" t="s">
        <v>516</v>
      </c>
    </row>
    <row r="130" spans="1:6" x14ac:dyDescent="0.15">
      <c r="A130" s="38" t="s">
        <v>517</v>
      </c>
      <c r="B130" s="32"/>
      <c r="C130" s="32"/>
      <c r="D130" s="32" t="s">
        <v>518</v>
      </c>
      <c r="E130" s="34" t="s">
        <v>519</v>
      </c>
    </row>
    <row r="131" spans="1:6" x14ac:dyDescent="0.15">
      <c r="A131" s="38" t="s">
        <v>520</v>
      </c>
      <c r="B131" s="32"/>
      <c r="C131" s="32"/>
      <c r="D131" s="32" t="s">
        <v>521</v>
      </c>
      <c r="E131" s="34" t="s">
        <v>522</v>
      </c>
    </row>
    <row r="132" spans="1:6" x14ac:dyDescent="0.15">
      <c r="A132" s="38" t="s">
        <v>523</v>
      </c>
      <c r="B132" s="32"/>
      <c r="C132" s="32"/>
      <c r="D132" s="32" t="s">
        <v>524</v>
      </c>
      <c r="E132" s="34" t="s">
        <v>525</v>
      </c>
    </row>
    <row r="133" spans="1:6" x14ac:dyDescent="0.15">
      <c r="A133" s="38" t="s">
        <v>526</v>
      </c>
      <c r="B133" s="32"/>
      <c r="C133" s="32"/>
      <c r="D133" s="32" t="s">
        <v>527</v>
      </c>
      <c r="E133" s="34" t="s">
        <v>528</v>
      </c>
    </row>
    <row r="134" spans="1:6" x14ac:dyDescent="0.15">
      <c r="A134" s="38" t="s">
        <v>529</v>
      </c>
      <c r="B134" s="32"/>
      <c r="C134" s="32"/>
      <c r="D134" s="32" t="s">
        <v>530</v>
      </c>
      <c r="E134" s="34" t="s">
        <v>531</v>
      </c>
    </row>
    <row r="135" spans="1:6" s="30" customFormat="1" ht="13.5" customHeight="1" x14ac:dyDescent="0.15">
      <c r="A135" s="27" t="s">
        <v>532</v>
      </c>
      <c r="B135" s="28" t="s">
        <v>92</v>
      </c>
      <c r="C135" s="28"/>
      <c r="D135" s="28"/>
      <c r="E135" s="29" t="s">
        <v>533</v>
      </c>
      <c r="F135" s="30">
        <v>4</v>
      </c>
    </row>
    <row r="136" spans="1:6" ht="13.5" customHeight="1" x14ac:dyDescent="0.15">
      <c r="A136" s="39" t="s">
        <v>534</v>
      </c>
      <c r="B136" s="32"/>
      <c r="C136" s="32" t="s">
        <v>535</v>
      </c>
      <c r="D136" s="32"/>
      <c r="E136" s="33" t="s">
        <v>536</v>
      </c>
    </row>
    <row r="137" spans="1:6" x14ac:dyDescent="0.15">
      <c r="A137" s="31" t="s">
        <v>537</v>
      </c>
      <c r="B137" s="32"/>
      <c r="C137" s="32"/>
      <c r="D137" s="32" t="s">
        <v>537</v>
      </c>
      <c r="E137" s="34" t="s">
        <v>538</v>
      </c>
    </row>
    <row r="138" spans="1:6" x14ac:dyDescent="0.15">
      <c r="A138" s="39" t="s">
        <v>539</v>
      </c>
      <c r="B138" s="32"/>
      <c r="C138" s="32"/>
      <c r="D138" s="32" t="s">
        <v>540</v>
      </c>
      <c r="E138" s="34" t="s">
        <v>541</v>
      </c>
    </row>
    <row r="139" spans="1:6" x14ac:dyDescent="0.15">
      <c r="A139" s="39" t="s">
        <v>542</v>
      </c>
      <c r="B139" s="32"/>
      <c r="C139" s="32"/>
      <c r="D139" s="32" t="s">
        <v>543</v>
      </c>
      <c r="E139" s="34" t="s">
        <v>544</v>
      </c>
    </row>
    <row r="140" spans="1:6" ht="13.5" customHeight="1" x14ac:dyDescent="0.15">
      <c r="A140" s="39" t="s">
        <v>545</v>
      </c>
      <c r="B140" s="32"/>
      <c r="C140" s="32" t="s">
        <v>546</v>
      </c>
      <c r="D140" s="32"/>
      <c r="E140" s="33" t="s">
        <v>547</v>
      </c>
    </row>
    <row r="141" spans="1:6" x14ac:dyDescent="0.15">
      <c r="A141" s="39" t="s">
        <v>548</v>
      </c>
      <c r="B141" s="32"/>
      <c r="C141" s="32"/>
      <c r="D141" s="32" t="s">
        <v>549</v>
      </c>
      <c r="E141" s="34" t="s">
        <v>547</v>
      </c>
    </row>
    <row r="142" spans="1:6" s="30" customFormat="1" ht="13.5" customHeight="1" x14ac:dyDescent="0.15">
      <c r="A142" s="27" t="s">
        <v>550</v>
      </c>
      <c r="B142" s="28" t="s">
        <v>94</v>
      </c>
      <c r="C142" s="28"/>
      <c r="D142" s="28"/>
      <c r="E142" s="29" t="s">
        <v>551</v>
      </c>
      <c r="F142" s="30">
        <v>5</v>
      </c>
    </row>
    <row r="143" spans="1:6" ht="13.5" customHeight="1" x14ac:dyDescent="0.15">
      <c r="A143" s="31" t="s">
        <v>552</v>
      </c>
      <c r="B143" s="32"/>
      <c r="C143" s="32" t="s">
        <v>553</v>
      </c>
      <c r="D143" s="32"/>
      <c r="E143" s="33" t="s">
        <v>554</v>
      </c>
    </row>
    <row r="144" spans="1:6" x14ac:dyDescent="0.15">
      <c r="A144" s="31" t="s">
        <v>555</v>
      </c>
      <c r="B144" s="32"/>
      <c r="C144" s="32"/>
      <c r="D144" s="32" t="s">
        <v>556</v>
      </c>
      <c r="E144" s="34" t="s">
        <v>554</v>
      </c>
    </row>
    <row r="145" spans="1:6" ht="13.5" customHeight="1" x14ac:dyDescent="0.15">
      <c r="A145" s="31" t="s">
        <v>557</v>
      </c>
      <c r="B145" s="32"/>
      <c r="C145" s="32" t="s">
        <v>558</v>
      </c>
      <c r="D145" s="32"/>
      <c r="E145" s="33" t="s">
        <v>559</v>
      </c>
    </row>
    <row r="146" spans="1:6" x14ac:dyDescent="0.15">
      <c r="A146" s="38" t="s">
        <v>560</v>
      </c>
      <c r="B146" s="32"/>
      <c r="C146" s="32"/>
      <c r="D146" s="32" t="s">
        <v>561</v>
      </c>
      <c r="E146" s="34" t="s">
        <v>562</v>
      </c>
    </row>
    <row r="147" spans="1:6" x14ac:dyDescent="0.15">
      <c r="A147" s="38" t="s">
        <v>563</v>
      </c>
      <c r="B147" s="32"/>
      <c r="C147" s="32"/>
      <c r="D147" s="32" t="s">
        <v>564</v>
      </c>
      <c r="E147" s="34" t="s">
        <v>565</v>
      </c>
    </row>
    <row r="148" spans="1:6" x14ac:dyDescent="0.15">
      <c r="A148" s="31" t="s">
        <v>566</v>
      </c>
      <c r="B148" s="32"/>
      <c r="C148" s="32"/>
      <c r="D148" s="32" t="s">
        <v>566</v>
      </c>
      <c r="E148" s="34" t="s">
        <v>567</v>
      </c>
    </row>
    <row r="149" spans="1:6" ht="13.5" customHeight="1" x14ac:dyDescent="0.15">
      <c r="A149" s="31" t="s">
        <v>568</v>
      </c>
      <c r="B149" s="32"/>
      <c r="C149" s="32" t="s">
        <v>568</v>
      </c>
      <c r="D149" s="32"/>
      <c r="E149" s="33" t="s">
        <v>569</v>
      </c>
    </row>
    <row r="150" spans="1:6" x14ac:dyDescent="0.15">
      <c r="A150" s="31" t="s">
        <v>570</v>
      </c>
      <c r="B150" s="32"/>
      <c r="C150" s="32"/>
      <c r="D150" s="32" t="s">
        <v>570</v>
      </c>
      <c r="E150" s="34" t="s">
        <v>569</v>
      </c>
    </row>
    <row r="151" spans="1:6" s="30" customFormat="1" ht="13.5" customHeight="1" x14ac:dyDescent="0.15">
      <c r="A151" s="27" t="s">
        <v>571</v>
      </c>
      <c r="B151" s="28" t="s">
        <v>96</v>
      </c>
      <c r="C151" s="28"/>
      <c r="D151" s="28"/>
      <c r="E151" s="29" t="s">
        <v>572</v>
      </c>
      <c r="F151" s="30">
        <v>6</v>
      </c>
    </row>
    <row r="152" spans="1:6" ht="13.5" customHeight="1" x14ac:dyDescent="0.15">
      <c r="A152" s="31" t="s">
        <v>573</v>
      </c>
      <c r="B152" s="32"/>
      <c r="C152" s="32" t="s">
        <v>574</v>
      </c>
      <c r="D152" s="32"/>
      <c r="E152" s="33" t="s">
        <v>575</v>
      </c>
    </row>
    <row r="153" spans="1:6" x14ac:dyDescent="0.15">
      <c r="A153" s="39" t="s">
        <v>576</v>
      </c>
      <c r="B153" s="32"/>
      <c r="C153" s="32"/>
      <c r="D153" s="32" t="s">
        <v>577</v>
      </c>
      <c r="E153" s="34" t="s">
        <v>578</v>
      </c>
    </row>
    <row r="154" spans="1:6" x14ac:dyDescent="0.15">
      <c r="A154" s="39" t="s">
        <v>579</v>
      </c>
      <c r="B154" s="32"/>
      <c r="C154" s="32"/>
      <c r="D154" s="32" t="s">
        <v>580</v>
      </c>
      <c r="E154" s="34" t="s">
        <v>581</v>
      </c>
    </row>
    <row r="155" spans="1:6" ht="13.5" customHeight="1" x14ac:dyDescent="0.15">
      <c r="A155" s="39" t="s">
        <v>582</v>
      </c>
      <c r="B155" s="32"/>
      <c r="C155" s="32" t="s">
        <v>582</v>
      </c>
      <c r="D155" s="32"/>
      <c r="E155" s="33" t="s">
        <v>583</v>
      </c>
    </row>
    <row r="156" spans="1:6" x14ac:dyDescent="0.15">
      <c r="A156" s="39" t="s">
        <v>584</v>
      </c>
      <c r="B156" s="32"/>
      <c r="C156" s="32"/>
      <c r="D156" s="32" t="s">
        <v>584</v>
      </c>
      <c r="E156" s="34" t="s">
        <v>585</v>
      </c>
    </row>
    <row r="157" spans="1:6" x14ac:dyDescent="0.15">
      <c r="A157" s="39" t="s">
        <v>586</v>
      </c>
      <c r="B157" s="32"/>
      <c r="C157" s="32"/>
      <c r="D157" s="32" t="s">
        <v>586</v>
      </c>
      <c r="E157" s="34" t="s">
        <v>587</v>
      </c>
    </row>
    <row r="158" spans="1:6" x14ac:dyDescent="0.15">
      <c r="A158" s="39" t="s">
        <v>588</v>
      </c>
      <c r="B158" s="32"/>
      <c r="C158" s="32"/>
      <c r="D158" s="32" t="s">
        <v>588</v>
      </c>
      <c r="E158" s="34" t="s">
        <v>589</v>
      </c>
    </row>
    <row r="159" spans="1:6" x14ac:dyDescent="0.15">
      <c r="A159" s="39" t="s">
        <v>590</v>
      </c>
      <c r="B159" s="32"/>
      <c r="C159" s="32"/>
      <c r="D159" s="32" t="s">
        <v>590</v>
      </c>
      <c r="E159" s="34" t="s">
        <v>591</v>
      </c>
    </row>
    <row r="160" spans="1:6" x14ac:dyDescent="0.15">
      <c r="A160" s="39" t="s">
        <v>592</v>
      </c>
      <c r="B160" s="32"/>
      <c r="C160" s="32"/>
      <c r="D160" s="32" t="s">
        <v>592</v>
      </c>
      <c r="E160" s="34" t="s">
        <v>593</v>
      </c>
    </row>
    <row r="161" spans="1:6" s="30" customFormat="1" ht="13.5" customHeight="1" x14ac:dyDescent="0.15">
      <c r="A161" s="27" t="s">
        <v>594</v>
      </c>
      <c r="B161" s="28" t="s">
        <v>98</v>
      </c>
      <c r="C161" s="28"/>
      <c r="D161" s="28"/>
      <c r="E161" s="29" t="s">
        <v>595</v>
      </c>
      <c r="F161" s="30">
        <v>7</v>
      </c>
    </row>
    <row r="162" spans="1:6" ht="13.5" customHeight="1" x14ac:dyDescent="0.15">
      <c r="A162" s="38" t="s">
        <v>596</v>
      </c>
      <c r="B162" s="32"/>
      <c r="C162" s="32" t="s">
        <v>597</v>
      </c>
      <c r="D162" s="32"/>
      <c r="E162" s="33" t="s">
        <v>598</v>
      </c>
    </row>
    <row r="163" spans="1:6" x14ac:dyDescent="0.15">
      <c r="A163" s="38" t="s">
        <v>599</v>
      </c>
      <c r="B163" s="32"/>
      <c r="C163" s="32"/>
      <c r="D163" s="32" t="s">
        <v>600</v>
      </c>
      <c r="E163" s="34" t="s">
        <v>601</v>
      </c>
    </row>
    <row r="164" spans="1:6" x14ac:dyDescent="0.15">
      <c r="A164" s="38" t="s">
        <v>602</v>
      </c>
      <c r="B164" s="32"/>
      <c r="C164" s="32"/>
      <c r="D164" s="32" t="s">
        <v>602</v>
      </c>
      <c r="E164" s="34" t="s">
        <v>603</v>
      </c>
    </row>
    <row r="165" spans="1:6" x14ac:dyDescent="0.15">
      <c r="A165" s="38" t="s">
        <v>604</v>
      </c>
      <c r="B165" s="32"/>
      <c r="C165" s="32"/>
      <c r="D165" s="32" t="s">
        <v>604</v>
      </c>
      <c r="E165" s="34" t="s">
        <v>605</v>
      </c>
    </row>
    <row r="166" spans="1:6" ht="13.5" customHeight="1" x14ac:dyDescent="0.15">
      <c r="A166" s="38" t="s">
        <v>606</v>
      </c>
      <c r="B166" s="32"/>
      <c r="C166" s="32" t="s">
        <v>607</v>
      </c>
      <c r="D166" s="32"/>
      <c r="E166" s="33" t="s">
        <v>608</v>
      </c>
    </row>
    <row r="167" spans="1:6" x14ac:dyDescent="0.15">
      <c r="A167" s="38" t="s">
        <v>609</v>
      </c>
      <c r="B167" s="32"/>
      <c r="C167" s="32"/>
      <c r="D167" s="32" t="s">
        <v>610</v>
      </c>
      <c r="E167" s="34" t="s">
        <v>611</v>
      </c>
    </row>
    <row r="168" spans="1:6" x14ac:dyDescent="0.15">
      <c r="A168" s="38" t="s">
        <v>612</v>
      </c>
      <c r="B168" s="32"/>
      <c r="C168" s="32"/>
      <c r="D168" s="32" t="s">
        <v>613</v>
      </c>
      <c r="E168" s="34" t="s">
        <v>614</v>
      </c>
    </row>
    <row r="169" spans="1:6" x14ac:dyDescent="0.15">
      <c r="A169" s="38" t="s">
        <v>615</v>
      </c>
      <c r="B169" s="32"/>
      <c r="C169" s="32"/>
      <c r="D169" s="32" t="s">
        <v>616</v>
      </c>
      <c r="E169" s="34" t="s">
        <v>617</v>
      </c>
    </row>
    <row r="170" spans="1:6" x14ac:dyDescent="0.15">
      <c r="A170" s="38" t="s">
        <v>618</v>
      </c>
      <c r="B170" s="32"/>
      <c r="C170" s="32"/>
      <c r="D170" s="32" t="s">
        <v>619</v>
      </c>
      <c r="E170" s="34" t="s">
        <v>620</v>
      </c>
    </row>
    <row r="171" spans="1:6" x14ac:dyDescent="0.15">
      <c r="A171" s="38" t="s">
        <v>621</v>
      </c>
      <c r="B171" s="32"/>
      <c r="C171" s="32"/>
      <c r="D171" s="32" t="s">
        <v>622</v>
      </c>
      <c r="E171" s="34" t="s">
        <v>623</v>
      </c>
    </row>
    <row r="172" spans="1:6" x14ac:dyDescent="0.15">
      <c r="A172" s="38" t="s">
        <v>624</v>
      </c>
      <c r="B172" s="32"/>
      <c r="C172" s="32"/>
      <c r="D172" s="32" t="s">
        <v>624</v>
      </c>
      <c r="E172" s="34" t="s">
        <v>625</v>
      </c>
    </row>
    <row r="173" spans="1:6" x14ac:dyDescent="0.15">
      <c r="A173" s="38" t="s">
        <v>626</v>
      </c>
      <c r="B173" s="32"/>
      <c r="C173" s="32"/>
      <c r="D173" s="32" t="s">
        <v>626</v>
      </c>
      <c r="E173" s="34" t="s">
        <v>627</v>
      </c>
    </row>
    <row r="174" spans="1:6" x14ac:dyDescent="0.15">
      <c r="A174" s="38" t="s">
        <v>628</v>
      </c>
      <c r="B174" s="32"/>
      <c r="C174" s="32"/>
      <c r="D174" s="32" t="s">
        <v>629</v>
      </c>
      <c r="E174" s="34" t="s">
        <v>630</v>
      </c>
    </row>
    <row r="175" spans="1:6" ht="13.5" customHeight="1" x14ac:dyDescent="0.15">
      <c r="A175" s="38" t="s">
        <v>631</v>
      </c>
      <c r="B175" s="32"/>
      <c r="C175" s="32" t="s">
        <v>632</v>
      </c>
      <c r="D175" s="32"/>
      <c r="E175" s="33" t="s">
        <v>633</v>
      </c>
    </row>
    <row r="176" spans="1:6" x14ac:dyDescent="0.15">
      <c r="A176" s="38" t="s">
        <v>634</v>
      </c>
      <c r="B176" s="32"/>
      <c r="C176" s="32"/>
      <c r="D176" s="32" t="s">
        <v>635</v>
      </c>
      <c r="E176" s="34" t="s">
        <v>636</v>
      </c>
    </row>
    <row r="177" spans="1:6" x14ac:dyDescent="0.15">
      <c r="A177" s="38" t="s">
        <v>637</v>
      </c>
      <c r="B177" s="32"/>
      <c r="C177" s="32"/>
      <c r="D177" s="32" t="s">
        <v>638</v>
      </c>
      <c r="E177" s="34" t="s">
        <v>639</v>
      </c>
    </row>
    <row r="178" spans="1:6" x14ac:dyDescent="0.15">
      <c r="A178" s="38" t="s">
        <v>640</v>
      </c>
      <c r="B178" s="32"/>
      <c r="C178" s="32"/>
      <c r="D178" s="32" t="s">
        <v>641</v>
      </c>
      <c r="E178" s="34" t="s">
        <v>642</v>
      </c>
    </row>
    <row r="179" spans="1:6" x14ac:dyDescent="0.15">
      <c r="A179" s="38" t="s">
        <v>643</v>
      </c>
      <c r="B179" s="32"/>
      <c r="C179" s="32"/>
      <c r="D179" s="32" t="s">
        <v>644</v>
      </c>
      <c r="E179" s="34" t="s">
        <v>645</v>
      </c>
    </row>
    <row r="180" spans="1:6" x14ac:dyDescent="0.15">
      <c r="A180" s="38" t="s">
        <v>646</v>
      </c>
      <c r="B180" s="32"/>
      <c r="C180" s="32"/>
      <c r="D180" s="32" t="s">
        <v>647</v>
      </c>
      <c r="E180" s="34" t="s">
        <v>648</v>
      </c>
    </row>
    <row r="181" spans="1:6" x14ac:dyDescent="0.15">
      <c r="A181" s="38" t="s">
        <v>649</v>
      </c>
      <c r="B181" s="32"/>
      <c r="C181" s="32"/>
      <c r="D181" s="32" t="s">
        <v>650</v>
      </c>
      <c r="E181" s="34" t="s">
        <v>651</v>
      </c>
    </row>
    <row r="182" spans="1:6" x14ac:dyDescent="0.15">
      <c r="A182" s="38" t="s">
        <v>652</v>
      </c>
      <c r="B182" s="32"/>
      <c r="C182" s="32"/>
      <c r="D182" s="32" t="s">
        <v>653</v>
      </c>
      <c r="E182" s="34" t="s">
        <v>654</v>
      </c>
    </row>
    <row r="183" spans="1:6" x14ac:dyDescent="0.15">
      <c r="A183" s="38" t="s">
        <v>655</v>
      </c>
      <c r="B183" s="32"/>
      <c r="C183" s="32"/>
      <c r="D183" s="32" t="s">
        <v>656</v>
      </c>
      <c r="E183" s="34" t="s">
        <v>657</v>
      </c>
    </row>
    <row r="184" spans="1:6" x14ac:dyDescent="0.15">
      <c r="A184" s="38" t="s">
        <v>658</v>
      </c>
      <c r="B184" s="32"/>
      <c r="C184" s="32"/>
      <c r="D184" s="32" t="s">
        <v>659</v>
      </c>
      <c r="E184" s="34" t="s">
        <v>660</v>
      </c>
    </row>
    <row r="185" spans="1:6" s="30" customFormat="1" ht="13.5" customHeight="1" x14ac:dyDescent="0.15">
      <c r="A185" s="27" t="s">
        <v>661</v>
      </c>
      <c r="B185" s="28" t="s">
        <v>100</v>
      </c>
      <c r="C185" s="28"/>
      <c r="D185" s="28"/>
      <c r="E185" s="29" t="s">
        <v>662</v>
      </c>
      <c r="F185" s="30">
        <v>8</v>
      </c>
    </row>
    <row r="186" spans="1:6" ht="13.5" customHeight="1" x14ac:dyDescent="0.15">
      <c r="A186" s="38" t="s">
        <v>663</v>
      </c>
      <c r="B186" s="32"/>
      <c r="C186" s="32" t="s">
        <v>664</v>
      </c>
      <c r="D186" s="32"/>
      <c r="E186" s="33" t="s">
        <v>665</v>
      </c>
    </row>
    <row r="187" spans="1:6" x14ac:dyDescent="0.15">
      <c r="A187" s="38" t="s">
        <v>666</v>
      </c>
      <c r="B187" s="32"/>
      <c r="C187" s="32"/>
      <c r="D187" s="32" t="s">
        <v>667</v>
      </c>
      <c r="E187" s="34" t="s">
        <v>668</v>
      </c>
    </row>
    <row r="188" spans="1:6" x14ac:dyDescent="0.15">
      <c r="A188" s="38" t="s">
        <v>669</v>
      </c>
      <c r="B188" s="32"/>
      <c r="C188" s="32"/>
      <c r="D188" s="32" t="s">
        <v>670</v>
      </c>
      <c r="E188" s="34" t="s">
        <v>671</v>
      </c>
    </row>
    <row r="189" spans="1:6" x14ac:dyDescent="0.15">
      <c r="A189" s="38" t="s">
        <v>672</v>
      </c>
      <c r="B189" s="32"/>
      <c r="C189" s="32"/>
      <c r="D189" s="32" t="s">
        <v>673</v>
      </c>
      <c r="E189" s="34" t="s">
        <v>674</v>
      </c>
    </row>
    <row r="190" spans="1:6" x14ac:dyDescent="0.15">
      <c r="A190" s="38" t="s">
        <v>675</v>
      </c>
      <c r="B190" s="32"/>
      <c r="C190" s="32"/>
      <c r="D190" s="32" t="s">
        <v>676</v>
      </c>
      <c r="E190" s="34" t="s">
        <v>677</v>
      </c>
    </row>
    <row r="191" spans="1:6" x14ac:dyDescent="0.15">
      <c r="A191" s="38" t="s">
        <v>678</v>
      </c>
      <c r="B191" s="32"/>
      <c r="C191" s="32"/>
      <c r="D191" s="32" t="s">
        <v>679</v>
      </c>
      <c r="E191" s="34" t="s">
        <v>680</v>
      </c>
    </row>
    <row r="192" spans="1:6" ht="13.5" customHeight="1" x14ac:dyDescent="0.15">
      <c r="A192" s="38" t="s">
        <v>681</v>
      </c>
      <c r="B192" s="32"/>
      <c r="C192" s="32" t="s">
        <v>682</v>
      </c>
      <c r="D192" s="32"/>
      <c r="E192" s="33" t="s">
        <v>683</v>
      </c>
    </row>
    <row r="193" spans="1:6" x14ac:dyDescent="0.15">
      <c r="A193" s="38" t="s">
        <v>684</v>
      </c>
      <c r="B193" s="32"/>
      <c r="C193" s="32"/>
      <c r="D193" s="32" t="s">
        <v>685</v>
      </c>
      <c r="E193" s="34" t="s">
        <v>686</v>
      </c>
    </row>
    <row r="194" spans="1:6" x14ac:dyDescent="0.15">
      <c r="A194" s="38" t="s">
        <v>687</v>
      </c>
      <c r="B194" s="32"/>
      <c r="C194" s="32"/>
      <c r="D194" s="32" t="s">
        <v>688</v>
      </c>
      <c r="E194" s="34" t="s">
        <v>689</v>
      </c>
    </row>
    <row r="195" spans="1:6" ht="13.5" customHeight="1" x14ac:dyDescent="0.15">
      <c r="A195" s="38" t="s">
        <v>690</v>
      </c>
      <c r="B195" s="32"/>
      <c r="C195" s="32" t="s">
        <v>691</v>
      </c>
      <c r="D195" s="32"/>
      <c r="E195" s="33" t="s">
        <v>692</v>
      </c>
    </row>
    <row r="196" spans="1:6" x14ac:dyDescent="0.15">
      <c r="A196" s="38" t="s">
        <v>693</v>
      </c>
      <c r="B196" s="32"/>
      <c r="C196" s="32"/>
      <c r="D196" s="32" t="s">
        <v>694</v>
      </c>
      <c r="E196" s="34" t="s">
        <v>695</v>
      </c>
    </row>
    <row r="197" spans="1:6" x14ac:dyDescent="0.15">
      <c r="A197" s="38" t="s">
        <v>696</v>
      </c>
      <c r="B197" s="32"/>
      <c r="C197" s="32"/>
      <c r="D197" s="32" t="s">
        <v>697</v>
      </c>
      <c r="E197" s="34" t="s">
        <v>698</v>
      </c>
    </row>
    <row r="198" spans="1:6" ht="13.5" customHeight="1" x14ac:dyDescent="0.15">
      <c r="A198" s="38" t="s">
        <v>699</v>
      </c>
      <c r="B198" s="32"/>
      <c r="C198" s="32" t="s">
        <v>700</v>
      </c>
      <c r="D198" s="32"/>
      <c r="E198" s="33" t="s">
        <v>701</v>
      </c>
    </row>
    <row r="199" spans="1:6" x14ac:dyDescent="0.15">
      <c r="A199" s="38" t="s">
        <v>702</v>
      </c>
      <c r="B199" s="32"/>
      <c r="C199" s="32"/>
      <c r="D199" s="32" t="s">
        <v>703</v>
      </c>
      <c r="E199" s="34" t="s">
        <v>704</v>
      </c>
    </row>
    <row r="200" spans="1:6" x14ac:dyDescent="0.15">
      <c r="A200" s="38" t="s">
        <v>705</v>
      </c>
      <c r="B200" s="32"/>
      <c r="C200" s="32"/>
      <c r="D200" s="32" t="s">
        <v>706</v>
      </c>
      <c r="E200" s="34" t="s">
        <v>707</v>
      </c>
    </row>
    <row r="201" spans="1:6" s="30" customFormat="1" ht="13.5" customHeight="1" x14ac:dyDescent="0.15">
      <c r="A201" s="27" t="s">
        <v>708</v>
      </c>
      <c r="B201" s="28" t="s">
        <v>102</v>
      </c>
      <c r="C201" s="28"/>
      <c r="D201" s="28"/>
      <c r="E201" s="29" t="s">
        <v>709</v>
      </c>
      <c r="F201" s="30">
        <v>9</v>
      </c>
    </row>
    <row r="202" spans="1:6" ht="13.5" customHeight="1" x14ac:dyDescent="0.15">
      <c r="A202" s="38" t="s">
        <v>710</v>
      </c>
      <c r="B202" s="32"/>
      <c r="C202" s="32" t="s">
        <v>711</v>
      </c>
      <c r="D202" s="32"/>
      <c r="E202" s="33" t="s">
        <v>712</v>
      </c>
    </row>
    <row r="203" spans="1:6" x14ac:dyDescent="0.15">
      <c r="A203" s="38" t="s">
        <v>713</v>
      </c>
      <c r="B203" s="32"/>
      <c r="C203" s="32"/>
      <c r="D203" s="32" t="s">
        <v>714</v>
      </c>
      <c r="E203" s="34" t="s">
        <v>715</v>
      </c>
    </row>
    <row r="204" spans="1:6" x14ac:dyDescent="0.15">
      <c r="A204" s="38" t="s">
        <v>716</v>
      </c>
      <c r="B204" s="32"/>
      <c r="C204" s="32"/>
      <c r="D204" s="32" t="s">
        <v>717</v>
      </c>
      <c r="E204" s="34" t="s">
        <v>718</v>
      </c>
    </row>
    <row r="205" spans="1:6" ht="13.5" customHeight="1" x14ac:dyDescent="0.15">
      <c r="A205" s="39" t="s">
        <v>719</v>
      </c>
      <c r="B205" s="32"/>
      <c r="C205" s="32" t="s">
        <v>720</v>
      </c>
      <c r="D205" s="32"/>
      <c r="E205" s="33" t="s">
        <v>721</v>
      </c>
    </row>
    <row r="206" spans="1:6" x14ac:dyDescent="0.15">
      <c r="A206" s="39" t="s">
        <v>722</v>
      </c>
      <c r="B206" s="32"/>
      <c r="C206" s="32"/>
      <c r="D206" s="32" t="s">
        <v>723</v>
      </c>
      <c r="E206" s="34" t="s">
        <v>724</v>
      </c>
    </row>
    <row r="207" spans="1:6" x14ac:dyDescent="0.15">
      <c r="A207" s="38" t="s">
        <v>725</v>
      </c>
      <c r="B207" s="32"/>
      <c r="C207" s="32"/>
      <c r="D207" s="32" t="s">
        <v>726</v>
      </c>
      <c r="E207" s="34" t="s">
        <v>727</v>
      </c>
    </row>
    <row r="208" spans="1:6" s="30" customFormat="1" ht="13.5" customHeight="1" x14ac:dyDescent="0.15">
      <c r="A208" s="27" t="s">
        <v>728</v>
      </c>
      <c r="B208" s="28" t="s">
        <v>104</v>
      </c>
      <c r="C208" s="28"/>
      <c r="D208" s="28"/>
      <c r="E208" s="29" t="s">
        <v>729</v>
      </c>
      <c r="F208" s="30">
        <v>10</v>
      </c>
    </row>
    <row r="209" spans="1:5" ht="13.5" customHeight="1" x14ac:dyDescent="0.15">
      <c r="A209" s="38" t="s">
        <v>730</v>
      </c>
      <c r="B209" s="32"/>
      <c r="C209" s="32" t="s">
        <v>731</v>
      </c>
      <c r="D209" s="32"/>
      <c r="E209" s="33" t="s">
        <v>732</v>
      </c>
    </row>
    <row r="210" spans="1:5" x14ac:dyDescent="0.15">
      <c r="A210" s="38" t="s">
        <v>733</v>
      </c>
      <c r="B210" s="32"/>
      <c r="C210" s="32"/>
      <c r="D210" s="32" t="s">
        <v>734</v>
      </c>
      <c r="E210" s="34" t="s">
        <v>735</v>
      </c>
    </row>
    <row r="211" spans="1:5" x14ac:dyDescent="0.15">
      <c r="A211" s="38" t="s">
        <v>736</v>
      </c>
      <c r="B211" s="32"/>
      <c r="C211" s="32"/>
      <c r="D211" s="32" t="s">
        <v>737</v>
      </c>
      <c r="E211" s="34" t="s">
        <v>738</v>
      </c>
    </row>
    <row r="212" spans="1:5" ht="13.5" customHeight="1" x14ac:dyDescent="0.15">
      <c r="A212" s="38" t="s">
        <v>739</v>
      </c>
      <c r="B212" s="32"/>
      <c r="C212" s="32" t="s">
        <v>740</v>
      </c>
      <c r="D212" s="32"/>
      <c r="E212" s="33" t="s">
        <v>741</v>
      </c>
    </row>
    <row r="213" spans="1:5" x14ac:dyDescent="0.15">
      <c r="A213" s="38" t="s">
        <v>742</v>
      </c>
      <c r="B213" s="32"/>
      <c r="C213" s="32"/>
      <c r="D213" s="32" t="s">
        <v>743</v>
      </c>
      <c r="E213" s="34" t="s">
        <v>744</v>
      </c>
    </row>
    <row r="214" spans="1:5" x14ac:dyDescent="0.15">
      <c r="A214" s="38" t="s">
        <v>745</v>
      </c>
      <c r="B214" s="32"/>
      <c r="C214" s="32"/>
      <c r="D214" s="32" t="s">
        <v>746</v>
      </c>
      <c r="E214" s="34" t="s">
        <v>747</v>
      </c>
    </row>
    <row r="215" spans="1:5" ht="13.5" customHeight="1" x14ac:dyDescent="0.15">
      <c r="A215" s="38" t="s">
        <v>748</v>
      </c>
      <c r="B215" s="32"/>
      <c r="C215" s="32" t="s">
        <v>749</v>
      </c>
      <c r="D215" s="32"/>
      <c r="E215" s="33" t="s">
        <v>750</v>
      </c>
    </row>
    <row r="216" spans="1:5" x14ac:dyDescent="0.15">
      <c r="A216" s="38" t="s">
        <v>751</v>
      </c>
      <c r="B216" s="32"/>
      <c r="C216" s="32"/>
      <c r="D216" s="32" t="s">
        <v>752</v>
      </c>
      <c r="E216" s="34" t="s">
        <v>753</v>
      </c>
    </row>
    <row r="217" spans="1:5" x14ac:dyDescent="0.15">
      <c r="A217" s="38" t="s">
        <v>754</v>
      </c>
      <c r="B217" s="32"/>
      <c r="C217" s="32"/>
      <c r="D217" s="32" t="s">
        <v>755</v>
      </c>
      <c r="E217" s="34" t="s">
        <v>756</v>
      </c>
    </row>
    <row r="218" spans="1:5" ht="13.5" customHeight="1" x14ac:dyDescent="0.15">
      <c r="A218" s="38" t="s">
        <v>757</v>
      </c>
      <c r="B218" s="32"/>
      <c r="C218" s="32" t="s">
        <v>758</v>
      </c>
      <c r="D218" s="32"/>
      <c r="E218" s="33" t="s">
        <v>759</v>
      </c>
    </row>
    <row r="219" spans="1:5" x14ac:dyDescent="0.15">
      <c r="A219" s="38" t="s">
        <v>760</v>
      </c>
      <c r="B219" s="32"/>
      <c r="C219" s="32"/>
      <c r="D219" s="32" t="s">
        <v>761</v>
      </c>
      <c r="E219" s="34" t="s">
        <v>762</v>
      </c>
    </row>
    <row r="220" spans="1:5" x14ac:dyDescent="0.15">
      <c r="A220" s="38" t="s">
        <v>763</v>
      </c>
      <c r="B220" s="32"/>
      <c r="C220" s="32"/>
      <c r="D220" s="32" t="s">
        <v>764</v>
      </c>
      <c r="E220" s="34" t="s">
        <v>765</v>
      </c>
    </row>
    <row r="221" spans="1:5" ht="13.5" customHeight="1" x14ac:dyDescent="0.15">
      <c r="A221" s="38" t="s">
        <v>766</v>
      </c>
      <c r="B221" s="32"/>
      <c r="C221" s="32" t="s">
        <v>767</v>
      </c>
      <c r="D221" s="32"/>
      <c r="E221" s="33" t="s">
        <v>768</v>
      </c>
    </row>
    <row r="222" spans="1:5" x14ac:dyDescent="0.15">
      <c r="A222" s="38" t="s">
        <v>769</v>
      </c>
      <c r="B222" s="32"/>
      <c r="C222" s="32"/>
      <c r="D222" s="32" t="s">
        <v>770</v>
      </c>
      <c r="E222" s="34" t="s">
        <v>768</v>
      </c>
    </row>
    <row r="223" spans="1:5" ht="13.5" customHeight="1" x14ac:dyDescent="0.15">
      <c r="A223" s="38" t="s">
        <v>771</v>
      </c>
      <c r="B223" s="32"/>
      <c r="C223" s="32" t="s">
        <v>772</v>
      </c>
      <c r="D223" s="32"/>
      <c r="E223" s="33" t="s">
        <v>773</v>
      </c>
    </row>
    <row r="224" spans="1:5" x14ac:dyDescent="0.15">
      <c r="A224" s="38" t="s">
        <v>774</v>
      </c>
      <c r="B224" s="32"/>
      <c r="C224" s="32"/>
      <c r="D224" s="32" t="s">
        <v>775</v>
      </c>
      <c r="E224" s="34" t="s">
        <v>776</v>
      </c>
    </row>
    <row r="225" spans="1:6" x14ac:dyDescent="0.15">
      <c r="A225" s="38" t="s">
        <v>777</v>
      </c>
      <c r="B225" s="32"/>
      <c r="C225" s="32"/>
      <c r="D225" s="32" t="s">
        <v>778</v>
      </c>
      <c r="E225" s="34" t="s">
        <v>779</v>
      </c>
    </row>
    <row r="226" spans="1:6" s="30" customFormat="1" ht="13.5" customHeight="1" x14ac:dyDescent="0.15">
      <c r="A226" s="27" t="s">
        <v>780</v>
      </c>
      <c r="B226" s="28" t="s">
        <v>106</v>
      </c>
      <c r="C226" s="28"/>
      <c r="D226" s="28"/>
      <c r="E226" s="29" t="s">
        <v>781</v>
      </c>
      <c r="F226" s="30">
        <v>11</v>
      </c>
    </row>
    <row r="227" spans="1:6" ht="13.5" customHeight="1" x14ac:dyDescent="0.15">
      <c r="A227" s="38" t="s">
        <v>782</v>
      </c>
      <c r="B227" s="32"/>
      <c r="C227" s="32" t="s">
        <v>783</v>
      </c>
      <c r="D227" s="32"/>
      <c r="E227" s="33" t="s">
        <v>784</v>
      </c>
    </row>
    <row r="228" spans="1:6" x14ac:dyDescent="0.15">
      <c r="A228" s="38" t="s">
        <v>785</v>
      </c>
      <c r="B228" s="32"/>
      <c r="C228" s="32"/>
      <c r="D228" s="32" t="s">
        <v>786</v>
      </c>
      <c r="E228" s="34" t="s">
        <v>787</v>
      </c>
    </row>
    <row r="229" spans="1:6" x14ac:dyDescent="0.15">
      <c r="A229" s="38" t="s">
        <v>788</v>
      </c>
      <c r="B229" s="32"/>
      <c r="C229" s="32"/>
      <c r="D229" s="32" t="s">
        <v>789</v>
      </c>
      <c r="E229" s="34" t="s">
        <v>790</v>
      </c>
    </row>
    <row r="230" spans="1:6" x14ac:dyDescent="0.15">
      <c r="A230" s="38" t="s">
        <v>791</v>
      </c>
      <c r="B230" s="32"/>
      <c r="C230" s="32"/>
      <c r="D230" s="32" t="s">
        <v>792</v>
      </c>
      <c r="E230" s="34" t="s">
        <v>793</v>
      </c>
    </row>
    <row r="231" spans="1:6" ht="13.5" customHeight="1" x14ac:dyDescent="0.15">
      <c r="A231" s="38" t="s">
        <v>794</v>
      </c>
      <c r="B231" s="32"/>
      <c r="C231" s="32" t="s">
        <v>795</v>
      </c>
      <c r="D231" s="32"/>
      <c r="E231" s="33" t="s">
        <v>796</v>
      </c>
    </row>
    <row r="232" spans="1:6" x14ac:dyDescent="0.15">
      <c r="A232" s="38" t="s">
        <v>797</v>
      </c>
      <c r="B232" s="32"/>
      <c r="C232" s="32"/>
      <c r="D232" s="32" t="s">
        <v>798</v>
      </c>
      <c r="E232" s="34" t="s">
        <v>799</v>
      </c>
    </row>
    <row r="233" spans="1:6" x14ac:dyDescent="0.15">
      <c r="A233" s="38" t="s">
        <v>800</v>
      </c>
      <c r="B233" s="32"/>
      <c r="C233" s="32"/>
      <c r="D233" s="32" t="s">
        <v>801</v>
      </c>
      <c r="E233" s="34" t="s">
        <v>802</v>
      </c>
    </row>
    <row r="234" spans="1:6" x14ac:dyDescent="0.15">
      <c r="A234" s="38" t="s">
        <v>803</v>
      </c>
      <c r="B234" s="32"/>
      <c r="C234" s="32"/>
      <c r="D234" s="32" t="s">
        <v>804</v>
      </c>
      <c r="E234" s="34" t="s">
        <v>805</v>
      </c>
    </row>
    <row r="235" spans="1:6" x14ac:dyDescent="0.15">
      <c r="A235" s="38" t="s">
        <v>806</v>
      </c>
      <c r="B235" s="32"/>
      <c r="C235" s="32" t="s">
        <v>807</v>
      </c>
      <c r="D235" s="32"/>
      <c r="E235" s="33" t="s">
        <v>808</v>
      </c>
    </row>
    <row r="236" spans="1:6" x14ac:dyDescent="0.15">
      <c r="A236" s="38" t="s">
        <v>809</v>
      </c>
      <c r="B236" s="32"/>
      <c r="C236" s="32"/>
      <c r="D236" s="32" t="s">
        <v>810</v>
      </c>
      <c r="E236" s="34" t="s">
        <v>811</v>
      </c>
    </row>
    <row r="237" spans="1:6" x14ac:dyDescent="0.15">
      <c r="A237" s="38" t="s">
        <v>812</v>
      </c>
      <c r="B237" s="32"/>
      <c r="C237" s="32"/>
      <c r="D237" s="32" t="s">
        <v>813</v>
      </c>
      <c r="E237" s="34" t="s">
        <v>814</v>
      </c>
    </row>
    <row r="238" spans="1:6" s="30" customFormat="1" x14ac:dyDescent="0.15">
      <c r="A238" s="27" t="s">
        <v>815</v>
      </c>
      <c r="B238" s="28" t="s">
        <v>108</v>
      </c>
      <c r="C238" s="28"/>
      <c r="D238" s="28"/>
      <c r="E238" s="29" t="s">
        <v>816</v>
      </c>
      <c r="F238" s="30">
        <v>12</v>
      </c>
    </row>
    <row r="239" spans="1:6" x14ac:dyDescent="0.15">
      <c r="A239" s="38" t="s">
        <v>817</v>
      </c>
      <c r="B239" s="32"/>
      <c r="C239" s="32" t="s">
        <v>818</v>
      </c>
      <c r="D239" s="32"/>
      <c r="E239" s="33" t="s">
        <v>819</v>
      </c>
    </row>
    <row r="240" spans="1:6" x14ac:dyDescent="0.15">
      <c r="A240" s="38" t="s">
        <v>820</v>
      </c>
      <c r="B240" s="32"/>
      <c r="C240" s="32"/>
      <c r="D240" s="32" t="s">
        <v>821</v>
      </c>
      <c r="E240" s="34" t="s">
        <v>822</v>
      </c>
    </row>
    <row r="241" spans="1:6" x14ac:dyDescent="0.15">
      <c r="A241" s="38" t="s">
        <v>823</v>
      </c>
      <c r="B241" s="32"/>
      <c r="C241" s="32"/>
      <c r="D241" s="32" t="s">
        <v>824</v>
      </c>
      <c r="E241" s="34" t="s">
        <v>825</v>
      </c>
    </row>
    <row r="242" spans="1:6" x14ac:dyDescent="0.15">
      <c r="A242" s="38" t="s">
        <v>826</v>
      </c>
      <c r="B242" s="32"/>
      <c r="C242" s="32" t="s">
        <v>826</v>
      </c>
      <c r="D242" s="32"/>
      <c r="E242" s="33" t="s">
        <v>827</v>
      </c>
    </row>
    <row r="243" spans="1:6" x14ac:dyDescent="0.15">
      <c r="A243" s="38" t="s">
        <v>828</v>
      </c>
      <c r="B243" s="32"/>
      <c r="C243" s="32"/>
      <c r="D243" s="32" t="s">
        <v>828</v>
      </c>
      <c r="E243" s="34" t="s">
        <v>829</v>
      </c>
    </row>
    <row r="244" spans="1:6" x14ac:dyDescent="0.15">
      <c r="A244" s="38" t="s">
        <v>830</v>
      </c>
      <c r="B244" s="32"/>
      <c r="C244" s="32"/>
      <c r="D244" s="32" t="s">
        <v>830</v>
      </c>
      <c r="E244" s="34" t="s">
        <v>831</v>
      </c>
    </row>
    <row r="245" spans="1:6" x14ac:dyDescent="0.15">
      <c r="A245" s="38" t="s">
        <v>832</v>
      </c>
      <c r="B245" s="32"/>
      <c r="C245" s="32"/>
      <c r="D245" s="32" t="s">
        <v>832</v>
      </c>
      <c r="E245" s="34" t="s">
        <v>833</v>
      </c>
    </row>
    <row r="246" spans="1:6" x14ac:dyDescent="0.15">
      <c r="A246" s="38" t="s">
        <v>834</v>
      </c>
      <c r="B246" s="32"/>
      <c r="C246" s="32"/>
      <c r="D246" s="32" t="s">
        <v>834</v>
      </c>
      <c r="E246" s="34" t="s">
        <v>835</v>
      </c>
    </row>
    <row r="247" spans="1:6" s="30" customFormat="1" x14ac:dyDescent="0.15">
      <c r="A247" s="27" t="s">
        <v>836</v>
      </c>
      <c r="B247" s="28" t="s">
        <v>110</v>
      </c>
      <c r="C247" s="28"/>
      <c r="D247" s="28"/>
      <c r="E247" s="29" t="s">
        <v>837</v>
      </c>
      <c r="F247" s="30">
        <v>13</v>
      </c>
    </row>
    <row r="248" spans="1:6" x14ac:dyDescent="0.15">
      <c r="A248" s="38" t="s">
        <v>838</v>
      </c>
      <c r="B248" s="32"/>
      <c r="C248" s="32" t="s">
        <v>838</v>
      </c>
      <c r="D248" s="32"/>
      <c r="E248" s="33" t="s">
        <v>839</v>
      </c>
    </row>
    <row r="249" spans="1:6" x14ac:dyDescent="0.15">
      <c r="A249" s="38" t="s">
        <v>840</v>
      </c>
      <c r="B249" s="32"/>
      <c r="C249" s="32"/>
      <c r="D249" s="32" t="s">
        <v>840</v>
      </c>
      <c r="E249" s="34" t="s">
        <v>841</v>
      </c>
    </row>
    <row r="250" spans="1:6" x14ac:dyDescent="0.15">
      <c r="A250" s="38" t="s">
        <v>842</v>
      </c>
      <c r="B250" s="32"/>
      <c r="C250" s="32"/>
      <c r="D250" s="32" t="s">
        <v>842</v>
      </c>
      <c r="E250" s="34" t="s">
        <v>843</v>
      </c>
    </row>
    <row r="251" spans="1:6" x14ac:dyDescent="0.15">
      <c r="A251" s="38" t="s">
        <v>844</v>
      </c>
      <c r="B251" s="32"/>
      <c r="C251" s="32" t="s">
        <v>844</v>
      </c>
      <c r="D251" s="32"/>
      <c r="E251" s="33" t="s">
        <v>845</v>
      </c>
    </row>
    <row r="252" spans="1:6" x14ac:dyDescent="0.15">
      <c r="A252" s="38" t="s">
        <v>846</v>
      </c>
      <c r="B252" s="32"/>
      <c r="C252" s="32"/>
      <c r="D252" s="32" t="s">
        <v>846</v>
      </c>
      <c r="E252" s="34" t="s">
        <v>847</v>
      </c>
    </row>
    <row r="253" spans="1:6" x14ac:dyDescent="0.15">
      <c r="A253" s="38" t="s">
        <v>848</v>
      </c>
      <c r="B253" s="32"/>
      <c r="C253" s="32"/>
      <c r="D253" s="32" t="s">
        <v>848</v>
      </c>
      <c r="E253" s="34" t="s">
        <v>849</v>
      </c>
    </row>
    <row r="254" spans="1:6" x14ac:dyDescent="0.15">
      <c r="A254" s="38" t="s">
        <v>850</v>
      </c>
      <c r="B254" s="32"/>
      <c r="C254" s="32"/>
      <c r="D254" s="32" t="s">
        <v>850</v>
      </c>
      <c r="E254" s="34" t="s">
        <v>851</v>
      </c>
    </row>
    <row r="255" spans="1:6" x14ac:dyDescent="0.15">
      <c r="A255" s="38" t="s">
        <v>852</v>
      </c>
      <c r="B255" s="32"/>
      <c r="C255" s="32"/>
      <c r="D255" s="32" t="s">
        <v>852</v>
      </c>
      <c r="E255" s="34" t="s">
        <v>853</v>
      </c>
    </row>
    <row r="256" spans="1:6" x14ac:dyDescent="0.15">
      <c r="A256" s="38" t="s">
        <v>854</v>
      </c>
      <c r="B256" s="32"/>
      <c r="C256" s="32"/>
      <c r="D256" s="32" t="s">
        <v>854</v>
      </c>
      <c r="E256" s="34" t="s">
        <v>855</v>
      </c>
    </row>
    <row r="257" spans="1:6" x14ac:dyDescent="0.15">
      <c r="A257" s="38" t="s">
        <v>856</v>
      </c>
      <c r="B257" s="32"/>
      <c r="C257" s="32" t="s">
        <v>857</v>
      </c>
      <c r="D257" s="32"/>
      <c r="E257" s="33" t="s">
        <v>858</v>
      </c>
    </row>
    <row r="258" spans="1:6" x14ac:dyDescent="0.15">
      <c r="A258" s="38" t="s">
        <v>859</v>
      </c>
      <c r="B258" s="32"/>
      <c r="C258" s="32"/>
      <c r="D258" s="32" t="s">
        <v>860</v>
      </c>
      <c r="E258" s="34" t="s">
        <v>861</v>
      </c>
    </row>
    <row r="259" spans="1:6" x14ac:dyDescent="0.15">
      <c r="A259" s="38" t="s">
        <v>862</v>
      </c>
      <c r="B259" s="32"/>
      <c r="C259" s="32"/>
      <c r="D259" s="32" t="s">
        <v>863</v>
      </c>
      <c r="E259" s="34" t="s">
        <v>864</v>
      </c>
    </row>
    <row r="260" spans="1:6" x14ac:dyDescent="0.15">
      <c r="A260" s="38" t="s">
        <v>865</v>
      </c>
      <c r="B260" s="32"/>
      <c r="C260" s="32" t="s">
        <v>865</v>
      </c>
      <c r="D260" s="32"/>
      <c r="E260" s="33" t="s">
        <v>866</v>
      </c>
    </row>
    <row r="261" spans="1:6" x14ac:dyDescent="0.15">
      <c r="A261" s="38" t="s">
        <v>867</v>
      </c>
      <c r="B261" s="32"/>
      <c r="C261" s="32"/>
      <c r="D261" s="32" t="s">
        <v>867</v>
      </c>
      <c r="E261" s="34" t="s">
        <v>868</v>
      </c>
    </row>
    <row r="262" spans="1:6" x14ac:dyDescent="0.15">
      <c r="A262" s="38" t="s">
        <v>869</v>
      </c>
      <c r="B262" s="32"/>
      <c r="C262" s="32"/>
      <c r="D262" s="32" t="s">
        <v>869</v>
      </c>
      <c r="E262" s="34" t="s">
        <v>870</v>
      </c>
    </row>
    <row r="263" spans="1:6" x14ac:dyDescent="0.15">
      <c r="A263" s="38" t="s">
        <v>871</v>
      </c>
      <c r="B263" s="32"/>
      <c r="C263" s="32"/>
      <c r="D263" s="32" t="s">
        <v>871</v>
      </c>
      <c r="E263" s="34" t="s">
        <v>872</v>
      </c>
    </row>
    <row r="264" spans="1:6" x14ac:dyDescent="0.15">
      <c r="A264" s="38" t="s">
        <v>873</v>
      </c>
      <c r="B264" s="32"/>
      <c r="C264" s="32"/>
      <c r="D264" s="32" t="s">
        <v>873</v>
      </c>
      <c r="E264" s="34" t="s">
        <v>874</v>
      </c>
    </row>
    <row r="265" spans="1:6" s="30" customFormat="1" x14ac:dyDescent="0.15">
      <c r="A265" s="27" t="s">
        <v>875</v>
      </c>
      <c r="B265" s="28" t="s">
        <v>112</v>
      </c>
      <c r="C265" s="28"/>
      <c r="D265" s="28"/>
      <c r="E265" s="29" t="s">
        <v>876</v>
      </c>
      <c r="F265" s="30">
        <v>14</v>
      </c>
    </row>
    <row r="266" spans="1:6" x14ac:dyDescent="0.15">
      <c r="A266" s="38" t="s">
        <v>877</v>
      </c>
      <c r="B266" s="32"/>
      <c r="C266" s="32" t="s">
        <v>877</v>
      </c>
      <c r="D266" s="32"/>
      <c r="E266" s="33" t="s">
        <v>878</v>
      </c>
    </row>
    <row r="267" spans="1:6" x14ac:dyDescent="0.15">
      <c r="A267" s="38" t="s">
        <v>879</v>
      </c>
      <c r="B267" s="32"/>
      <c r="C267" s="32"/>
      <c r="D267" s="32" t="s">
        <v>880</v>
      </c>
      <c r="E267" s="34" t="s">
        <v>881</v>
      </c>
    </row>
    <row r="268" spans="1:6" x14ac:dyDescent="0.15">
      <c r="A268" s="38" t="s">
        <v>882</v>
      </c>
      <c r="B268" s="32"/>
      <c r="C268" s="32"/>
      <c r="D268" s="32" t="s">
        <v>882</v>
      </c>
      <c r="E268" s="34" t="s">
        <v>883</v>
      </c>
    </row>
    <row r="269" spans="1:6" x14ac:dyDescent="0.15">
      <c r="A269" s="38" t="s">
        <v>884</v>
      </c>
      <c r="B269" s="32"/>
      <c r="C269" s="32"/>
      <c r="D269" s="32" t="s">
        <v>884</v>
      </c>
      <c r="E269" s="34" t="s">
        <v>885</v>
      </c>
    </row>
    <row r="270" spans="1:6" x14ac:dyDescent="0.15">
      <c r="A270" s="38" t="s">
        <v>886</v>
      </c>
      <c r="B270" s="32"/>
      <c r="C270" s="32" t="s">
        <v>886</v>
      </c>
      <c r="D270" s="32"/>
      <c r="E270" s="33" t="s">
        <v>887</v>
      </c>
    </row>
    <row r="271" spans="1:6" x14ac:dyDescent="0.15">
      <c r="A271" s="38" t="s">
        <v>888</v>
      </c>
      <c r="B271" s="32"/>
      <c r="C271" s="32"/>
      <c r="D271" s="32" t="s">
        <v>888</v>
      </c>
      <c r="E271" s="34" t="s">
        <v>889</v>
      </c>
    </row>
    <row r="272" spans="1:6" x14ac:dyDescent="0.15">
      <c r="A272" s="38" t="s">
        <v>890</v>
      </c>
      <c r="B272" s="32"/>
      <c r="C272" s="32"/>
      <c r="D272" s="32" t="s">
        <v>890</v>
      </c>
      <c r="E272" s="34" t="s">
        <v>891</v>
      </c>
    </row>
    <row r="273" spans="1:6" x14ac:dyDescent="0.15">
      <c r="A273" s="38" t="s">
        <v>892</v>
      </c>
      <c r="B273" s="32"/>
      <c r="C273" s="32"/>
      <c r="D273" s="32" t="s">
        <v>892</v>
      </c>
      <c r="E273" s="34" t="s">
        <v>893</v>
      </c>
    </row>
    <row r="274" spans="1:6" x14ac:dyDescent="0.15">
      <c r="A274" s="38" t="s">
        <v>894</v>
      </c>
      <c r="B274" s="32"/>
      <c r="C274" s="32"/>
      <c r="D274" s="32" t="s">
        <v>894</v>
      </c>
      <c r="E274" s="34" t="s">
        <v>895</v>
      </c>
    </row>
    <row r="275" spans="1:6" s="30" customFormat="1" x14ac:dyDescent="0.15">
      <c r="A275" s="27" t="s">
        <v>896</v>
      </c>
      <c r="B275" s="28" t="s">
        <v>114</v>
      </c>
      <c r="C275" s="28"/>
      <c r="D275" s="28"/>
      <c r="E275" s="29" t="s">
        <v>897</v>
      </c>
      <c r="F275" s="30">
        <v>15</v>
      </c>
    </row>
    <row r="276" spans="1:6" x14ac:dyDescent="0.15">
      <c r="A276" s="38" t="s">
        <v>898</v>
      </c>
      <c r="B276" s="32"/>
      <c r="C276" s="32" t="s">
        <v>899</v>
      </c>
      <c r="D276" s="32"/>
      <c r="E276" s="33" t="s">
        <v>900</v>
      </c>
    </row>
    <row r="277" spans="1:6" x14ac:dyDescent="0.15">
      <c r="A277" s="40" t="s">
        <v>901</v>
      </c>
      <c r="B277" s="32"/>
      <c r="C277" s="32"/>
      <c r="D277" s="32" t="s">
        <v>902</v>
      </c>
      <c r="E277" s="34" t="s">
        <v>903</v>
      </c>
    </row>
    <row r="278" spans="1:6" x14ac:dyDescent="0.15">
      <c r="A278" s="40" t="s">
        <v>904</v>
      </c>
      <c r="B278" s="32"/>
      <c r="C278" s="32"/>
      <c r="D278" s="32" t="s">
        <v>905</v>
      </c>
      <c r="E278" s="34" t="s">
        <v>906</v>
      </c>
    </row>
    <row r="279" spans="1:6" x14ac:dyDescent="0.15">
      <c r="A279" s="40" t="s">
        <v>907</v>
      </c>
      <c r="B279" s="32"/>
      <c r="C279" s="32"/>
      <c r="D279" s="32" t="s">
        <v>908</v>
      </c>
      <c r="E279" s="34" t="s">
        <v>909</v>
      </c>
    </row>
    <row r="280" spans="1:6" x14ac:dyDescent="0.15">
      <c r="A280" s="40" t="s">
        <v>910</v>
      </c>
      <c r="B280" s="32"/>
      <c r="C280" s="32"/>
      <c r="D280" s="32" t="s">
        <v>911</v>
      </c>
      <c r="E280" s="34" t="s">
        <v>912</v>
      </c>
    </row>
    <row r="281" spans="1:6" x14ac:dyDescent="0.15">
      <c r="A281" s="40" t="s">
        <v>913</v>
      </c>
      <c r="B281" s="32"/>
      <c r="C281" s="32"/>
      <c r="D281" s="32" t="s">
        <v>914</v>
      </c>
      <c r="E281" s="34" t="s">
        <v>915</v>
      </c>
    </row>
    <row r="282" spans="1:6" s="30" customFormat="1" x14ac:dyDescent="0.15">
      <c r="A282" s="27" t="s">
        <v>916</v>
      </c>
      <c r="B282" s="28" t="s">
        <v>116</v>
      </c>
      <c r="C282" s="28"/>
      <c r="D282" s="28"/>
      <c r="E282" s="29" t="s">
        <v>917</v>
      </c>
      <c r="F282" s="30">
        <v>16</v>
      </c>
    </row>
    <row r="283" spans="1:6" x14ac:dyDescent="0.15">
      <c r="A283" s="38" t="s">
        <v>918</v>
      </c>
      <c r="B283" s="32"/>
      <c r="C283" s="32" t="s">
        <v>919</v>
      </c>
      <c r="D283" s="32"/>
      <c r="E283" s="33" t="s">
        <v>920</v>
      </c>
    </row>
    <row r="284" spans="1:6" x14ac:dyDescent="0.15">
      <c r="A284" s="38" t="s">
        <v>921</v>
      </c>
      <c r="B284" s="32"/>
      <c r="C284" s="32"/>
      <c r="D284" s="32" t="s">
        <v>922</v>
      </c>
      <c r="E284" s="34" t="s">
        <v>923</v>
      </c>
    </row>
    <row r="285" spans="1:6" x14ac:dyDescent="0.15">
      <c r="A285" s="38" t="s">
        <v>924</v>
      </c>
      <c r="B285" s="32"/>
      <c r="C285" s="32"/>
      <c r="D285" s="32" t="s">
        <v>925</v>
      </c>
      <c r="E285" s="34" t="s">
        <v>926</v>
      </c>
    </row>
    <row r="286" spans="1:6" x14ac:dyDescent="0.15">
      <c r="A286" s="38" t="s">
        <v>927</v>
      </c>
      <c r="B286" s="32"/>
      <c r="C286" s="32"/>
      <c r="D286" s="32" t="s">
        <v>928</v>
      </c>
      <c r="E286" s="34" t="s">
        <v>929</v>
      </c>
    </row>
    <row r="287" spans="1:6" x14ac:dyDescent="0.15">
      <c r="A287" s="38" t="s">
        <v>930</v>
      </c>
      <c r="B287" s="32"/>
      <c r="C287" s="32"/>
      <c r="D287" s="32" t="s">
        <v>931</v>
      </c>
      <c r="E287" s="34" t="s">
        <v>932</v>
      </c>
    </row>
    <row r="288" spans="1:6" x14ac:dyDescent="0.15">
      <c r="A288" s="38" t="s">
        <v>933</v>
      </c>
      <c r="B288" s="32"/>
      <c r="C288" s="32"/>
      <c r="D288" s="32" t="s">
        <v>934</v>
      </c>
      <c r="E288" s="34" t="s">
        <v>935</v>
      </c>
    </row>
    <row r="289" spans="1:6" x14ac:dyDescent="0.15">
      <c r="A289" s="38" t="s">
        <v>936</v>
      </c>
      <c r="B289" s="32"/>
      <c r="C289" s="32"/>
      <c r="D289" s="32" t="s">
        <v>937</v>
      </c>
      <c r="E289" s="34" t="s">
        <v>938</v>
      </c>
    </row>
    <row r="290" spans="1:6" x14ac:dyDescent="0.15">
      <c r="A290" s="38" t="s">
        <v>939</v>
      </c>
      <c r="B290" s="32"/>
      <c r="C290" s="32"/>
      <c r="D290" s="32" t="s">
        <v>940</v>
      </c>
      <c r="E290" s="34" t="s">
        <v>941</v>
      </c>
    </row>
    <row r="291" spans="1:6" s="30" customFormat="1" x14ac:dyDescent="0.15">
      <c r="A291" s="27" t="s">
        <v>942</v>
      </c>
      <c r="B291" s="28" t="s">
        <v>118</v>
      </c>
      <c r="C291" s="28"/>
      <c r="D291" s="28"/>
      <c r="E291" s="29" t="s">
        <v>943</v>
      </c>
      <c r="F291" s="30">
        <v>17</v>
      </c>
    </row>
    <row r="292" spans="1:6" x14ac:dyDescent="0.15">
      <c r="A292" s="38" t="s">
        <v>944</v>
      </c>
      <c r="B292" s="32"/>
      <c r="C292" s="32" t="s">
        <v>945</v>
      </c>
      <c r="D292" s="32"/>
      <c r="E292" s="33" t="s">
        <v>946</v>
      </c>
    </row>
    <row r="293" spans="1:6" x14ac:dyDescent="0.15">
      <c r="A293" s="38" t="s">
        <v>947</v>
      </c>
      <c r="B293" s="32"/>
      <c r="C293" s="32"/>
      <c r="D293" s="32" t="s">
        <v>948</v>
      </c>
      <c r="E293" s="34" t="s">
        <v>949</v>
      </c>
    </row>
    <row r="294" spans="1:6" x14ac:dyDescent="0.15">
      <c r="A294" s="38" t="s">
        <v>950</v>
      </c>
      <c r="B294" s="32"/>
      <c r="C294" s="32"/>
      <c r="D294" s="32" t="s">
        <v>951</v>
      </c>
      <c r="E294" s="34" t="s">
        <v>952</v>
      </c>
    </row>
    <row r="295" spans="1:6" x14ac:dyDescent="0.15">
      <c r="A295" s="38" t="s">
        <v>953</v>
      </c>
      <c r="B295" s="32"/>
      <c r="C295" s="32"/>
      <c r="D295" s="32" t="s">
        <v>954</v>
      </c>
      <c r="E295" s="34" t="s">
        <v>955</v>
      </c>
    </row>
    <row r="296" spans="1:6" x14ac:dyDescent="0.15">
      <c r="A296" s="38" t="s">
        <v>956</v>
      </c>
      <c r="B296" s="32"/>
      <c r="C296" s="32"/>
      <c r="D296" s="32" t="s">
        <v>957</v>
      </c>
      <c r="E296" s="34" t="s">
        <v>958</v>
      </c>
    </row>
    <row r="297" spans="1:6" s="42" customFormat="1" x14ac:dyDescent="0.15">
      <c r="A297" s="38" t="s">
        <v>959</v>
      </c>
      <c r="B297" s="32"/>
      <c r="C297" s="32" t="s">
        <v>960</v>
      </c>
      <c r="D297" s="32"/>
      <c r="E297" s="41" t="s">
        <v>961</v>
      </c>
    </row>
    <row r="298" spans="1:6" x14ac:dyDescent="0.15">
      <c r="A298" s="38" t="s">
        <v>962</v>
      </c>
      <c r="B298" s="32"/>
      <c r="C298" s="32"/>
      <c r="D298" s="32" t="s">
        <v>963</v>
      </c>
      <c r="E298" s="34" t="s">
        <v>964</v>
      </c>
    </row>
    <row r="299" spans="1:6" x14ac:dyDescent="0.15">
      <c r="A299" s="38" t="s">
        <v>965</v>
      </c>
      <c r="B299" s="32"/>
      <c r="C299" s="32"/>
      <c r="D299" s="32" t="s">
        <v>966</v>
      </c>
      <c r="E299" s="34" t="s">
        <v>967</v>
      </c>
    </row>
    <row r="300" spans="1:6" s="30" customFormat="1" x14ac:dyDescent="0.15">
      <c r="A300" s="27" t="s">
        <v>968</v>
      </c>
      <c r="B300" s="28" t="s">
        <v>120</v>
      </c>
      <c r="C300" s="28"/>
      <c r="D300" s="28"/>
      <c r="E300" s="29" t="s">
        <v>969</v>
      </c>
      <c r="F300" s="30">
        <v>18</v>
      </c>
    </row>
    <row r="301" spans="1:6" x14ac:dyDescent="0.15">
      <c r="A301" s="38" t="s">
        <v>970</v>
      </c>
      <c r="B301" s="32"/>
      <c r="C301" s="32" t="s">
        <v>971</v>
      </c>
      <c r="D301" s="32"/>
      <c r="E301" s="33" t="s">
        <v>972</v>
      </c>
    </row>
    <row r="302" spans="1:6" x14ac:dyDescent="0.15">
      <c r="A302" s="38" t="s">
        <v>973</v>
      </c>
      <c r="B302" s="32"/>
      <c r="C302" s="32"/>
      <c r="D302" s="32" t="s">
        <v>974</v>
      </c>
      <c r="E302" s="34" t="s">
        <v>975</v>
      </c>
    </row>
    <row r="303" spans="1:6" x14ac:dyDescent="0.15">
      <c r="A303" s="38" t="s">
        <v>976</v>
      </c>
      <c r="B303" s="32"/>
      <c r="C303" s="32"/>
      <c r="D303" s="32" t="s">
        <v>977</v>
      </c>
      <c r="E303" s="34" t="s">
        <v>978</v>
      </c>
    </row>
    <row r="304" spans="1:6" x14ac:dyDescent="0.15">
      <c r="A304" s="38" t="s">
        <v>979</v>
      </c>
      <c r="B304" s="32"/>
      <c r="C304" s="32" t="s">
        <v>980</v>
      </c>
      <c r="D304" s="32"/>
      <c r="E304" s="33" t="s">
        <v>981</v>
      </c>
    </row>
    <row r="305" spans="1:6" x14ac:dyDescent="0.15">
      <c r="A305" s="38" t="s">
        <v>982</v>
      </c>
      <c r="B305" s="32"/>
      <c r="C305" s="32"/>
      <c r="D305" s="32" t="s">
        <v>983</v>
      </c>
      <c r="E305" s="34" t="s">
        <v>984</v>
      </c>
    </row>
    <row r="306" spans="1:6" x14ac:dyDescent="0.15">
      <c r="A306" s="38" t="s">
        <v>985</v>
      </c>
      <c r="B306" s="32"/>
      <c r="C306" s="32"/>
      <c r="D306" s="32" t="s">
        <v>986</v>
      </c>
      <c r="E306" s="34" t="s">
        <v>987</v>
      </c>
    </row>
    <row r="307" spans="1:6" s="30" customFormat="1" x14ac:dyDescent="0.15">
      <c r="A307" s="27" t="s">
        <v>988</v>
      </c>
      <c r="B307" s="28" t="s">
        <v>122</v>
      </c>
      <c r="C307" s="28"/>
      <c r="D307" s="28"/>
      <c r="E307" s="29" t="s">
        <v>989</v>
      </c>
      <c r="F307" s="30">
        <v>19</v>
      </c>
    </row>
    <row r="308" spans="1:6" x14ac:dyDescent="0.15">
      <c r="A308" s="38" t="s">
        <v>990</v>
      </c>
      <c r="B308" s="32"/>
      <c r="C308" s="32" t="s">
        <v>991</v>
      </c>
      <c r="D308" s="32"/>
      <c r="E308" s="33" t="s">
        <v>992</v>
      </c>
    </row>
    <row r="309" spans="1:6" x14ac:dyDescent="0.15">
      <c r="A309" s="38" t="s">
        <v>993</v>
      </c>
      <c r="B309" s="32"/>
      <c r="C309" s="32"/>
      <c r="D309" s="32" t="s">
        <v>994</v>
      </c>
      <c r="E309" s="34" t="s">
        <v>995</v>
      </c>
    </row>
    <row r="310" spans="1:6" x14ac:dyDescent="0.15">
      <c r="A310" s="38" t="s">
        <v>996</v>
      </c>
      <c r="B310" s="32"/>
      <c r="C310" s="32"/>
      <c r="D310" s="32" t="s">
        <v>997</v>
      </c>
      <c r="E310" s="34" t="s">
        <v>998</v>
      </c>
    </row>
    <row r="311" spans="1:6" x14ac:dyDescent="0.15">
      <c r="A311" s="38" t="s">
        <v>999</v>
      </c>
      <c r="B311" s="32"/>
      <c r="C311" s="32"/>
      <c r="D311" s="32" t="s">
        <v>1000</v>
      </c>
      <c r="E311" s="34" t="s">
        <v>1001</v>
      </c>
    </row>
    <row r="312" spans="1:6" x14ac:dyDescent="0.15">
      <c r="A312" s="38" t="s">
        <v>1002</v>
      </c>
      <c r="B312" s="32"/>
      <c r="C312" s="32" t="s">
        <v>1003</v>
      </c>
      <c r="D312" s="32"/>
      <c r="E312" s="33" t="s">
        <v>1004</v>
      </c>
    </row>
    <row r="313" spans="1:6" x14ac:dyDescent="0.15">
      <c r="A313" s="38" t="s">
        <v>1005</v>
      </c>
      <c r="B313" s="32"/>
      <c r="C313" s="32"/>
      <c r="D313" s="32" t="s">
        <v>1006</v>
      </c>
      <c r="E313" s="34" t="s">
        <v>1007</v>
      </c>
    </row>
    <row r="314" spans="1:6" x14ac:dyDescent="0.15">
      <c r="A314" s="38" t="s">
        <v>1008</v>
      </c>
      <c r="B314" s="32"/>
      <c r="C314" s="32"/>
      <c r="D314" s="32" t="s">
        <v>1009</v>
      </c>
      <c r="E314" s="34" t="s">
        <v>1010</v>
      </c>
    </row>
    <row r="315" spans="1:6" x14ac:dyDescent="0.15">
      <c r="A315" s="38" t="s">
        <v>1011</v>
      </c>
      <c r="B315" s="32"/>
      <c r="C315" s="32"/>
      <c r="D315" s="32" t="s">
        <v>1012</v>
      </c>
      <c r="E315" s="34" t="s">
        <v>1013</v>
      </c>
    </row>
    <row r="316" spans="1:6" x14ac:dyDescent="0.15">
      <c r="A316" s="38" t="s">
        <v>1014</v>
      </c>
      <c r="B316" s="32"/>
      <c r="C316" s="32" t="s">
        <v>1015</v>
      </c>
      <c r="D316" s="32"/>
      <c r="E316" s="33" t="s">
        <v>1016</v>
      </c>
    </row>
    <row r="317" spans="1:6" x14ac:dyDescent="0.15">
      <c r="A317" s="38" t="s">
        <v>1017</v>
      </c>
      <c r="B317" s="32"/>
      <c r="C317" s="32"/>
      <c r="D317" s="32" t="s">
        <v>1018</v>
      </c>
      <c r="E317" s="34" t="s">
        <v>1019</v>
      </c>
    </row>
    <row r="318" spans="1:6" x14ac:dyDescent="0.15">
      <c r="A318" s="38" t="s">
        <v>1020</v>
      </c>
      <c r="B318" s="32"/>
      <c r="C318" s="32"/>
      <c r="D318" s="32" t="s">
        <v>1021</v>
      </c>
      <c r="E318" s="34" t="s">
        <v>1022</v>
      </c>
    </row>
    <row r="319" spans="1:6" s="30" customFormat="1" x14ac:dyDescent="0.15">
      <c r="A319" s="27" t="s">
        <v>1023</v>
      </c>
      <c r="B319" s="28" t="s">
        <v>124</v>
      </c>
      <c r="C319" s="28"/>
      <c r="D319" s="28"/>
      <c r="E319" s="29" t="s">
        <v>1024</v>
      </c>
      <c r="F319" s="30">
        <f>F307+1</f>
        <v>20</v>
      </c>
    </row>
    <row r="320" spans="1:6" x14ac:dyDescent="0.15">
      <c r="A320" s="43" t="s">
        <v>1025</v>
      </c>
      <c r="B320" s="32"/>
      <c r="C320" s="32" t="s">
        <v>1026</v>
      </c>
      <c r="D320" s="32"/>
      <c r="E320" s="33" t="s">
        <v>1027</v>
      </c>
    </row>
    <row r="321" spans="1:6" x14ac:dyDescent="0.15">
      <c r="A321" s="44" t="s">
        <v>1028</v>
      </c>
      <c r="B321" s="32"/>
      <c r="C321" s="32"/>
      <c r="D321" s="32" t="s">
        <v>1029</v>
      </c>
      <c r="E321" s="34" t="s">
        <v>1027</v>
      </c>
    </row>
    <row r="322" spans="1:6" x14ac:dyDescent="0.15">
      <c r="A322" s="44" t="s">
        <v>1030</v>
      </c>
      <c r="B322" s="32"/>
      <c r="C322" s="32" t="s">
        <v>1031</v>
      </c>
      <c r="D322" s="32"/>
      <c r="E322" s="33" t="s">
        <v>1032</v>
      </c>
    </row>
    <row r="323" spans="1:6" x14ac:dyDescent="0.15">
      <c r="A323" s="44" t="s">
        <v>1033</v>
      </c>
      <c r="B323" s="32"/>
      <c r="C323" s="32"/>
      <c r="D323" s="32" t="s">
        <v>1034</v>
      </c>
      <c r="E323" s="34" t="s">
        <v>1035</v>
      </c>
    </row>
    <row r="324" spans="1:6" x14ac:dyDescent="0.15">
      <c r="A324" s="44" t="s">
        <v>1036</v>
      </c>
      <c r="B324" s="32"/>
      <c r="C324" s="32"/>
      <c r="D324" s="32" t="s">
        <v>1037</v>
      </c>
      <c r="E324" s="34" t="s">
        <v>1038</v>
      </c>
    </row>
    <row r="325" spans="1:6" s="30" customFormat="1" x14ac:dyDescent="0.15">
      <c r="A325" s="27" t="s">
        <v>1039</v>
      </c>
      <c r="B325" s="28" t="s">
        <v>126</v>
      </c>
      <c r="C325" s="28"/>
      <c r="D325" s="28"/>
      <c r="E325" s="29" t="s">
        <v>1040</v>
      </c>
      <c r="F325" s="30">
        <v>21</v>
      </c>
    </row>
    <row r="326" spans="1:6" x14ac:dyDescent="0.15">
      <c r="A326" s="44" t="s">
        <v>1041</v>
      </c>
      <c r="B326" s="32"/>
      <c r="C326" s="32" t="s">
        <v>1042</v>
      </c>
      <c r="D326" s="32"/>
      <c r="E326" s="33" t="s">
        <v>1043</v>
      </c>
    </row>
    <row r="327" spans="1:6" x14ac:dyDescent="0.15">
      <c r="A327" s="45" t="s">
        <v>1044</v>
      </c>
      <c r="B327" s="46"/>
      <c r="C327" s="46"/>
      <c r="D327" s="46" t="s">
        <v>1045</v>
      </c>
      <c r="E327" s="47" t="s">
        <v>1043</v>
      </c>
    </row>
  </sheetData>
  <autoFilter ref="A2:E327"/>
  <mergeCells count="1">
    <mergeCell ref="A1:E1"/>
  </mergeCells>
  <phoneticPr fontId="18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60" activePane="bottomLeft" state="frozen"/>
      <selection pane="bottomLeft" activeCell="D88" sqref="D88"/>
    </sheetView>
  </sheetViews>
  <sheetFormatPr defaultRowHeight="13.5" x14ac:dyDescent="0.3"/>
  <cols>
    <col min="1" max="1" width="6.5" style="49" customWidth="1"/>
    <col min="2" max="4" width="6.5" style="70" customWidth="1"/>
    <col min="5" max="5" width="58" style="49" customWidth="1"/>
    <col min="6" max="16384" width="9" style="49"/>
  </cols>
  <sheetData>
    <row r="1" spans="1:5" ht="30" customHeight="1" x14ac:dyDescent="0.3">
      <c r="A1" s="141" t="s">
        <v>1046</v>
      </c>
      <c r="B1" s="141"/>
      <c r="C1" s="141"/>
      <c r="D1" s="141"/>
      <c r="E1" s="141"/>
    </row>
    <row r="2" spans="1:5" x14ac:dyDescent="0.15">
      <c r="A2" s="24" t="s">
        <v>1047</v>
      </c>
      <c r="B2" s="25" t="s">
        <v>1048</v>
      </c>
      <c r="C2" s="25" t="s">
        <v>1049</v>
      </c>
      <c r="D2" s="25" t="s">
        <v>1050</v>
      </c>
      <c r="E2" s="26" t="s">
        <v>1051</v>
      </c>
    </row>
    <row r="3" spans="1:5" s="53" customFormat="1" ht="13.5" customHeight="1" x14ac:dyDescent="0.3">
      <c r="A3" s="50" t="s">
        <v>1052</v>
      </c>
      <c r="B3" s="51" t="s">
        <v>1052</v>
      </c>
      <c r="C3" s="52"/>
      <c r="D3" s="52"/>
      <c r="E3" s="22" t="s">
        <v>136</v>
      </c>
    </row>
    <row r="4" spans="1:5" ht="13.5" customHeight="1" x14ac:dyDescent="0.3">
      <c r="A4" s="54" t="s">
        <v>242</v>
      </c>
      <c r="B4" s="55"/>
      <c r="C4" s="55" t="s">
        <v>242</v>
      </c>
      <c r="D4" s="56"/>
      <c r="E4" s="57" t="s">
        <v>1053</v>
      </c>
    </row>
    <row r="5" spans="1:5" x14ac:dyDescent="0.3">
      <c r="A5" s="54" t="s">
        <v>245</v>
      </c>
      <c r="B5" s="55"/>
      <c r="C5" s="55"/>
      <c r="D5" s="55" t="s">
        <v>245</v>
      </c>
      <c r="E5" s="58" t="s">
        <v>1054</v>
      </c>
    </row>
    <row r="6" spans="1:5" x14ac:dyDescent="0.3">
      <c r="A6" s="54" t="s">
        <v>248</v>
      </c>
      <c r="B6" s="55"/>
      <c r="C6" s="55"/>
      <c r="D6" s="55" t="s">
        <v>248</v>
      </c>
      <c r="E6" s="58" t="s">
        <v>1055</v>
      </c>
    </row>
    <row r="7" spans="1:5" ht="13.5" customHeight="1" x14ac:dyDescent="0.3">
      <c r="A7" s="54" t="s">
        <v>251</v>
      </c>
      <c r="B7" s="55"/>
      <c r="C7" s="55" t="s">
        <v>251</v>
      </c>
      <c r="D7" s="56"/>
      <c r="E7" s="57" t="s">
        <v>1056</v>
      </c>
    </row>
    <row r="8" spans="1:5" x14ac:dyDescent="0.3">
      <c r="A8" s="54" t="s">
        <v>254</v>
      </c>
      <c r="B8" s="55"/>
      <c r="C8" s="55"/>
      <c r="D8" s="55" t="s">
        <v>254</v>
      </c>
      <c r="E8" s="58" t="s">
        <v>1057</v>
      </c>
    </row>
    <row r="9" spans="1:5" ht="13.5" customHeight="1" x14ac:dyDescent="0.3">
      <c r="A9" s="54" t="s">
        <v>256</v>
      </c>
      <c r="B9" s="55"/>
      <c r="C9" s="55" t="s">
        <v>256</v>
      </c>
      <c r="D9" s="56"/>
      <c r="E9" s="57" t="s">
        <v>1058</v>
      </c>
    </row>
    <row r="10" spans="1:5" x14ac:dyDescent="0.3">
      <c r="A10" s="54" t="s">
        <v>259</v>
      </c>
      <c r="B10" s="55"/>
      <c r="C10" s="55"/>
      <c r="D10" s="55" t="s">
        <v>259</v>
      </c>
      <c r="E10" s="58" t="s">
        <v>1059</v>
      </c>
    </row>
    <row r="11" spans="1:5" x14ac:dyDescent="0.3">
      <c r="A11" s="54" t="s">
        <v>262</v>
      </c>
      <c r="B11" s="55"/>
      <c r="C11" s="55"/>
      <c r="D11" s="55" t="s">
        <v>262</v>
      </c>
      <c r="E11" s="58" t="s">
        <v>1060</v>
      </c>
    </row>
    <row r="12" spans="1:5" x14ac:dyDescent="0.3">
      <c r="A12" s="54" t="s">
        <v>265</v>
      </c>
      <c r="B12" s="55"/>
      <c r="C12" s="55"/>
      <c r="D12" s="55" t="s">
        <v>265</v>
      </c>
      <c r="E12" s="58" t="s">
        <v>1061</v>
      </c>
    </row>
    <row r="13" spans="1:5" x14ac:dyDescent="0.3">
      <c r="A13" s="54" t="s">
        <v>268</v>
      </c>
      <c r="B13" s="55"/>
      <c r="C13" s="55"/>
      <c r="D13" s="55" t="s">
        <v>268</v>
      </c>
      <c r="E13" s="58" t="s">
        <v>1062</v>
      </c>
    </row>
    <row r="14" spans="1:5" x14ac:dyDescent="0.3">
      <c r="A14" s="54" t="s">
        <v>1063</v>
      </c>
      <c r="B14" s="55"/>
      <c r="C14" s="55"/>
      <c r="D14" s="55" t="s">
        <v>1063</v>
      </c>
      <c r="E14" s="58" t="s">
        <v>1064</v>
      </c>
    </row>
    <row r="15" spans="1:5" x14ac:dyDescent="0.3">
      <c r="A15" s="54" t="s">
        <v>271</v>
      </c>
      <c r="B15" s="55"/>
      <c r="C15" s="55"/>
      <c r="D15" s="55" t="s">
        <v>271</v>
      </c>
      <c r="E15" s="58" t="s">
        <v>1065</v>
      </c>
    </row>
    <row r="16" spans="1:5" ht="13.5" customHeight="1" x14ac:dyDescent="0.3">
      <c r="A16" s="54" t="s">
        <v>274</v>
      </c>
      <c r="B16" s="55"/>
      <c r="C16" s="55" t="s">
        <v>274</v>
      </c>
      <c r="D16" s="56"/>
      <c r="E16" s="57" t="s">
        <v>1066</v>
      </c>
    </row>
    <row r="17" spans="1:5" x14ac:dyDescent="0.3">
      <c r="A17" s="54" t="s">
        <v>277</v>
      </c>
      <c r="B17" s="55"/>
      <c r="C17" s="55"/>
      <c r="D17" s="55" t="s">
        <v>277</v>
      </c>
      <c r="E17" s="58" t="s">
        <v>1067</v>
      </c>
    </row>
    <row r="18" spans="1:5" x14ac:dyDescent="0.3">
      <c r="A18" s="54" t="s">
        <v>1068</v>
      </c>
      <c r="B18" s="55"/>
      <c r="C18" s="55"/>
      <c r="D18" s="55" t="s">
        <v>1068</v>
      </c>
      <c r="E18" s="58" t="s">
        <v>1069</v>
      </c>
    </row>
    <row r="19" spans="1:5" ht="13.5" customHeight="1" x14ac:dyDescent="0.3">
      <c r="A19" s="54" t="s">
        <v>288</v>
      </c>
      <c r="B19" s="55"/>
      <c r="C19" s="55" t="s">
        <v>288</v>
      </c>
      <c r="D19" s="56"/>
      <c r="E19" s="57" t="s">
        <v>1070</v>
      </c>
    </row>
    <row r="20" spans="1:5" x14ac:dyDescent="0.3">
      <c r="A20" s="54" t="s">
        <v>291</v>
      </c>
      <c r="B20" s="55"/>
      <c r="C20" s="55"/>
      <c r="D20" s="55" t="s">
        <v>291</v>
      </c>
      <c r="E20" s="58" t="s">
        <v>1071</v>
      </c>
    </row>
    <row r="21" spans="1:5" x14ac:dyDescent="0.3">
      <c r="A21" s="54" t="s">
        <v>294</v>
      </c>
      <c r="B21" s="55"/>
      <c r="C21" s="55"/>
      <c r="D21" s="55" t="s">
        <v>294</v>
      </c>
      <c r="E21" s="58" t="s">
        <v>1072</v>
      </c>
    </row>
    <row r="22" spans="1:5" x14ac:dyDescent="0.3">
      <c r="A22" s="54" t="s">
        <v>1073</v>
      </c>
      <c r="B22" s="55"/>
      <c r="C22" s="55"/>
      <c r="D22" s="55" t="s">
        <v>1073</v>
      </c>
      <c r="E22" s="58" t="s">
        <v>1074</v>
      </c>
    </row>
    <row r="23" spans="1:5" x14ac:dyDescent="0.3">
      <c r="A23" s="54" t="s">
        <v>1075</v>
      </c>
      <c r="B23" s="55"/>
      <c r="C23" s="55"/>
      <c r="D23" s="55" t="s">
        <v>1075</v>
      </c>
      <c r="E23" s="58" t="s">
        <v>1076</v>
      </c>
    </row>
    <row r="24" spans="1:5" s="53" customFormat="1" ht="13.5" customHeight="1" x14ac:dyDescent="0.3">
      <c r="A24" s="50" t="s">
        <v>1077</v>
      </c>
      <c r="B24" s="51" t="s">
        <v>1077</v>
      </c>
      <c r="C24" s="52"/>
      <c r="D24" s="52"/>
      <c r="E24" s="22" t="s">
        <v>135</v>
      </c>
    </row>
    <row r="25" spans="1:5" ht="13.5" customHeight="1" x14ac:dyDescent="0.3">
      <c r="A25" s="54" t="s">
        <v>357</v>
      </c>
      <c r="B25" s="55"/>
      <c r="C25" s="55" t="s">
        <v>357</v>
      </c>
      <c r="D25" s="56"/>
      <c r="E25" s="57" t="s">
        <v>1078</v>
      </c>
    </row>
    <row r="26" spans="1:5" x14ac:dyDescent="0.3">
      <c r="A26" s="54" t="s">
        <v>360</v>
      </c>
      <c r="B26" s="55"/>
      <c r="C26" s="55"/>
      <c r="D26" s="55" t="s">
        <v>360</v>
      </c>
      <c r="E26" s="58" t="s">
        <v>1079</v>
      </c>
    </row>
    <row r="27" spans="1:5" x14ac:dyDescent="0.3">
      <c r="A27" s="54" t="s">
        <v>363</v>
      </c>
      <c r="B27" s="55"/>
      <c r="C27" s="55"/>
      <c r="D27" s="55" t="s">
        <v>363</v>
      </c>
      <c r="E27" s="58" t="s">
        <v>1080</v>
      </c>
    </row>
    <row r="28" spans="1:5" x14ac:dyDescent="0.3">
      <c r="A28" s="54" t="s">
        <v>366</v>
      </c>
      <c r="B28" s="55"/>
      <c r="C28" s="55"/>
      <c r="D28" s="55" t="s">
        <v>366</v>
      </c>
      <c r="E28" s="58" t="s">
        <v>1081</v>
      </c>
    </row>
    <row r="29" spans="1:5" ht="13.5" customHeight="1" x14ac:dyDescent="0.3">
      <c r="A29" s="54" t="s">
        <v>369</v>
      </c>
      <c r="B29" s="55"/>
      <c r="C29" s="55" t="s">
        <v>369</v>
      </c>
      <c r="D29" s="56"/>
      <c r="E29" s="57" t="s">
        <v>1082</v>
      </c>
    </row>
    <row r="30" spans="1:5" x14ac:dyDescent="0.3">
      <c r="A30" s="54" t="s">
        <v>372</v>
      </c>
      <c r="B30" s="55"/>
      <c r="C30" s="55"/>
      <c r="D30" s="55" t="s">
        <v>372</v>
      </c>
      <c r="E30" s="58" t="s">
        <v>1083</v>
      </c>
    </row>
    <row r="31" spans="1:5" x14ac:dyDescent="0.3">
      <c r="A31" s="54" t="s">
        <v>375</v>
      </c>
      <c r="B31" s="55"/>
      <c r="C31" s="55"/>
      <c r="D31" s="55" t="s">
        <v>375</v>
      </c>
      <c r="E31" s="58" t="s">
        <v>1084</v>
      </c>
    </row>
    <row r="32" spans="1:5" x14ac:dyDescent="0.3">
      <c r="A32" s="54" t="s">
        <v>1085</v>
      </c>
      <c r="B32" s="55"/>
      <c r="C32" s="55"/>
      <c r="D32" s="55" t="s">
        <v>1085</v>
      </c>
      <c r="E32" s="58" t="s">
        <v>1086</v>
      </c>
    </row>
    <row r="33" spans="1:5" x14ac:dyDescent="0.3">
      <c r="A33" s="54" t="s">
        <v>1087</v>
      </c>
      <c r="B33" s="55"/>
      <c r="C33" s="55"/>
      <c r="D33" s="55" t="s">
        <v>1087</v>
      </c>
      <c r="E33" s="58" t="s">
        <v>1088</v>
      </c>
    </row>
    <row r="34" spans="1:5" ht="13.5" customHeight="1" x14ac:dyDescent="0.3">
      <c r="A34" s="54" t="s">
        <v>378</v>
      </c>
      <c r="B34" s="55"/>
      <c r="C34" s="55" t="s">
        <v>378</v>
      </c>
      <c r="D34" s="56"/>
      <c r="E34" s="57" t="s">
        <v>1089</v>
      </c>
    </row>
    <row r="35" spans="1:5" x14ac:dyDescent="0.3">
      <c r="A35" s="54" t="s">
        <v>381</v>
      </c>
      <c r="B35" s="55"/>
      <c r="C35" s="55"/>
      <c r="D35" s="55" t="s">
        <v>381</v>
      </c>
      <c r="E35" s="58" t="s">
        <v>1090</v>
      </c>
    </row>
    <row r="36" spans="1:5" x14ac:dyDescent="0.3">
      <c r="A36" s="54" t="s">
        <v>384</v>
      </c>
      <c r="B36" s="55"/>
      <c r="C36" s="55"/>
      <c r="D36" s="55" t="s">
        <v>384</v>
      </c>
      <c r="E36" s="58" t="s">
        <v>1091</v>
      </c>
    </row>
    <row r="37" spans="1:5" x14ac:dyDescent="0.3">
      <c r="A37" s="54" t="s">
        <v>387</v>
      </c>
      <c r="B37" s="55"/>
      <c r="C37" s="55"/>
      <c r="D37" s="55" t="s">
        <v>387</v>
      </c>
      <c r="E37" s="58" t="s">
        <v>1092</v>
      </c>
    </row>
    <row r="38" spans="1:5" x14ac:dyDescent="0.3">
      <c r="A38" s="54" t="s">
        <v>1093</v>
      </c>
      <c r="B38" s="55"/>
      <c r="C38" s="55"/>
      <c r="D38" s="55" t="s">
        <v>1093</v>
      </c>
      <c r="E38" s="58" t="s">
        <v>1094</v>
      </c>
    </row>
    <row r="39" spans="1:5" x14ac:dyDescent="0.3">
      <c r="A39" s="54" t="s">
        <v>1095</v>
      </c>
      <c r="B39" s="55"/>
      <c r="C39" s="55"/>
      <c r="D39" s="55" t="s">
        <v>1095</v>
      </c>
      <c r="E39" s="58" t="s">
        <v>1096</v>
      </c>
    </row>
    <row r="40" spans="1:5" x14ac:dyDescent="0.3">
      <c r="A40" s="54" t="s">
        <v>1097</v>
      </c>
      <c r="B40" s="55"/>
      <c r="C40" s="55"/>
      <c r="D40" s="55" t="s">
        <v>1097</v>
      </c>
      <c r="E40" s="58" t="s">
        <v>1098</v>
      </c>
    </row>
    <row r="41" spans="1:5" x14ac:dyDescent="0.3">
      <c r="A41" s="54" t="s">
        <v>1099</v>
      </c>
      <c r="B41" s="55"/>
      <c r="C41" s="55"/>
      <c r="D41" s="55" t="s">
        <v>1099</v>
      </c>
      <c r="E41" s="58" t="s">
        <v>1100</v>
      </c>
    </row>
    <row r="42" spans="1:5" x14ac:dyDescent="0.3">
      <c r="A42" s="54" t="s">
        <v>390</v>
      </c>
      <c r="B42" s="55"/>
      <c r="C42" s="55"/>
      <c r="D42" s="55" t="s">
        <v>390</v>
      </c>
      <c r="E42" s="58" t="s">
        <v>1101</v>
      </c>
    </row>
    <row r="43" spans="1:5" ht="13.5" customHeight="1" x14ac:dyDescent="0.3">
      <c r="A43" s="54" t="s">
        <v>393</v>
      </c>
      <c r="B43" s="55"/>
      <c r="C43" s="55" t="s">
        <v>393</v>
      </c>
      <c r="D43" s="56"/>
      <c r="E43" s="57" t="s">
        <v>1102</v>
      </c>
    </row>
    <row r="44" spans="1:5" x14ac:dyDescent="0.3">
      <c r="A44" s="54" t="s">
        <v>396</v>
      </c>
      <c r="B44" s="55"/>
      <c r="C44" s="55"/>
      <c r="D44" s="55" t="s">
        <v>396</v>
      </c>
      <c r="E44" s="58" t="s">
        <v>1103</v>
      </c>
    </row>
    <row r="45" spans="1:5" x14ac:dyDescent="0.3">
      <c r="A45" s="54" t="s">
        <v>399</v>
      </c>
      <c r="B45" s="55"/>
      <c r="C45" s="55"/>
      <c r="D45" s="55" t="s">
        <v>399</v>
      </c>
      <c r="E45" s="58" t="s">
        <v>1104</v>
      </c>
    </row>
    <row r="46" spans="1:5" x14ac:dyDescent="0.3">
      <c r="A46" s="54" t="s">
        <v>402</v>
      </c>
      <c r="B46" s="55"/>
      <c r="C46" s="55"/>
      <c r="D46" s="55" t="s">
        <v>402</v>
      </c>
      <c r="E46" s="58" t="s">
        <v>1105</v>
      </c>
    </row>
    <row r="47" spans="1:5" x14ac:dyDescent="0.3">
      <c r="A47" s="54" t="s">
        <v>1106</v>
      </c>
      <c r="B47" s="55"/>
      <c r="C47" s="55"/>
      <c r="D47" s="55" t="s">
        <v>1106</v>
      </c>
      <c r="E47" s="58" t="s">
        <v>1107</v>
      </c>
    </row>
    <row r="48" spans="1:5" x14ac:dyDescent="0.3">
      <c r="A48" s="54" t="s">
        <v>1108</v>
      </c>
      <c r="B48" s="55"/>
      <c r="C48" s="55"/>
      <c r="D48" s="55" t="s">
        <v>1108</v>
      </c>
      <c r="E48" s="58" t="s">
        <v>1109</v>
      </c>
    </row>
    <row r="49" spans="1:5" x14ac:dyDescent="0.3">
      <c r="A49" s="54" t="s">
        <v>1110</v>
      </c>
      <c r="B49" s="55"/>
      <c r="C49" s="55"/>
      <c r="D49" s="55" t="s">
        <v>1110</v>
      </c>
      <c r="E49" s="58" t="s">
        <v>1111</v>
      </c>
    </row>
    <row r="50" spans="1:5" x14ac:dyDescent="0.3">
      <c r="A50" s="54" t="s">
        <v>1112</v>
      </c>
      <c r="B50" s="55"/>
      <c r="C50" s="55"/>
      <c r="D50" s="55" t="s">
        <v>1112</v>
      </c>
      <c r="E50" s="58" t="s">
        <v>1113</v>
      </c>
    </row>
    <row r="51" spans="1:5" x14ac:dyDescent="0.3">
      <c r="A51" s="54" t="s">
        <v>1114</v>
      </c>
      <c r="B51" s="55"/>
      <c r="C51" s="55"/>
      <c r="D51" s="55" t="s">
        <v>1114</v>
      </c>
      <c r="E51" s="58" t="s">
        <v>1115</v>
      </c>
    </row>
    <row r="52" spans="1:5" ht="13.5" customHeight="1" x14ac:dyDescent="0.3">
      <c r="A52" s="54" t="s">
        <v>405</v>
      </c>
      <c r="B52" s="55"/>
      <c r="C52" s="55" t="s">
        <v>405</v>
      </c>
      <c r="D52" s="56"/>
      <c r="E52" s="57" t="s">
        <v>1116</v>
      </c>
    </row>
    <row r="53" spans="1:5" x14ac:dyDescent="0.3">
      <c r="A53" s="54" t="s">
        <v>408</v>
      </c>
      <c r="B53" s="55"/>
      <c r="C53" s="55"/>
      <c r="D53" s="55" t="s">
        <v>408</v>
      </c>
      <c r="E53" s="58" t="s">
        <v>1117</v>
      </c>
    </row>
    <row r="54" spans="1:5" x14ac:dyDescent="0.3">
      <c r="A54" s="54" t="s">
        <v>411</v>
      </c>
      <c r="B54" s="55"/>
      <c r="C54" s="55"/>
      <c r="D54" s="55" t="s">
        <v>411</v>
      </c>
      <c r="E54" s="58" t="s">
        <v>1118</v>
      </c>
    </row>
    <row r="55" spans="1:5" x14ac:dyDescent="0.3">
      <c r="A55" s="54" t="s">
        <v>1119</v>
      </c>
      <c r="B55" s="55"/>
      <c r="C55" s="55"/>
      <c r="D55" s="55" t="s">
        <v>1119</v>
      </c>
      <c r="E55" s="58" t="s">
        <v>1120</v>
      </c>
    </row>
    <row r="56" spans="1:5" x14ac:dyDescent="0.3">
      <c r="A56" s="54" t="s">
        <v>1121</v>
      </c>
      <c r="B56" s="55"/>
      <c r="C56" s="55"/>
      <c r="D56" s="55" t="s">
        <v>1121</v>
      </c>
      <c r="E56" s="58" t="s">
        <v>1122</v>
      </c>
    </row>
    <row r="57" spans="1:5" x14ac:dyDescent="0.3">
      <c r="A57" s="54" t="s">
        <v>414</v>
      </c>
      <c r="B57" s="55"/>
      <c r="C57" s="55"/>
      <c r="D57" s="55" t="s">
        <v>414</v>
      </c>
      <c r="E57" s="58" t="s">
        <v>1123</v>
      </c>
    </row>
    <row r="58" spans="1:5" ht="13.5" customHeight="1" x14ac:dyDescent="0.3">
      <c r="A58" s="54" t="s">
        <v>417</v>
      </c>
      <c r="B58" s="55"/>
      <c r="C58" s="55" t="s">
        <v>417</v>
      </c>
      <c r="D58" s="56"/>
      <c r="E58" s="57" t="s">
        <v>1124</v>
      </c>
    </row>
    <row r="59" spans="1:5" x14ac:dyDescent="0.3">
      <c r="A59" s="54" t="s">
        <v>420</v>
      </c>
      <c r="B59" s="55"/>
      <c r="C59" s="55"/>
      <c r="D59" s="55" t="s">
        <v>420</v>
      </c>
      <c r="E59" s="58" t="s">
        <v>1125</v>
      </c>
    </row>
    <row r="60" spans="1:5" x14ac:dyDescent="0.3">
      <c r="A60" s="54" t="s">
        <v>423</v>
      </c>
      <c r="B60" s="55"/>
      <c r="C60" s="55"/>
      <c r="D60" s="55" t="s">
        <v>423</v>
      </c>
      <c r="E60" s="58" t="s">
        <v>1126</v>
      </c>
    </row>
    <row r="61" spans="1:5" ht="13.5" customHeight="1" x14ac:dyDescent="0.3">
      <c r="A61" s="54" t="s">
        <v>438</v>
      </c>
      <c r="B61" s="55"/>
      <c r="C61" s="55" t="s">
        <v>438</v>
      </c>
      <c r="D61" s="56"/>
      <c r="E61" s="57" t="s">
        <v>1127</v>
      </c>
    </row>
    <row r="62" spans="1:5" x14ac:dyDescent="0.3">
      <c r="A62" s="54" t="s">
        <v>441</v>
      </c>
      <c r="B62" s="55"/>
      <c r="C62" s="55"/>
      <c r="D62" s="55" t="s">
        <v>441</v>
      </c>
      <c r="E62" s="58" t="s">
        <v>1128</v>
      </c>
    </row>
    <row r="63" spans="1:5" x14ac:dyDescent="0.3">
      <c r="A63" s="54" t="s">
        <v>444</v>
      </c>
      <c r="B63" s="55"/>
      <c r="C63" s="55"/>
      <c r="D63" s="55" t="s">
        <v>444</v>
      </c>
      <c r="E63" s="58" t="s">
        <v>1129</v>
      </c>
    </row>
    <row r="64" spans="1:5" x14ac:dyDescent="0.3">
      <c r="A64" s="54" t="s">
        <v>447</v>
      </c>
      <c r="B64" s="55"/>
      <c r="C64" s="55"/>
      <c r="D64" s="55" t="s">
        <v>447</v>
      </c>
      <c r="E64" s="58" t="s">
        <v>1130</v>
      </c>
    </row>
    <row r="65" spans="1:5" x14ac:dyDescent="0.3">
      <c r="A65" s="54" t="s">
        <v>450</v>
      </c>
      <c r="B65" s="55"/>
      <c r="C65" s="55"/>
      <c r="D65" s="55" t="s">
        <v>450</v>
      </c>
      <c r="E65" s="58" t="s">
        <v>1131</v>
      </c>
    </row>
    <row r="66" spans="1:5" ht="13.5" customHeight="1" x14ac:dyDescent="0.3">
      <c r="A66" s="54" t="s">
        <v>453</v>
      </c>
      <c r="B66" s="55"/>
      <c r="C66" s="55" t="s">
        <v>453</v>
      </c>
      <c r="D66" s="56"/>
      <c r="E66" s="57" t="s">
        <v>1132</v>
      </c>
    </row>
    <row r="67" spans="1:5" x14ac:dyDescent="0.3">
      <c r="A67" s="54" t="s">
        <v>456</v>
      </c>
      <c r="B67" s="55"/>
      <c r="C67" s="55"/>
      <c r="D67" s="55" t="s">
        <v>456</v>
      </c>
      <c r="E67" s="58" t="s">
        <v>1133</v>
      </c>
    </row>
    <row r="68" spans="1:5" x14ac:dyDescent="0.3">
      <c r="A68" s="54" t="s">
        <v>459</v>
      </c>
      <c r="B68" s="55"/>
      <c r="C68" s="55"/>
      <c r="D68" s="55" t="s">
        <v>459</v>
      </c>
      <c r="E68" s="58" t="s">
        <v>1134</v>
      </c>
    </row>
    <row r="69" spans="1:5" x14ac:dyDescent="0.3">
      <c r="A69" s="54" t="s">
        <v>462</v>
      </c>
      <c r="B69" s="55"/>
      <c r="C69" s="55"/>
      <c r="D69" s="55" t="s">
        <v>462</v>
      </c>
      <c r="E69" s="58" t="s">
        <v>1135</v>
      </c>
    </row>
    <row r="70" spans="1:5" x14ac:dyDescent="0.3">
      <c r="A70" s="54" t="s">
        <v>465</v>
      </c>
      <c r="B70" s="55"/>
      <c r="C70" s="55"/>
      <c r="D70" s="55" t="s">
        <v>465</v>
      </c>
      <c r="E70" s="58" t="s">
        <v>1136</v>
      </c>
    </row>
    <row r="71" spans="1:5" x14ac:dyDescent="0.3">
      <c r="A71" s="54" t="s">
        <v>468</v>
      </c>
      <c r="B71" s="55"/>
      <c r="C71" s="55"/>
      <c r="D71" s="55" t="s">
        <v>468</v>
      </c>
      <c r="E71" s="58" t="s">
        <v>1137</v>
      </c>
    </row>
    <row r="72" spans="1:5" x14ac:dyDescent="0.3">
      <c r="A72" s="54" t="s">
        <v>1138</v>
      </c>
      <c r="B72" s="55"/>
      <c r="C72" s="55"/>
      <c r="D72" s="55" t="s">
        <v>1138</v>
      </c>
      <c r="E72" s="58" t="s">
        <v>1139</v>
      </c>
    </row>
    <row r="73" spans="1:5" x14ac:dyDescent="0.3">
      <c r="A73" s="54" t="s">
        <v>471</v>
      </c>
      <c r="B73" s="55"/>
      <c r="C73" s="55"/>
      <c r="D73" s="55" t="s">
        <v>471</v>
      </c>
      <c r="E73" s="58" t="s">
        <v>1140</v>
      </c>
    </row>
    <row r="74" spans="1:5" s="53" customFormat="1" ht="13.5" customHeight="1" x14ac:dyDescent="0.3">
      <c r="A74" s="50" t="s">
        <v>1141</v>
      </c>
      <c r="B74" s="51" t="s">
        <v>1141</v>
      </c>
      <c r="C74" s="52"/>
      <c r="D74" s="52"/>
      <c r="E74" s="22" t="s">
        <v>134</v>
      </c>
    </row>
    <row r="75" spans="1:5" ht="13.5" customHeight="1" x14ac:dyDescent="0.3">
      <c r="A75" s="54" t="s">
        <v>495</v>
      </c>
      <c r="B75" s="55"/>
      <c r="C75" s="55" t="s">
        <v>495</v>
      </c>
      <c r="D75" s="56"/>
      <c r="E75" s="57" t="s">
        <v>1142</v>
      </c>
    </row>
    <row r="76" spans="1:5" x14ac:dyDescent="0.3">
      <c r="A76" s="54" t="s">
        <v>498</v>
      </c>
      <c r="B76" s="55"/>
      <c r="C76" s="55"/>
      <c r="D76" s="55" t="s">
        <v>498</v>
      </c>
      <c r="E76" s="58" t="s">
        <v>1143</v>
      </c>
    </row>
    <row r="77" spans="1:5" x14ac:dyDescent="0.3">
      <c r="A77" s="54" t="s">
        <v>501</v>
      </c>
      <c r="B77" s="55"/>
      <c r="C77" s="55"/>
      <c r="D77" s="55" t="s">
        <v>501</v>
      </c>
      <c r="E77" s="58" t="s">
        <v>1144</v>
      </c>
    </row>
    <row r="78" spans="1:5" x14ac:dyDescent="0.3">
      <c r="A78" s="54" t="s">
        <v>504</v>
      </c>
      <c r="B78" s="55"/>
      <c r="C78" s="55"/>
      <c r="D78" s="55" t="s">
        <v>504</v>
      </c>
      <c r="E78" s="58" t="s">
        <v>1145</v>
      </c>
    </row>
    <row r="79" spans="1:5" x14ac:dyDescent="0.3">
      <c r="A79" s="54" t="s">
        <v>1146</v>
      </c>
      <c r="B79" s="55"/>
      <c r="C79" s="55"/>
      <c r="D79" s="55" t="s">
        <v>1146</v>
      </c>
      <c r="E79" s="58" t="s">
        <v>1147</v>
      </c>
    </row>
    <row r="80" spans="1:5" ht="13.5" customHeight="1" x14ac:dyDescent="0.3">
      <c r="A80" s="54" t="s">
        <v>510</v>
      </c>
      <c r="B80" s="55"/>
      <c r="C80" s="55" t="s">
        <v>510</v>
      </c>
      <c r="D80" s="56"/>
      <c r="E80" s="57" t="s">
        <v>1148</v>
      </c>
    </row>
    <row r="81" spans="1:5" x14ac:dyDescent="0.3">
      <c r="A81" s="54" t="s">
        <v>513</v>
      </c>
      <c r="B81" s="55"/>
      <c r="C81" s="55"/>
      <c r="D81" s="55" t="s">
        <v>513</v>
      </c>
      <c r="E81" s="58" t="s">
        <v>1149</v>
      </c>
    </row>
    <row r="82" spans="1:5" ht="13.5" customHeight="1" x14ac:dyDescent="0.3">
      <c r="A82" s="54" t="s">
        <v>515</v>
      </c>
      <c r="B82" s="55"/>
      <c r="C82" s="55" t="s">
        <v>515</v>
      </c>
      <c r="D82" s="56"/>
      <c r="E82" s="57" t="s">
        <v>1150</v>
      </c>
    </row>
    <row r="83" spans="1:5" x14ac:dyDescent="0.3">
      <c r="A83" s="54" t="s">
        <v>1151</v>
      </c>
      <c r="B83" s="55"/>
      <c r="C83" s="55"/>
      <c r="D83" s="55" t="s">
        <v>1151</v>
      </c>
      <c r="E83" s="58" t="s">
        <v>1152</v>
      </c>
    </row>
    <row r="84" spans="1:5" ht="13.5" customHeight="1" x14ac:dyDescent="0.3">
      <c r="A84" s="54" t="s">
        <v>568</v>
      </c>
      <c r="B84" s="55"/>
      <c r="C84" s="55" t="s">
        <v>568</v>
      </c>
      <c r="D84" s="56"/>
      <c r="E84" s="57" t="s">
        <v>1153</v>
      </c>
    </row>
    <row r="85" spans="1:5" x14ac:dyDescent="0.3">
      <c r="A85" s="54" t="s">
        <v>1154</v>
      </c>
      <c r="B85" s="55"/>
      <c r="C85" s="55"/>
      <c r="D85" s="55" t="s">
        <v>1154</v>
      </c>
      <c r="E85" s="58" t="s">
        <v>1155</v>
      </c>
    </row>
    <row r="86" spans="1:5" x14ac:dyDescent="0.3">
      <c r="A86" s="54" t="s">
        <v>1156</v>
      </c>
      <c r="B86" s="55"/>
      <c r="C86" s="55"/>
      <c r="D86" s="55" t="s">
        <v>1156</v>
      </c>
      <c r="E86" s="58" t="s">
        <v>1157</v>
      </c>
    </row>
    <row r="87" spans="1:5" x14ac:dyDescent="0.3">
      <c r="A87" s="54" t="s">
        <v>1158</v>
      </c>
      <c r="B87" s="55"/>
      <c r="C87" s="55"/>
      <c r="D87" s="55" t="s">
        <v>1158</v>
      </c>
      <c r="E87" s="58" t="s">
        <v>1159</v>
      </c>
    </row>
    <row r="88" spans="1:5" s="53" customFormat="1" ht="13.5" customHeight="1" x14ac:dyDescent="0.3">
      <c r="A88" s="50" t="s">
        <v>1160</v>
      </c>
      <c r="B88" s="51" t="s">
        <v>1160</v>
      </c>
      <c r="C88" s="52"/>
      <c r="D88" s="52"/>
      <c r="E88" s="22" t="s">
        <v>133</v>
      </c>
    </row>
    <row r="89" spans="1:5" ht="13.5" customHeight="1" x14ac:dyDescent="0.3">
      <c r="A89" s="54" t="s">
        <v>574</v>
      </c>
      <c r="B89" s="55"/>
      <c r="C89" s="55" t="s">
        <v>574</v>
      </c>
      <c r="D89" s="56"/>
      <c r="E89" s="57" t="s">
        <v>1161</v>
      </c>
    </row>
    <row r="90" spans="1:5" x14ac:dyDescent="0.3">
      <c r="A90" s="54" t="s">
        <v>577</v>
      </c>
      <c r="B90" s="55"/>
      <c r="C90" s="55"/>
      <c r="D90" s="55" t="s">
        <v>577</v>
      </c>
      <c r="E90" s="58" t="s">
        <v>1162</v>
      </c>
    </row>
    <row r="91" spans="1:5" x14ac:dyDescent="0.3">
      <c r="A91" s="54" t="s">
        <v>580</v>
      </c>
      <c r="B91" s="55"/>
      <c r="C91" s="55"/>
      <c r="D91" s="55" t="s">
        <v>580</v>
      </c>
      <c r="E91" s="58" t="s">
        <v>1163</v>
      </c>
    </row>
    <row r="92" spans="1:5" ht="13.5" customHeight="1" x14ac:dyDescent="0.3">
      <c r="A92" s="54" t="s">
        <v>582</v>
      </c>
      <c r="B92" s="55"/>
      <c r="C92" s="55" t="s">
        <v>582</v>
      </c>
      <c r="D92" s="56"/>
      <c r="E92" s="57" t="s">
        <v>1164</v>
      </c>
    </row>
    <row r="93" spans="1:5" x14ac:dyDescent="0.3">
      <c r="A93" s="54" t="s">
        <v>584</v>
      </c>
      <c r="B93" s="55"/>
      <c r="C93" s="55"/>
      <c r="D93" s="55" t="s">
        <v>584</v>
      </c>
      <c r="E93" s="58" t="s">
        <v>1165</v>
      </c>
    </row>
    <row r="94" spans="1:5" x14ac:dyDescent="0.3">
      <c r="A94" s="54" t="s">
        <v>586</v>
      </c>
      <c r="B94" s="55"/>
      <c r="C94" s="55"/>
      <c r="D94" s="55" t="s">
        <v>586</v>
      </c>
      <c r="E94" s="58" t="s">
        <v>1166</v>
      </c>
    </row>
    <row r="95" spans="1:5" x14ac:dyDescent="0.3">
      <c r="A95" s="54" t="s">
        <v>588</v>
      </c>
      <c r="B95" s="55"/>
      <c r="C95" s="55"/>
      <c r="D95" s="55" t="s">
        <v>588</v>
      </c>
      <c r="E95" s="58" t="s">
        <v>1167</v>
      </c>
    </row>
    <row r="96" spans="1:5" x14ac:dyDescent="0.3">
      <c r="A96" s="54" t="s">
        <v>1168</v>
      </c>
      <c r="B96" s="55"/>
      <c r="C96" s="55"/>
      <c r="D96" s="55" t="s">
        <v>1168</v>
      </c>
      <c r="E96" s="58" t="s">
        <v>1169</v>
      </c>
    </row>
    <row r="97" spans="1:5" ht="13.5" customHeight="1" x14ac:dyDescent="0.3">
      <c r="A97" s="54" t="s">
        <v>1170</v>
      </c>
      <c r="B97" s="55"/>
      <c r="C97" s="55" t="s">
        <v>1170</v>
      </c>
      <c r="D97" s="56"/>
      <c r="E97" s="57" t="s">
        <v>1171</v>
      </c>
    </row>
    <row r="98" spans="1:5" x14ac:dyDescent="0.3">
      <c r="A98" s="54" t="s">
        <v>1172</v>
      </c>
      <c r="B98" s="55"/>
      <c r="C98" s="55"/>
      <c r="D98" s="55" t="s">
        <v>1172</v>
      </c>
      <c r="E98" s="58" t="s">
        <v>1173</v>
      </c>
    </row>
    <row r="99" spans="1:5" x14ac:dyDescent="0.3">
      <c r="A99" s="54" t="s">
        <v>1174</v>
      </c>
      <c r="B99" s="55"/>
      <c r="C99" s="55"/>
      <c r="D99" s="55" t="s">
        <v>1174</v>
      </c>
      <c r="E99" s="58" t="s">
        <v>1175</v>
      </c>
    </row>
    <row r="100" spans="1:5" ht="13.5" customHeight="1" x14ac:dyDescent="0.3">
      <c r="A100" s="54" t="s">
        <v>1176</v>
      </c>
      <c r="B100" s="55"/>
      <c r="C100" s="55" t="s">
        <v>1176</v>
      </c>
      <c r="D100" s="56"/>
      <c r="E100" s="57" t="s">
        <v>1177</v>
      </c>
    </row>
    <row r="101" spans="1:5" x14ac:dyDescent="0.3">
      <c r="A101" s="54" t="s">
        <v>1178</v>
      </c>
      <c r="B101" s="55"/>
      <c r="C101" s="55"/>
      <c r="D101" s="55" t="s">
        <v>1178</v>
      </c>
      <c r="E101" s="58" t="s">
        <v>1179</v>
      </c>
    </row>
    <row r="102" spans="1:5" x14ac:dyDescent="0.3">
      <c r="A102" s="54" t="s">
        <v>1180</v>
      </c>
      <c r="B102" s="55"/>
      <c r="C102" s="55"/>
      <c r="D102" s="55" t="s">
        <v>1180</v>
      </c>
      <c r="E102" s="58" t="s">
        <v>1181</v>
      </c>
    </row>
    <row r="103" spans="1:5" s="53" customFormat="1" ht="13.5" customHeight="1" x14ac:dyDescent="0.3">
      <c r="A103" s="50" t="s">
        <v>1182</v>
      </c>
      <c r="B103" s="51" t="s">
        <v>1182</v>
      </c>
      <c r="C103" s="52"/>
      <c r="D103" s="52"/>
      <c r="E103" s="22" t="s">
        <v>132</v>
      </c>
    </row>
    <row r="104" spans="1:5" ht="13.5" customHeight="1" x14ac:dyDescent="0.3">
      <c r="A104" s="54" t="s">
        <v>691</v>
      </c>
      <c r="B104" s="55"/>
      <c r="C104" s="55" t="s">
        <v>691</v>
      </c>
      <c r="D104" s="56"/>
      <c r="E104" s="57" t="s">
        <v>1183</v>
      </c>
    </row>
    <row r="105" spans="1:5" x14ac:dyDescent="0.3">
      <c r="A105" s="54" t="s">
        <v>1184</v>
      </c>
      <c r="B105" s="55"/>
      <c r="C105" s="55"/>
      <c r="D105" s="55" t="s">
        <v>1184</v>
      </c>
      <c r="E105" s="58" t="s">
        <v>1185</v>
      </c>
    </row>
    <row r="106" spans="1:5" ht="13.5" customHeight="1" x14ac:dyDescent="0.3">
      <c r="A106" s="54" t="s">
        <v>700</v>
      </c>
      <c r="B106" s="55"/>
      <c r="C106" s="55" t="s">
        <v>700</v>
      </c>
      <c r="D106" s="56"/>
      <c r="E106" s="57" t="s">
        <v>1186</v>
      </c>
    </row>
    <row r="107" spans="1:5" x14ac:dyDescent="0.3">
      <c r="A107" s="54" t="s">
        <v>703</v>
      </c>
      <c r="B107" s="55"/>
      <c r="C107" s="55"/>
      <c r="D107" s="55" t="s">
        <v>703</v>
      </c>
      <c r="E107" s="58" t="s">
        <v>1187</v>
      </c>
    </row>
    <row r="108" spans="1:5" x14ac:dyDescent="0.3">
      <c r="A108" s="54" t="s">
        <v>1188</v>
      </c>
      <c r="B108" s="55"/>
      <c r="C108" s="55"/>
      <c r="D108" s="55" t="s">
        <v>1188</v>
      </c>
      <c r="E108" s="58" t="s">
        <v>1189</v>
      </c>
    </row>
    <row r="109" spans="1:5" ht="13.5" customHeight="1" x14ac:dyDescent="0.3">
      <c r="A109" s="54" t="s">
        <v>1190</v>
      </c>
      <c r="B109" s="55"/>
      <c r="C109" s="55" t="s">
        <v>1190</v>
      </c>
      <c r="D109" s="56"/>
      <c r="E109" s="57" t="s">
        <v>1191</v>
      </c>
    </row>
    <row r="110" spans="1:5" x14ac:dyDescent="0.3">
      <c r="A110" s="54" t="s">
        <v>1192</v>
      </c>
      <c r="B110" s="55"/>
      <c r="C110" s="55"/>
      <c r="D110" s="55" t="s">
        <v>1192</v>
      </c>
      <c r="E110" s="58" t="s">
        <v>1193</v>
      </c>
    </row>
    <row r="111" spans="1:5" s="53" customFormat="1" ht="13.5" customHeight="1" x14ac:dyDescent="0.3">
      <c r="A111" s="50" t="s">
        <v>1194</v>
      </c>
      <c r="B111" s="51" t="s">
        <v>1194</v>
      </c>
      <c r="C111" s="52"/>
      <c r="D111" s="52"/>
      <c r="E111" s="22" t="s">
        <v>131</v>
      </c>
    </row>
    <row r="112" spans="1:5" ht="13.5" customHeight="1" x14ac:dyDescent="0.3">
      <c r="A112" s="54" t="s">
        <v>758</v>
      </c>
      <c r="B112" s="55"/>
      <c r="C112" s="55" t="s">
        <v>758</v>
      </c>
      <c r="D112" s="56"/>
      <c r="E112" s="57" t="s">
        <v>1195</v>
      </c>
    </row>
    <row r="113" spans="1:5" x14ac:dyDescent="0.3">
      <c r="A113" s="54" t="s">
        <v>761</v>
      </c>
      <c r="B113" s="55"/>
      <c r="C113" s="55"/>
      <c r="D113" s="55" t="s">
        <v>761</v>
      </c>
      <c r="E113" s="58" t="s">
        <v>1196</v>
      </c>
    </row>
    <row r="114" spans="1:5" x14ac:dyDescent="0.3">
      <c r="A114" s="54" t="s">
        <v>764</v>
      </c>
      <c r="B114" s="55"/>
      <c r="C114" s="55"/>
      <c r="D114" s="55" t="s">
        <v>764</v>
      </c>
      <c r="E114" s="58" t="s">
        <v>1197</v>
      </c>
    </row>
    <row r="115" spans="1:5" x14ac:dyDescent="0.3">
      <c r="A115" s="54" t="s">
        <v>1198</v>
      </c>
      <c r="B115" s="55"/>
      <c r="C115" s="55"/>
      <c r="D115" s="55" t="s">
        <v>1198</v>
      </c>
      <c r="E115" s="58" t="s">
        <v>1199</v>
      </c>
    </row>
    <row r="116" spans="1:5" ht="13.5" customHeight="1" x14ac:dyDescent="0.3">
      <c r="A116" s="54" t="s">
        <v>767</v>
      </c>
      <c r="B116" s="55"/>
      <c r="C116" s="55" t="s">
        <v>767</v>
      </c>
      <c r="D116" s="56"/>
      <c r="E116" s="57" t="s">
        <v>1200</v>
      </c>
    </row>
    <row r="117" spans="1:5" x14ac:dyDescent="0.3">
      <c r="A117" s="54" t="s">
        <v>770</v>
      </c>
      <c r="B117" s="55"/>
      <c r="C117" s="55"/>
      <c r="D117" s="55" t="s">
        <v>770</v>
      </c>
      <c r="E117" s="58" t="s">
        <v>1201</v>
      </c>
    </row>
    <row r="118" spans="1:5" ht="13.5" customHeight="1" x14ac:dyDescent="0.3">
      <c r="A118" s="54" t="s">
        <v>772</v>
      </c>
      <c r="B118" s="55"/>
      <c r="C118" s="55" t="s">
        <v>772</v>
      </c>
      <c r="D118" s="56"/>
      <c r="E118" s="57" t="s">
        <v>1202</v>
      </c>
    </row>
    <row r="119" spans="1:5" x14ac:dyDescent="0.3">
      <c r="A119" s="54" t="s">
        <v>1203</v>
      </c>
      <c r="B119" s="55"/>
      <c r="C119" s="55"/>
      <c r="D119" s="55" t="s">
        <v>1203</v>
      </c>
      <c r="E119" s="58" t="s">
        <v>1204</v>
      </c>
    </row>
    <row r="120" spans="1:5" s="53" customFormat="1" ht="13.5" customHeight="1" x14ac:dyDescent="0.3">
      <c r="A120" s="50" t="s">
        <v>1205</v>
      </c>
      <c r="B120" s="51" t="s">
        <v>1205</v>
      </c>
      <c r="C120" s="52"/>
      <c r="D120" s="52"/>
      <c r="E120" s="22" t="s">
        <v>130</v>
      </c>
    </row>
    <row r="121" spans="1:5" ht="13.5" customHeight="1" x14ac:dyDescent="0.3">
      <c r="A121" s="54" t="s">
        <v>844</v>
      </c>
      <c r="B121" s="55"/>
      <c r="C121" s="55" t="s">
        <v>844</v>
      </c>
      <c r="D121" s="56"/>
      <c r="E121" s="57" t="s">
        <v>1206</v>
      </c>
    </row>
    <row r="122" spans="1:5" x14ac:dyDescent="0.3">
      <c r="A122" s="54" t="s">
        <v>1207</v>
      </c>
      <c r="B122" s="55"/>
      <c r="C122" s="55"/>
      <c r="D122" s="55" t="s">
        <v>1207</v>
      </c>
      <c r="E122" s="58" t="s">
        <v>1208</v>
      </c>
    </row>
    <row r="123" spans="1:5" ht="13.5" customHeight="1" x14ac:dyDescent="0.3">
      <c r="A123" s="54" t="s">
        <v>857</v>
      </c>
      <c r="B123" s="55"/>
      <c r="C123" s="55" t="s">
        <v>857</v>
      </c>
      <c r="D123" s="56"/>
      <c r="E123" s="57" t="s">
        <v>1209</v>
      </c>
    </row>
    <row r="124" spans="1:5" x14ac:dyDescent="0.3">
      <c r="A124" s="54" t="s">
        <v>860</v>
      </c>
      <c r="B124" s="55"/>
      <c r="C124" s="55"/>
      <c r="D124" s="55" t="s">
        <v>860</v>
      </c>
      <c r="E124" s="58" t="s">
        <v>1210</v>
      </c>
    </row>
    <row r="125" spans="1:5" x14ac:dyDescent="0.3">
      <c r="A125" s="54" t="s">
        <v>1211</v>
      </c>
      <c r="B125" s="55"/>
      <c r="C125" s="55"/>
      <c r="D125" s="55" t="s">
        <v>1211</v>
      </c>
      <c r="E125" s="58" t="s">
        <v>1212</v>
      </c>
    </row>
    <row r="126" spans="1:5" ht="13.5" customHeight="1" x14ac:dyDescent="0.3">
      <c r="A126" s="54" t="s">
        <v>865</v>
      </c>
      <c r="B126" s="55"/>
      <c r="C126" s="55" t="s">
        <v>865</v>
      </c>
      <c r="D126" s="56"/>
      <c r="E126" s="57" t="s">
        <v>1213</v>
      </c>
    </row>
    <row r="127" spans="1:5" x14ac:dyDescent="0.3">
      <c r="A127" s="54" t="s">
        <v>1214</v>
      </c>
      <c r="B127" s="55"/>
      <c r="C127" s="55"/>
      <c r="D127" s="55" t="s">
        <v>1214</v>
      </c>
      <c r="E127" s="58" t="s">
        <v>1215</v>
      </c>
    </row>
    <row r="128" spans="1:5" ht="13.5" customHeight="1" x14ac:dyDescent="0.3">
      <c r="A128" s="54" t="s">
        <v>877</v>
      </c>
      <c r="B128" s="55"/>
      <c r="C128" s="55" t="s">
        <v>877</v>
      </c>
      <c r="D128" s="56"/>
      <c r="E128" s="57" t="s">
        <v>1216</v>
      </c>
    </row>
    <row r="129" spans="1:5" x14ac:dyDescent="0.3">
      <c r="A129" s="54" t="s">
        <v>880</v>
      </c>
      <c r="B129" s="55"/>
      <c r="C129" s="55"/>
      <c r="D129" s="55" t="s">
        <v>880</v>
      </c>
      <c r="E129" s="58" t="s">
        <v>1217</v>
      </c>
    </row>
    <row r="130" spans="1:5" x14ac:dyDescent="0.3">
      <c r="A130" s="54" t="s">
        <v>882</v>
      </c>
      <c r="B130" s="55"/>
      <c r="C130" s="55"/>
      <c r="D130" s="55" t="s">
        <v>882</v>
      </c>
      <c r="E130" s="58" t="s">
        <v>1218</v>
      </c>
    </row>
    <row r="131" spans="1:5" x14ac:dyDescent="0.3">
      <c r="A131" s="54" t="s">
        <v>884</v>
      </c>
      <c r="B131" s="55"/>
      <c r="C131" s="55"/>
      <c r="D131" s="55" t="s">
        <v>884</v>
      </c>
      <c r="E131" s="58" t="s">
        <v>1219</v>
      </c>
    </row>
    <row r="132" spans="1:5" ht="13.5" customHeight="1" x14ac:dyDescent="0.3">
      <c r="A132" s="54" t="s">
        <v>886</v>
      </c>
      <c r="B132" s="55"/>
      <c r="C132" s="55" t="s">
        <v>886</v>
      </c>
      <c r="D132" s="56"/>
      <c r="E132" s="57" t="s">
        <v>1220</v>
      </c>
    </row>
    <row r="133" spans="1:5" x14ac:dyDescent="0.3">
      <c r="A133" s="54" t="s">
        <v>888</v>
      </c>
      <c r="B133" s="55"/>
      <c r="C133" s="55"/>
      <c r="D133" s="55" t="s">
        <v>888</v>
      </c>
      <c r="E133" s="58" t="s">
        <v>1221</v>
      </c>
    </row>
    <row r="134" spans="1:5" x14ac:dyDescent="0.3">
      <c r="A134" s="54" t="s">
        <v>890</v>
      </c>
      <c r="B134" s="55"/>
      <c r="C134" s="55"/>
      <c r="D134" s="55" t="s">
        <v>890</v>
      </c>
      <c r="E134" s="58" t="s">
        <v>1222</v>
      </c>
    </row>
    <row r="135" spans="1:5" x14ac:dyDescent="0.3">
      <c r="A135" s="54" t="s">
        <v>892</v>
      </c>
      <c r="B135" s="55"/>
      <c r="C135" s="55"/>
      <c r="D135" s="55" t="s">
        <v>892</v>
      </c>
      <c r="E135" s="58" t="s">
        <v>1223</v>
      </c>
    </row>
    <row r="136" spans="1:5" ht="13.5" customHeight="1" x14ac:dyDescent="0.3">
      <c r="A136" s="54" t="s">
        <v>1224</v>
      </c>
      <c r="B136" s="55"/>
      <c r="C136" s="55" t="s">
        <v>1224</v>
      </c>
      <c r="D136" s="56"/>
      <c r="E136" s="57" t="s">
        <v>1225</v>
      </c>
    </row>
    <row r="137" spans="1:5" x14ac:dyDescent="0.3">
      <c r="A137" s="54" t="s">
        <v>1226</v>
      </c>
      <c r="B137" s="55"/>
      <c r="C137" s="55"/>
      <c r="D137" s="55" t="s">
        <v>1226</v>
      </c>
      <c r="E137" s="58" t="s">
        <v>1227</v>
      </c>
    </row>
    <row r="138" spans="1:5" x14ac:dyDescent="0.3">
      <c r="A138" s="54" t="s">
        <v>1228</v>
      </c>
      <c r="B138" s="55"/>
      <c r="C138" s="55"/>
      <c r="D138" s="55" t="s">
        <v>1228</v>
      </c>
      <c r="E138" s="58" t="s">
        <v>1229</v>
      </c>
    </row>
    <row r="139" spans="1:5" ht="13.5" customHeight="1" x14ac:dyDescent="0.3">
      <c r="A139" s="54" t="s">
        <v>1230</v>
      </c>
      <c r="B139" s="55"/>
      <c r="C139" s="55" t="s">
        <v>1230</v>
      </c>
      <c r="D139" s="56"/>
      <c r="E139" s="57" t="s">
        <v>1231</v>
      </c>
    </row>
    <row r="140" spans="1:5" x14ac:dyDescent="0.3">
      <c r="A140" s="54" t="s">
        <v>1232</v>
      </c>
      <c r="B140" s="55"/>
      <c r="C140" s="55"/>
      <c r="D140" s="55" t="s">
        <v>1232</v>
      </c>
      <c r="E140" s="58" t="s">
        <v>1233</v>
      </c>
    </row>
    <row r="141" spans="1:5" x14ac:dyDescent="0.3">
      <c r="A141" s="54" t="s">
        <v>1234</v>
      </c>
      <c r="B141" s="55"/>
      <c r="C141" s="55"/>
      <c r="D141" s="55" t="s">
        <v>1234</v>
      </c>
      <c r="E141" s="58" t="s">
        <v>1235</v>
      </c>
    </row>
    <row r="142" spans="1:5" x14ac:dyDescent="0.3">
      <c r="A142" s="54" t="s">
        <v>1236</v>
      </c>
      <c r="B142" s="55"/>
      <c r="C142" s="55"/>
      <c r="D142" s="55" t="s">
        <v>1236</v>
      </c>
      <c r="E142" s="58" t="s">
        <v>1237</v>
      </c>
    </row>
    <row r="143" spans="1:5" x14ac:dyDescent="0.3">
      <c r="A143" s="54" t="s">
        <v>1238</v>
      </c>
      <c r="B143" s="55"/>
      <c r="C143" s="55"/>
      <c r="D143" s="55" t="s">
        <v>1238</v>
      </c>
      <c r="E143" s="58" t="s">
        <v>1239</v>
      </c>
    </row>
    <row r="144" spans="1:5" ht="13.5" customHeight="1" x14ac:dyDescent="0.3">
      <c r="A144" s="54" t="s">
        <v>1240</v>
      </c>
      <c r="B144" s="55"/>
      <c r="C144" s="55" t="s">
        <v>1240</v>
      </c>
      <c r="D144" s="56"/>
      <c r="E144" s="57" t="s">
        <v>1241</v>
      </c>
    </row>
    <row r="145" spans="1:5" x14ac:dyDescent="0.3">
      <c r="A145" s="54" t="s">
        <v>1242</v>
      </c>
      <c r="B145" s="55"/>
      <c r="C145" s="55"/>
      <c r="D145" s="55" t="s">
        <v>1242</v>
      </c>
      <c r="E145" s="58" t="s">
        <v>1243</v>
      </c>
    </row>
    <row r="146" spans="1:5" ht="13.5" customHeight="1" x14ac:dyDescent="0.3">
      <c r="A146" s="54" t="s">
        <v>1244</v>
      </c>
      <c r="B146" s="55"/>
      <c r="C146" s="55" t="s">
        <v>1244</v>
      </c>
      <c r="D146" s="56"/>
      <c r="E146" s="57" t="s">
        <v>1245</v>
      </c>
    </row>
    <row r="147" spans="1:5" x14ac:dyDescent="0.3">
      <c r="A147" s="54" t="s">
        <v>1246</v>
      </c>
      <c r="B147" s="55"/>
      <c r="C147" s="55"/>
      <c r="D147" s="55" t="s">
        <v>1246</v>
      </c>
      <c r="E147" s="58" t="s">
        <v>1247</v>
      </c>
    </row>
    <row r="148" spans="1:5" x14ac:dyDescent="0.3">
      <c r="A148" s="54" t="s">
        <v>1248</v>
      </c>
      <c r="B148" s="55"/>
      <c r="C148" s="55"/>
      <c r="D148" s="55" t="s">
        <v>1248</v>
      </c>
      <c r="E148" s="58" t="s">
        <v>1249</v>
      </c>
    </row>
    <row r="149" spans="1:5" x14ac:dyDescent="0.3">
      <c r="A149" s="54" t="s">
        <v>1250</v>
      </c>
      <c r="B149" s="55"/>
      <c r="C149" s="55"/>
      <c r="D149" s="55" t="s">
        <v>1250</v>
      </c>
      <c r="E149" s="58" t="s">
        <v>1251</v>
      </c>
    </row>
    <row r="150" spans="1:5" s="53" customFormat="1" x14ac:dyDescent="0.3">
      <c r="A150" s="50" t="s">
        <v>1252</v>
      </c>
      <c r="B150" s="51" t="s">
        <v>1252</v>
      </c>
      <c r="C150" s="52"/>
      <c r="D150" s="52"/>
      <c r="E150" s="22" t="s">
        <v>129</v>
      </c>
    </row>
    <row r="151" spans="1:5" x14ac:dyDescent="0.3">
      <c r="A151" s="54" t="s">
        <v>1253</v>
      </c>
      <c r="B151" s="55"/>
      <c r="C151" s="55" t="s">
        <v>1253</v>
      </c>
      <c r="D151" s="56"/>
      <c r="E151" s="57" t="s">
        <v>1254</v>
      </c>
    </row>
    <row r="152" spans="1:5" x14ac:dyDescent="0.3">
      <c r="A152" s="54" t="s">
        <v>1255</v>
      </c>
      <c r="B152" s="55"/>
      <c r="C152" s="55"/>
      <c r="D152" s="55" t="s">
        <v>1255</v>
      </c>
      <c r="E152" s="58" t="s">
        <v>1256</v>
      </c>
    </row>
    <row r="153" spans="1:5" x14ac:dyDescent="0.3">
      <c r="A153" s="54" t="s">
        <v>1257</v>
      </c>
      <c r="B153" s="55"/>
      <c r="C153" s="55"/>
      <c r="D153" s="55" t="s">
        <v>1257</v>
      </c>
      <c r="E153" s="58" t="s">
        <v>1258</v>
      </c>
    </row>
    <row r="154" spans="1:5" x14ac:dyDescent="0.3">
      <c r="A154" s="54" t="s">
        <v>1259</v>
      </c>
      <c r="B154" s="55"/>
      <c r="C154" s="55"/>
      <c r="D154" s="55" t="s">
        <v>1259</v>
      </c>
      <c r="E154" s="58" t="s">
        <v>1260</v>
      </c>
    </row>
    <row r="155" spans="1:5" x14ac:dyDescent="0.3">
      <c r="A155" s="54" t="s">
        <v>1261</v>
      </c>
      <c r="B155" s="55"/>
      <c r="C155" s="55" t="s">
        <v>1261</v>
      </c>
      <c r="D155" s="56"/>
      <c r="E155" s="57" t="s">
        <v>1262</v>
      </c>
    </row>
    <row r="156" spans="1:5" x14ac:dyDescent="0.3">
      <c r="A156" s="54" t="s">
        <v>1263</v>
      </c>
      <c r="B156" s="55"/>
      <c r="C156" s="55"/>
      <c r="D156" s="55" t="s">
        <v>1263</v>
      </c>
      <c r="E156" s="58" t="s">
        <v>1264</v>
      </c>
    </row>
    <row r="157" spans="1:5" x14ac:dyDescent="0.3">
      <c r="A157" s="54" t="s">
        <v>1265</v>
      </c>
      <c r="B157" s="55"/>
      <c r="C157" s="55"/>
      <c r="D157" s="55" t="s">
        <v>1265</v>
      </c>
      <c r="E157" s="58" t="s">
        <v>1266</v>
      </c>
    </row>
    <row r="158" spans="1:5" x14ac:dyDescent="0.3">
      <c r="A158" s="54" t="s">
        <v>1267</v>
      </c>
      <c r="B158" s="55"/>
      <c r="C158" s="55"/>
      <c r="D158" s="55" t="s">
        <v>1267</v>
      </c>
      <c r="E158" s="58" t="s">
        <v>1268</v>
      </c>
    </row>
    <row r="159" spans="1:5" x14ac:dyDescent="0.3">
      <c r="A159" s="54" t="s">
        <v>1269</v>
      </c>
      <c r="B159" s="55"/>
      <c r="C159" s="55" t="s">
        <v>1269</v>
      </c>
      <c r="D159" s="56"/>
      <c r="E159" s="57" t="s">
        <v>1270</v>
      </c>
    </row>
    <row r="160" spans="1:5" x14ac:dyDescent="0.3">
      <c r="A160" s="54" t="s">
        <v>1271</v>
      </c>
      <c r="B160" s="55"/>
      <c r="C160" s="55"/>
      <c r="D160" s="55" t="s">
        <v>1271</v>
      </c>
      <c r="E160" s="58" t="s">
        <v>1272</v>
      </c>
    </row>
    <row r="161" spans="1:5" x14ac:dyDescent="0.3">
      <c r="A161" s="54" t="s">
        <v>1273</v>
      </c>
      <c r="B161" s="55"/>
      <c r="C161" s="55"/>
      <c r="D161" s="55" t="s">
        <v>1273</v>
      </c>
      <c r="E161" s="58" t="s">
        <v>1274</v>
      </c>
    </row>
    <row r="162" spans="1:5" x14ac:dyDescent="0.3">
      <c r="A162" s="54" t="s">
        <v>899</v>
      </c>
      <c r="B162" s="55"/>
      <c r="C162" s="55" t="s">
        <v>899</v>
      </c>
      <c r="D162" s="56"/>
      <c r="E162" s="57" t="s">
        <v>1275</v>
      </c>
    </row>
    <row r="163" spans="1:5" x14ac:dyDescent="0.3">
      <c r="A163" s="54" t="s">
        <v>902</v>
      </c>
      <c r="B163" s="55"/>
      <c r="C163" s="55"/>
      <c r="D163" s="55" t="s">
        <v>902</v>
      </c>
      <c r="E163" s="58" t="s">
        <v>1276</v>
      </c>
    </row>
    <row r="164" spans="1:5" x14ac:dyDescent="0.3">
      <c r="A164" s="54" t="s">
        <v>905</v>
      </c>
      <c r="B164" s="55"/>
      <c r="C164" s="55"/>
      <c r="D164" s="55" t="s">
        <v>905</v>
      </c>
      <c r="E164" s="58" t="s">
        <v>1277</v>
      </c>
    </row>
    <row r="165" spans="1:5" x14ac:dyDescent="0.3">
      <c r="A165" s="54" t="s">
        <v>908</v>
      </c>
      <c r="B165" s="55"/>
      <c r="C165" s="55"/>
      <c r="D165" s="55" t="s">
        <v>908</v>
      </c>
      <c r="E165" s="58" t="s">
        <v>1278</v>
      </c>
    </row>
    <row r="166" spans="1:5" x14ac:dyDescent="0.3">
      <c r="A166" s="54" t="s">
        <v>919</v>
      </c>
      <c r="B166" s="55"/>
      <c r="C166" s="55" t="s">
        <v>919</v>
      </c>
      <c r="D166" s="56"/>
      <c r="E166" s="57" t="s">
        <v>1279</v>
      </c>
    </row>
    <row r="167" spans="1:5" x14ac:dyDescent="0.3">
      <c r="A167" s="54" t="s">
        <v>922</v>
      </c>
      <c r="B167" s="55"/>
      <c r="C167" s="55"/>
      <c r="D167" s="55" t="s">
        <v>922</v>
      </c>
      <c r="E167" s="58" t="s">
        <v>1280</v>
      </c>
    </row>
    <row r="168" spans="1:5" x14ac:dyDescent="0.3">
      <c r="A168" s="54" t="s">
        <v>925</v>
      </c>
      <c r="B168" s="55"/>
      <c r="C168" s="55"/>
      <c r="D168" s="55" t="s">
        <v>925</v>
      </c>
      <c r="E168" s="58" t="s">
        <v>1281</v>
      </c>
    </row>
    <row r="169" spans="1:5" x14ac:dyDescent="0.3">
      <c r="A169" s="54" t="s">
        <v>928</v>
      </c>
      <c r="B169" s="55"/>
      <c r="C169" s="55"/>
      <c r="D169" s="55" t="s">
        <v>928</v>
      </c>
      <c r="E169" s="58" t="s">
        <v>1282</v>
      </c>
    </row>
    <row r="170" spans="1:5" x14ac:dyDescent="0.3">
      <c r="A170" s="54" t="s">
        <v>931</v>
      </c>
      <c r="B170" s="55"/>
      <c r="C170" s="55"/>
      <c r="D170" s="55" t="s">
        <v>931</v>
      </c>
      <c r="E170" s="58" t="s">
        <v>1283</v>
      </c>
    </row>
    <row r="171" spans="1:5" x14ac:dyDescent="0.3">
      <c r="A171" s="54" t="s">
        <v>934</v>
      </c>
      <c r="B171" s="55"/>
      <c r="C171" s="55"/>
      <c r="D171" s="55" t="s">
        <v>934</v>
      </c>
      <c r="E171" s="58" t="s">
        <v>1284</v>
      </c>
    </row>
    <row r="172" spans="1:5" x14ac:dyDescent="0.3">
      <c r="A172" s="54" t="s">
        <v>945</v>
      </c>
      <c r="B172" s="55"/>
      <c r="C172" s="55" t="s">
        <v>945</v>
      </c>
      <c r="D172" s="56"/>
      <c r="E172" s="57" t="s">
        <v>1285</v>
      </c>
    </row>
    <row r="173" spans="1:5" x14ac:dyDescent="0.3">
      <c r="A173" s="54" t="s">
        <v>948</v>
      </c>
      <c r="B173" s="55"/>
      <c r="C173" s="55"/>
      <c r="D173" s="55" t="s">
        <v>948</v>
      </c>
      <c r="E173" s="58" t="s">
        <v>1286</v>
      </c>
    </row>
    <row r="174" spans="1:5" x14ac:dyDescent="0.3">
      <c r="A174" s="54" t="s">
        <v>951</v>
      </c>
      <c r="B174" s="55"/>
      <c r="C174" s="55"/>
      <c r="D174" s="55" t="s">
        <v>951</v>
      </c>
      <c r="E174" s="58" t="s">
        <v>1287</v>
      </c>
    </row>
    <row r="175" spans="1:5" x14ac:dyDescent="0.3">
      <c r="A175" s="54" t="s">
        <v>954</v>
      </c>
      <c r="B175" s="55"/>
      <c r="C175" s="55"/>
      <c r="D175" s="55" t="s">
        <v>954</v>
      </c>
      <c r="E175" s="58" t="s">
        <v>1288</v>
      </c>
    </row>
    <row r="176" spans="1:5" x14ac:dyDescent="0.3">
      <c r="A176" s="54" t="s">
        <v>1289</v>
      </c>
      <c r="B176" s="55"/>
      <c r="C176" s="55"/>
      <c r="D176" s="55" t="s">
        <v>1289</v>
      </c>
      <c r="E176" s="58" t="s">
        <v>1290</v>
      </c>
    </row>
    <row r="177" spans="1:5" x14ac:dyDescent="0.3">
      <c r="A177" s="54" t="s">
        <v>960</v>
      </c>
      <c r="B177" s="55"/>
      <c r="C177" s="55" t="s">
        <v>960</v>
      </c>
      <c r="D177" s="56"/>
      <c r="E177" s="57" t="s">
        <v>1291</v>
      </c>
    </row>
    <row r="178" spans="1:5" x14ac:dyDescent="0.3">
      <c r="A178" s="54" t="s">
        <v>963</v>
      </c>
      <c r="B178" s="55"/>
      <c r="C178" s="55"/>
      <c r="D178" s="55" t="s">
        <v>963</v>
      </c>
      <c r="E178" s="58" t="s">
        <v>1292</v>
      </c>
    </row>
    <row r="179" spans="1:5" x14ac:dyDescent="0.3">
      <c r="A179" s="54" t="s">
        <v>966</v>
      </c>
      <c r="B179" s="55"/>
      <c r="C179" s="55"/>
      <c r="D179" s="55" t="s">
        <v>966</v>
      </c>
      <c r="E179" s="58" t="s">
        <v>1293</v>
      </c>
    </row>
    <row r="180" spans="1:5" x14ac:dyDescent="0.3">
      <c r="A180" s="54" t="s">
        <v>1294</v>
      </c>
      <c r="B180" s="55"/>
      <c r="C180" s="55"/>
      <c r="D180" s="55" t="s">
        <v>1294</v>
      </c>
      <c r="E180" s="58" t="s">
        <v>1295</v>
      </c>
    </row>
    <row r="181" spans="1:5" x14ac:dyDescent="0.3">
      <c r="A181" s="54" t="s">
        <v>1296</v>
      </c>
      <c r="B181" s="55"/>
      <c r="C181" s="55"/>
      <c r="D181" s="55" t="s">
        <v>1296</v>
      </c>
      <c r="E181" s="58" t="s">
        <v>1297</v>
      </c>
    </row>
    <row r="182" spans="1:5" x14ac:dyDescent="0.3">
      <c r="A182" s="54" t="s">
        <v>1298</v>
      </c>
      <c r="B182" s="55"/>
      <c r="C182" s="55"/>
      <c r="D182" s="55" t="s">
        <v>1298</v>
      </c>
      <c r="E182" s="58" t="s">
        <v>1299</v>
      </c>
    </row>
    <row r="183" spans="1:5" x14ac:dyDescent="0.3">
      <c r="A183" s="54" t="s">
        <v>1300</v>
      </c>
      <c r="B183" s="55"/>
      <c r="C183" s="55"/>
      <c r="D183" s="55" t="s">
        <v>1300</v>
      </c>
      <c r="E183" s="58" t="s">
        <v>1301</v>
      </c>
    </row>
    <row r="184" spans="1:5" x14ac:dyDescent="0.3">
      <c r="A184" s="54" t="s">
        <v>1302</v>
      </c>
      <c r="B184" s="55"/>
      <c r="C184" s="55" t="s">
        <v>1302</v>
      </c>
      <c r="D184" s="56"/>
      <c r="E184" s="57" t="s">
        <v>1303</v>
      </c>
    </row>
    <row r="185" spans="1:5" x14ac:dyDescent="0.3">
      <c r="A185" s="54" t="s">
        <v>1304</v>
      </c>
      <c r="B185" s="55"/>
      <c r="C185" s="55"/>
      <c r="D185" s="55" t="s">
        <v>1304</v>
      </c>
      <c r="E185" s="58" t="s">
        <v>1305</v>
      </c>
    </row>
    <row r="186" spans="1:5" x14ac:dyDescent="0.3">
      <c r="A186" s="54" t="s">
        <v>1306</v>
      </c>
      <c r="B186" s="55"/>
      <c r="C186" s="55"/>
      <c r="D186" s="55" t="s">
        <v>1306</v>
      </c>
      <c r="E186" s="58" t="s">
        <v>1307</v>
      </c>
    </row>
    <row r="187" spans="1:5" x14ac:dyDescent="0.3">
      <c r="A187" s="54" t="s">
        <v>1308</v>
      </c>
      <c r="B187" s="55"/>
      <c r="C187" s="55" t="s">
        <v>1308</v>
      </c>
      <c r="D187" s="56"/>
      <c r="E187" s="57" t="s">
        <v>1309</v>
      </c>
    </row>
    <row r="188" spans="1:5" x14ac:dyDescent="0.3">
      <c r="A188" s="54" t="s">
        <v>1310</v>
      </c>
      <c r="B188" s="55"/>
      <c r="C188" s="55"/>
      <c r="D188" s="55" t="s">
        <v>1310</v>
      </c>
      <c r="E188" s="58" t="s">
        <v>1311</v>
      </c>
    </row>
    <row r="189" spans="1:5" x14ac:dyDescent="0.3">
      <c r="A189" s="54" t="s">
        <v>1312</v>
      </c>
      <c r="B189" s="55"/>
      <c r="C189" s="55"/>
      <c r="D189" s="55" t="s">
        <v>1312</v>
      </c>
      <c r="E189" s="58" t="s">
        <v>1313</v>
      </c>
    </row>
    <row r="190" spans="1:5" x14ac:dyDescent="0.3">
      <c r="A190" s="54" t="s">
        <v>1314</v>
      </c>
      <c r="B190" s="55"/>
      <c r="C190" s="55"/>
      <c r="D190" s="55" t="s">
        <v>1314</v>
      </c>
      <c r="E190" s="58" t="s">
        <v>1315</v>
      </c>
    </row>
    <row r="191" spans="1:5" s="53" customFormat="1" x14ac:dyDescent="0.3">
      <c r="A191" s="50" t="s">
        <v>1316</v>
      </c>
      <c r="B191" s="51" t="s">
        <v>1316</v>
      </c>
      <c r="C191" s="52"/>
      <c r="D191" s="52"/>
      <c r="E191" s="22" t="s">
        <v>128</v>
      </c>
    </row>
    <row r="192" spans="1:5" x14ac:dyDescent="0.3">
      <c r="A192" s="54" t="s">
        <v>980</v>
      </c>
      <c r="B192" s="55"/>
      <c r="C192" s="55" t="s">
        <v>980</v>
      </c>
      <c r="D192" s="56"/>
      <c r="E192" s="57" t="s">
        <v>1317</v>
      </c>
    </row>
    <row r="193" spans="1:5" x14ac:dyDescent="0.3">
      <c r="A193" s="54" t="s">
        <v>1318</v>
      </c>
      <c r="B193" s="55"/>
      <c r="C193" s="55"/>
      <c r="D193" s="55" t="s">
        <v>1318</v>
      </c>
      <c r="E193" s="58" t="s">
        <v>1319</v>
      </c>
    </row>
    <row r="194" spans="1:5" x14ac:dyDescent="0.3">
      <c r="A194" s="54" t="s">
        <v>1320</v>
      </c>
      <c r="B194" s="55"/>
      <c r="C194" s="55" t="s">
        <v>1320</v>
      </c>
      <c r="D194" s="56"/>
      <c r="E194" s="57" t="s">
        <v>1321</v>
      </c>
    </row>
    <row r="195" spans="1:5" x14ac:dyDescent="0.3">
      <c r="A195" s="54" t="s">
        <v>1322</v>
      </c>
      <c r="B195" s="55"/>
      <c r="C195" s="55"/>
      <c r="D195" s="55" t="s">
        <v>1322</v>
      </c>
      <c r="E195" s="58" t="s">
        <v>1323</v>
      </c>
    </row>
    <row r="196" spans="1:5" x14ac:dyDescent="0.3">
      <c r="A196" s="54" t="s">
        <v>1324</v>
      </c>
      <c r="B196" s="55"/>
      <c r="C196" s="55"/>
      <c r="D196" s="55" t="s">
        <v>1324</v>
      </c>
      <c r="E196" s="58" t="s">
        <v>1325</v>
      </c>
    </row>
    <row r="197" spans="1:5" x14ac:dyDescent="0.3">
      <c r="A197" s="54" t="s">
        <v>1326</v>
      </c>
      <c r="B197" s="55"/>
      <c r="C197" s="55" t="s">
        <v>1326</v>
      </c>
      <c r="D197" s="56"/>
      <c r="E197" s="57" t="s">
        <v>1327</v>
      </c>
    </row>
    <row r="198" spans="1:5" x14ac:dyDescent="0.3">
      <c r="A198" s="54" t="s">
        <v>1328</v>
      </c>
      <c r="B198" s="55"/>
      <c r="C198" s="55"/>
      <c r="D198" s="55" t="s">
        <v>1328</v>
      </c>
      <c r="E198" s="58" t="s">
        <v>1329</v>
      </c>
    </row>
    <row r="199" spans="1:5" x14ac:dyDescent="0.3">
      <c r="A199" s="54" t="s">
        <v>991</v>
      </c>
      <c r="B199" s="55"/>
      <c r="C199" s="55" t="s">
        <v>991</v>
      </c>
      <c r="D199" s="56"/>
      <c r="E199" s="57" t="s">
        <v>1330</v>
      </c>
    </row>
    <row r="200" spans="1:5" x14ac:dyDescent="0.3">
      <c r="A200" s="54" t="s">
        <v>994</v>
      </c>
      <c r="B200" s="55"/>
      <c r="C200" s="55"/>
      <c r="D200" s="55" t="s">
        <v>994</v>
      </c>
      <c r="E200" s="58" t="s">
        <v>1331</v>
      </c>
    </row>
    <row r="201" spans="1:5" x14ac:dyDescent="0.3">
      <c r="A201" s="54" t="s">
        <v>997</v>
      </c>
      <c r="B201" s="55"/>
      <c r="C201" s="55"/>
      <c r="D201" s="55" t="s">
        <v>997</v>
      </c>
      <c r="E201" s="58" t="s">
        <v>1332</v>
      </c>
    </row>
    <row r="202" spans="1:5" x14ac:dyDescent="0.3">
      <c r="A202" s="54" t="s">
        <v>1003</v>
      </c>
      <c r="B202" s="55"/>
      <c r="C202" s="55" t="s">
        <v>1003</v>
      </c>
      <c r="D202" s="56"/>
      <c r="E202" s="57" t="s">
        <v>1333</v>
      </c>
    </row>
    <row r="203" spans="1:5" x14ac:dyDescent="0.3">
      <c r="A203" s="54" t="s">
        <v>1006</v>
      </c>
      <c r="B203" s="55"/>
      <c r="C203" s="55"/>
      <c r="D203" s="55" t="s">
        <v>1006</v>
      </c>
      <c r="E203" s="58" t="s">
        <v>1334</v>
      </c>
    </row>
    <row r="204" spans="1:5" x14ac:dyDescent="0.3">
      <c r="A204" s="54" t="s">
        <v>1009</v>
      </c>
      <c r="B204" s="55"/>
      <c r="C204" s="55"/>
      <c r="D204" s="55" t="s">
        <v>1009</v>
      </c>
      <c r="E204" s="58" t="s">
        <v>1335</v>
      </c>
    </row>
    <row r="205" spans="1:5" x14ac:dyDescent="0.3">
      <c r="A205" s="54" t="s">
        <v>1012</v>
      </c>
      <c r="B205" s="55"/>
      <c r="C205" s="55"/>
      <c r="D205" s="55" t="s">
        <v>1012</v>
      </c>
      <c r="E205" s="58" t="s">
        <v>1336</v>
      </c>
    </row>
    <row r="206" spans="1:5" x14ac:dyDescent="0.3">
      <c r="A206" s="54" t="s">
        <v>1042</v>
      </c>
      <c r="B206" s="55"/>
      <c r="C206" s="55" t="s">
        <v>1042</v>
      </c>
      <c r="D206" s="56"/>
      <c r="E206" s="57" t="s">
        <v>1337</v>
      </c>
    </row>
    <row r="207" spans="1:5" x14ac:dyDescent="0.3">
      <c r="A207" s="59" t="s">
        <v>1338</v>
      </c>
      <c r="B207" s="60"/>
      <c r="C207" s="55"/>
      <c r="D207" s="55" t="s">
        <v>1338</v>
      </c>
      <c r="E207" s="58" t="s">
        <v>1339</v>
      </c>
    </row>
    <row r="208" spans="1:5" x14ac:dyDescent="0.3">
      <c r="A208" s="59" t="s">
        <v>1340</v>
      </c>
      <c r="B208" s="60"/>
      <c r="C208" s="55"/>
      <c r="D208" s="55" t="s">
        <v>1340</v>
      </c>
      <c r="E208" s="58" t="s">
        <v>1341</v>
      </c>
    </row>
    <row r="209" spans="1:5" x14ac:dyDescent="0.3">
      <c r="A209" s="59" t="s">
        <v>1342</v>
      </c>
      <c r="B209" s="60"/>
      <c r="C209" s="55"/>
      <c r="D209" s="55" t="s">
        <v>1342</v>
      </c>
      <c r="E209" s="58" t="s">
        <v>1343</v>
      </c>
    </row>
    <row r="210" spans="1:5" x14ac:dyDescent="0.3">
      <c r="A210" s="61" t="s">
        <v>1344</v>
      </c>
      <c r="B210" s="62" t="s">
        <v>1344</v>
      </c>
      <c r="C210" s="63"/>
      <c r="D210" s="63"/>
      <c r="E210" s="64" t="s">
        <v>1345</v>
      </c>
    </row>
    <row r="211" spans="1:5" x14ac:dyDescent="0.3">
      <c r="A211" s="59" t="s">
        <v>1346</v>
      </c>
      <c r="B211" s="60"/>
      <c r="C211" s="55" t="s">
        <v>1346</v>
      </c>
      <c r="D211" s="55"/>
      <c r="E211" s="57" t="s">
        <v>1345</v>
      </c>
    </row>
    <row r="212" spans="1:5" x14ac:dyDescent="0.3">
      <c r="A212" s="59" t="s">
        <v>1347</v>
      </c>
      <c r="B212" s="60"/>
      <c r="C212" s="55"/>
      <c r="D212" s="55" t="s">
        <v>1347</v>
      </c>
      <c r="E212" s="58" t="s">
        <v>1348</v>
      </c>
    </row>
    <row r="213" spans="1:5" x14ac:dyDescent="0.3">
      <c r="A213" s="65" t="s">
        <v>1349</v>
      </c>
      <c r="B213" s="66"/>
      <c r="C213" s="67"/>
      <c r="D213" s="67" t="s">
        <v>1349</v>
      </c>
      <c r="E213" s="68" t="s">
        <v>1350</v>
      </c>
    </row>
    <row r="214" spans="1:5" ht="18.75" customHeight="1" x14ac:dyDescent="0.3">
      <c r="A214" s="69" t="s">
        <v>1351</v>
      </c>
    </row>
  </sheetData>
  <autoFilter ref="A2:E214"/>
  <mergeCells count="1">
    <mergeCell ref="A1:E1"/>
  </mergeCells>
  <phoneticPr fontId="18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resultJob</vt:lpstr>
      <vt:lpstr>세분류 직업별 위험도</vt:lpstr>
      <vt:lpstr>resultIndustry</vt:lpstr>
      <vt:lpstr>resultEdu</vt:lpstr>
      <vt:lpstr>resultWage</vt:lpstr>
      <vt:lpstr>resultRISK_Job</vt:lpstr>
      <vt:lpstr>산업</vt:lpstr>
      <vt:lpstr>직업</vt:lpstr>
      <vt:lpstr>직업!Print_Area</vt:lpstr>
      <vt:lpstr>산업!Print_Titles</vt:lpstr>
      <vt:lpstr>직업!Print_Titles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2018-04-05T09:06:28Z</dcterms:created>
  <dcterms:modified xsi:type="dcterms:W3CDTF">2018-04-17T05:19:32Z</dcterms:modified>
</cp:coreProperties>
</file>