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n/IdeaProjects/MLofAndrew-Ng/其他文件/"/>
    </mc:Choice>
  </mc:AlternateContent>
  <xr:revisionPtr revIDLastSave="0" documentId="13_ncr:1_{956A9AF1-2334-6647-BDFF-C0E7BB4433C6}" xr6:coauthVersionLast="45" xr6:coauthVersionMax="45" xr10:uidLastSave="{00000000-0000-0000-0000-000000000000}"/>
  <bookViews>
    <workbookView xWindow="860" yWindow="3380" windowWidth="27840" windowHeight="16940" xr2:uid="{FE7D1014-6C58-B248-A122-9F4E11D0E10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" i="1" l="1"/>
  <c r="J39" i="1"/>
  <c r="J40" i="1"/>
  <c r="H42" i="1"/>
  <c r="I40" i="1"/>
  <c r="I38" i="1"/>
  <c r="H35" i="1"/>
  <c r="I39" i="1"/>
  <c r="H39" i="1"/>
  <c r="G39" i="1"/>
  <c r="C12" i="1" l="1"/>
  <c r="C11" i="1" s="1"/>
  <c r="C10" i="1" s="1"/>
  <c r="C9" i="1" s="1"/>
  <c r="C8" i="1" s="1"/>
  <c r="C7" i="1" s="1"/>
  <c r="C6" i="1" s="1"/>
  <c r="C5" i="1" s="1"/>
  <c r="C4" i="1" s="1"/>
  <c r="B12" i="1"/>
  <c r="B11" i="1" s="1"/>
  <c r="B10" i="1" s="1"/>
  <c r="B9" i="1" s="1"/>
  <c r="B8" i="1" s="1"/>
  <c r="B7" i="1" s="1"/>
  <c r="B6" i="1" s="1"/>
  <c r="B5" i="1" s="1"/>
  <c r="B4" i="1" s="1"/>
</calcChain>
</file>

<file path=xl/sharedStrings.xml><?xml version="1.0" encoding="utf-8"?>
<sst xmlns="http://schemas.openxmlformats.org/spreadsheetml/2006/main" count="19" uniqueCount="19">
  <si>
    <t>cost</t>
    <phoneticPr fontId="2" type="noConversion"/>
  </si>
  <si>
    <t>hourP</t>
    <phoneticPr fontId="2" type="noConversion"/>
  </si>
  <si>
    <t>storage</t>
    <phoneticPr fontId="2" type="noConversion"/>
  </si>
  <si>
    <t>factory</t>
    <phoneticPr fontId="2" type="noConversion"/>
  </si>
  <si>
    <t>get</t>
    <phoneticPr fontId="2" type="noConversion"/>
  </si>
  <si>
    <t>lev</t>
    <phoneticPr fontId="2" type="noConversion"/>
  </si>
  <si>
    <t>fac_rate</t>
    <phoneticPr fontId="2" type="noConversion"/>
  </si>
  <si>
    <t>fac_store</t>
    <phoneticPr fontId="2" type="noConversion"/>
  </si>
  <si>
    <t>talent_buy</t>
    <phoneticPr fontId="2" type="noConversion"/>
  </si>
  <si>
    <t>buy_rate</t>
    <phoneticPr fontId="2" type="noConversion"/>
  </si>
  <si>
    <t>buy_store</t>
    <phoneticPr fontId="2" type="noConversion"/>
  </si>
  <si>
    <t>datas</t>
    <phoneticPr fontId="2" type="noConversion"/>
  </si>
  <si>
    <t>index</t>
    <phoneticPr fontId="2" type="noConversion"/>
  </si>
  <si>
    <t>other</t>
    <phoneticPr fontId="2" type="noConversion"/>
  </si>
  <si>
    <t>专精提供的加工速度加成</t>
    <phoneticPr fontId="2" type="noConversion"/>
  </si>
  <si>
    <t>末日投资提供的加工速度加成</t>
    <phoneticPr fontId="2" type="noConversion"/>
  </si>
  <si>
    <t>末日投资提供的工厂仓库量</t>
    <phoneticPr fontId="2" type="noConversion"/>
  </si>
  <si>
    <t>专精提供的工厂仓库量</t>
    <phoneticPr fontId="2" type="noConversion"/>
  </si>
  <si>
    <t>35650刚好1小时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</si>
</sst>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38" fontId="1" fillId="2" borderId="0" xfId="1" applyNumberFormat="1">
      <alignment vertical="center"/>
    </xf>
  </cellXfs>
  <cellStyles count="2">
    <cellStyle name="40% - 着色 3" xfId="1" builtinId="39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6B16-4397-DF48-B3CC-7ADDC49F6421}">
  <dimension ref="A1:J42"/>
  <sheetViews>
    <sheetView tabSelected="1" workbookViewId="0">
      <selection activeCell="G35" sqref="G35:K42"/>
    </sheetView>
  </sheetViews>
  <sheetFormatPr baseColWidth="10" defaultRowHeight="16"/>
  <cols>
    <col min="2" max="2" width="12.1640625" bestFit="1" customWidth="1"/>
  </cols>
  <sheetData>
    <row r="1" spans="1:5">
      <c r="A1" t="s">
        <v>3</v>
      </c>
    </row>
    <row r="2" spans="1:5">
      <c r="A2" t="s">
        <v>5</v>
      </c>
      <c r="B2" t="s">
        <v>0</v>
      </c>
      <c r="C2" t="s">
        <v>4</v>
      </c>
      <c r="D2" t="s">
        <v>1</v>
      </c>
      <c r="E2" t="s">
        <v>2</v>
      </c>
    </row>
    <row r="3" spans="1:5">
      <c r="A3" s="2">
        <v>20</v>
      </c>
      <c r="B3" s="3">
        <v>0</v>
      </c>
      <c r="C3" s="3">
        <v>0</v>
      </c>
      <c r="D3" s="3">
        <v>22500</v>
      </c>
      <c r="E3" s="3">
        <v>180000</v>
      </c>
    </row>
    <row r="4" spans="1:5">
      <c r="A4" s="2">
        <v>19</v>
      </c>
      <c r="B4" s="3">
        <f>B5*1.2</f>
        <v>1299526.8001136635</v>
      </c>
      <c r="C4" s="3">
        <f>C5*1.2</f>
        <v>1588237.1499294708</v>
      </c>
      <c r="D4" s="3">
        <v>20000</v>
      </c>
      <c r="E4" s="3">
        <v>160000</v>
      </c>
    </row>
    <row r="5" spans="1:5">
      <c r="A5" s="2">
        <v>18</v>
      </c>
      <c r="B5" s="3">
        <f>B6*1.2</f>
        <v>1082939.0000947197</v>
      </c>
      <c r="C5" s="3">
        <f>C6*1.2</f>
        <v>1323530.9582745591</v>
      </c>
      <c r="D5" s="3">
        <v>17500</v>
      </c>
      <c r="E5" s="3">
        <v>140000</v>
      </c>
    </row>
    <row r="6" spans="1:5">
      <c r="A6" s="2">
        <v>17</v>
      </c>
      <c r="B6" s="3">
        <f>B7*1.2</f>
        <v>902449.16674559971</v>
      </c>
      <c r="C6" s="3">
        <f>C7*1.2</f>
        <v>1102942.4652287993</v>
      </c>
      <c r="D6" s="3">
        <v>15000</v>
      </c>
      <c r="E6" s="3">
        <v>120000</v>
      </c>
    </row>
    <row r="7" spans="1:5">
      <c r="A7" s="2">
        <v>16</v>
      </c>
      <c r="B7" s="3">
        <f>B8*1.2</f>
        <v>752040.97228799982</v>
      </c>
      <c r="C7" s="3">
        <f>C8*1.2</f>
        <v>919118.7210239995</v>
      </c>
      <c r="D7" s="3">
        <v>13750</v>
      </c>
      <c r="E7" s="3">
        <v>110000</v>
      </c>
    </row>
    <row r="8" spans="1:5">
      <c r="A8" s="2">
        <v>15</v>
      </c>
      <c r="B8" s="3">
        <f>B9*1.2</f>
        <v>626700.8102399999</v>
      </c>
      <c r="C8" s="3">
        <f>C9*1.2</f>
        <v>765932.26751999964</v>
      </c>
      <c r="D8" s="3">
        <v>12500</v>
      </c>
      <c r="E8" s="3">
        <v>100000</v>
      </c>
    </row>
    <row r="9" spans="1:5">
      <c r="A9" s="2">
        <v>14</v>
      </c>
      <c r="B9" s="3">
        <f>B10*1.2</f>
        <v>522250.67519999994</v>
      </c>
      <c r="C9" s="3">
        <f>C10*1.2</f>
        <v>638276.88959999976</v>
      </c>
      <c r="D9" s="3">
        <v>11250</v>
      </c>
      <c r="E9" s="3">
        <v>90000</v>
      </c>
    </row>
    <row r="10" spans="1:5">
      <c r="A10" s="2">
        <v>13</v>
      </c>
      <c r="B10" s="3">
        <f>B11*1.2</f>
        <v>435208.89599999995</v>
      </c>
      <c r="C10" s="3">
        <f>C11*1.2</f>
        <v>531897.40799999982</v>
      </c>
      <c r="D10" s="3">
        <v>10000</v>
      </c>
      <c r="E10" s="3">
        <v>80000</v>
      </c>
    </row>
    <row r="11" spans="1:5">
      <c r="A11" s="2">
        <v>12</v>
      </c>
      <c r="B11" s="3">
        <f>B12*1.2</f>
        <v>362674.07999999996</v>
      </c>
      <c r="C11" s="3">
        <f>C12*1.2</f>
        <v>443247.83999999991</v>
      </c>
      <c r="D11" s="3">
        <v>8000</v>
      </c>
      <c r="E11" s="3">
        <v>64000</v>
      </c>
    </row>
    <row r="12" spans="1:5">
      <c r="A12" s="2">
        <v>11</v>
      </c>
      <c r="B12" s="3">
        <f>B13*1.2</f>
        <v>302228.39999999997</v>
      </c>
      <c r="C12" s="3">
        <f>C13*1.4</f>
        <v>369373.19999999995</v>
      </c>
      <c r="D12" s="3">
        <v>6000</v>
      </c>
      <c r="E12" s="3">
        <v>48000</v>
      </c>
    </row>
    <row r="13" spans="1:5">
      <c r="A13" s="2">
        <v>10</v>
      </c>
      <c r="B13" s="3">
        <v>251857</v>
      </c>
      <c r="C13" s="3">
        <v>263838</v>
      </c>
      <c r="D13" s="3">
        <v>4500</v>
      </c>
      <c r="E13" s="3">
        <v>36000</v>
      </c>
    </row>
    <row r="14" spans="1:5">
      <c r="A14" s="2">
        <v>9</v>
      </c>
      <c r="B14" s="3">
        <v>139921</v>
      </c>
      <c r="C14" s="3">
        <v>188456</v>
      </c>
      <c r="D14" s="3">
        <v>3000</v>
      </c>
      <c r="E14" s="3">
        <v>24000</v>
      </c>
    </row>
    <row r="15" spans="1:5">
      <c r="A15" s="2">
        <v>8</v>
      </c>
      <c r="B15" s="4">
        <v>77733</v>
      </c>
      <c r="C15" s="3">
        <v>134611</v>
      </c>
      <c r="D15" s="3">
        <v>2500</v>
      </c>
      <c r="E15" s="3">
        <v>20000</v>
      </c>
    </row>
    <row r="16" spans="1:5">
      <c r="A16" s="2">
        <v>7</v>
      </c>
      <c r="B16" s="4">
        <v>43184</v>
      </c>
      <c r="C16" s="3">
        <v>96151</v>
      </c>
      <c r="D16" s="3">
        <v>2000</v>
      </c>
      <c r="E16" s="3">
        <v>16000</v>
      </c>
    </row>
    <row r="17" spans="1:5">
      <c r="A17" s="2">
        <v>6</v>
      </c>
      <c r="B17" s="4">
        <v>23991</v>
      </c>
      <c r="C17" s="3">
        <v>68679</v>
      </c>
      <c r="D17" s="3">
        <v>1200</v>
      </c>
      <c r="E17" s="3">
        <v>9600</v>
      </c>
    </row>
    <row r="18" spans="1:5">
      <c r="A18" s="2">
        <v>5</v>
      </c>
      <c r="B18" s="4">
        <v>13328</v>
      </c>
      <c r="C18" s="3">
        <v>49057</v>
      </c>
      <c r="D18" s="3">
        <v>1000</v>
      </c>
      <c r="E18" s="3">
        <v>8000</v>
      </c>
    </row>
    <row r="19" spans="1:5">
      <c r="A19" s="2">
        <v>4</v>
      </c>
      <c r="B19" s="4">
        <v>7404</v>
      </c>
      <c r="C19" s="3">
        <v>35040</v>
      </c>
      <c r="D19" s="3">
        <v>950</v>
      </c>
      <c r="E19" s="3">
        <v>7600</v>
      </c>
    </row>
    <row r="20" spans="1:5">
      <c r="A20" s="2">
        <v>3</v>
      </c>
      <c r="B20" s="4">
        <v>4113</v>
      </c>
      <c r="C20" s="3">
        <v>25029</v>
      </c>
      <c r="D20" s="3">
        <v>800</v>
      </c>
      <c r="E20" s="3">
        <v>6400</v>
      </c>
    </row>
    <row r="21" spans="1:5">
      <c r="A21" s="2">
        <v>2</v>
      </c>
      <c r="B21" s="4">
        <v>2285</v>
      </c>
      <c r="C21" s="3">
        <v>17878</v>
      </c>
      <c r="D21" s="3">
        <v>600</v>
      </c>
      <c r="E21" s="3">
        <v>4800</v>
      </c>
    </row>
    <row r="22" spans="1:5">
      <c r="A22" s="2">
        <v>1</v>
      </c>
      <c r="B22" s="4">
        <v>685</v>
      </c>
      <c r="C22" s="3">
        <v>685</v>
      </c>
      <c r="D22" s="3">
        <v>450</v>
      </c>
      <c r="E22" s="3">
        <v>3600</v>
      </c>
    </row>
    <row r="26" spans="1:5">
      <c r="A26" t="s">
        <v>8</v>
      </c>
    </row>
    <row r="27" spans="1:5">
      <c r="A27" t="s">
        <v>12</v>
      </c>
      <c r="B27" t="s">
        <v>11</v>
      </c>
      <c r="C27" t="s">
        <v>13</v>
      </c>
    </row>
    <row r="28" spans="1:5">
      <c r="A28" t="s">
        <v>6</v>
      </c>
      <c r="B28" s="1">
        <v>0.18</v>
      </c>
      <c r="C28" t="s">
        <v>14</v>
      </c>
    </row>
    <row r="29" spans="1:5">
      <c r="A29" t="s">
        <v>7</v>
      </c>
      <c r="B29">
        <v>180000</v>
      </c>
      <c r="C29" t="s">
        <v>17</v>
      </c>
    </row>
    <row r="30" spans="1:5">
      <c r="A30" t="s">
        <v>9</v>
      </c>
      <c r="B30" s="1">
        <v>0.4</v>
      </c>
      <c r="C30" t="s">
        <v>15</v>
      </c>
    </row>
    <row r="31" spans="1:5">
      <c r="A31" t="s">
        <v>10</v>
      </c>
      <c r="B31">
        <v>100000</v>
      </c>
      <c r="C31" t="s">
        <v>16</v>
      </c>
    </row>
    <row r="35" spans="7:10">
      <c r="H35">
        <f>D13*3+D11</f>
        <v>21500</v>
      </c>
    </row>
    <row r="38" spans="7:10">
      <c r="I38">
        <f>35645/(D13*3+D11)</f>
        <v>1.6579069767441861</v>
      </c>
      <c r="J38">
        <f t="shared" ref="J38:J39" si="0">I38/1.18</f>
        <v>1.4050059124950731</v>
      </c>
    </row>
    <row r="39" spans="7:10">
      <c r="G39">
        <f>D13*3+D11</f>
        <v>21500</v>
      </c>
      <c r="H39">
        <f>G39*(1+B28+B30)</f>
        <v>33970</v>
      </c>
      <c r="I39">
        <f>35650/(D13*3+D11)</f>
        <v>1.6581395348837209</v>
      </c>
      <c r="J39">
        <f t="shared" si="0"/>
        <v>1.4052029956641703</v>
      </c>
    </row>
    <row r="40" spans="7:10">
      <c r="G40" t="s">
        <v>18</v>
      </c>
      <c r="I40">
        <f>35655/(D13*3+D11)</f>
        <v>1.6583720930232557</v>
      </c>
      <c r="J40">
        <f>I40/1.18</f>
        <v>1.4054000788332677</v>
      </c>
    </row>
    <row r="42" spans="7:10">
      <c r="H42">
        <f>1.5*1.06*1.06*1.06</f>
        <v>1.7865240000000004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0359-F974-BE48-89D0-3290EEECD5A3}">
  <dimension ref="A1"/>
  <sheetViews>
    <sheetView workbookViewId="0">
      <selection activeCell="A2" sqref="A2:I8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张宁</dc:creator>
  <cp:lastModifiedBy>张宁</cp:lastModifiedBy>
  <dcterms:created xsi:type="dcterms:W3CDTF">2020-10-05T08:57:16Z</dcterms:created>
  <dcterms:modified xsi:type="dcterms:W3CDTF">2020-10-05T14:13:15Z</dcterms:modified>
</cp:coreProperties>
</file>