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esktop/SRS Everything/"/>
    </mc:Choice>
  </mc:AlternateContent>
  <xr:revisionPtr revIDLastSave="0" documentId="13_ncr:1_{3E485E17-B875-8B49-97D4-A3C11B956565}" xr6:coauthVersionLast="36" xr6:coauthVersionMax="36" xr10:uidLastSave="{00000000-0000-0000-0000-000000000000}"/>
  <bookViews>
    <workbookView xWindow="0" yWindow="0" windowWidth="25600" windowHeight="16000" activeTab="1" xr2:uid="{4C8EC219-729B-5A4D-AF0F-DF2374F91EB9}"/>
  </bookViews>
  <sheets>
    <sheet name="Timeline and Human Resources" sheetId="1" r:id="rId1"/>
    <sheet name="Project Cos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6" i="3"/>
  <c r="G11" i="3" l="1"/>
  <c r="G12" i="3"/>
  <c r="G13" i="3"/>
  <c r="G14" i="3"/>
  <c r="G15" i="3"/>
  <c r="G16" i="3"/>
  <c r="G5" i="3"/>
  <c r="G18" i="3" l="1"/>
  <c r="D25" i="3" l="1"/>
  <c r="D27" i="3" s="1"/>
  <c r="D28" i="3" l="1"/>
  <c r="D30" i="3" s="1"/>
</calcChain>
</file>

<file path=xl/sharedStrings.xml><?xml version="1.0" encoding="utf-8"?>
<sst xmlns="http://schemas.openxmlformats.org/spreadsheetml/2006/main" count="142" uniqueCount="98">
  <si>
    <t>LA06</t>
  </si>
  <si>
    <t xml:space="preserve">NIM </t>
  </si>
  <si>
    <t>Steven</t>
  </si>
  <si>
    <t>Devita</t>
  </si>
  <si>
    <t>Dewi Puspita Tanurezal</t>
  </si>
  <si>
    <t>Anthony Gilrandy Theo</t>
  </si>
  <si>
    <t>Human Resources</t>
  </si>
  <si>
    <t>PIC</t>
  </si>
  <si>
    <t>QA</t>
  </si>
  <si>
    <t>Quality Assurance</t>
  </si>
  <si>
    <t>Bu Sonya</t>
  </si>
  <si>
    <t>Dewi</t>
  </si>
  <si>
    <t>Anthony</t>
  </si>
  <si>
    <t>TIMELINE</t>
  </si>
  <si>
    <t>Project Web-Application OpenRead</t>
  </si>
  <si>
    <t>Task</t>
  </si>
  <si>
    <t>Sub Task</t>
  </si>
  <si>
    <t>September</t>
  </si>
  <si>
    <t>October</t>
  </si>
  <si>
    <t>November</t>
  </si>
  <si>
    <t>December</t>
  </si>
  <si>
    <t>January</t>
  </si>
  <si>
    <t>PM</t>
  </si>
  <si>
    <t>SA</t>
  </si>
  <si>
    <t>Research</t>
  </si>
  <si>
    <t>Modeling</t>
  </si>
  <si>
    <t>Designer</t>
  </si>
  <si>
    <t>Testing Integration</t>
  </si>
  <si>
    <t>Requirement Engineering</t>
  </si>
  <si>
    <t>SRS</t>
  </si>
  <si>
    <t>O</t>
  </si>
  <si>
    <t>User Interfaces</t>
  </si>
  <si>
    <t>Name</t>
  </si>
  <si>
    <t>Analisis</t>
  </si>
  <si>
    <t>Process Analayis</t>
  </si>
  <si>
    <t>System's Diagram</t>
  </si>
  <si>
    <t>Questionnaire</t>
  </si>
  <si>
    <t>Project Manager (PM)</t>
  </si>
  <si>
    <t>Modelling (Designer)</t>
  </si>
  <si>
    <t>Software Analyst (SA)</t>
  </si>
  <si>
    <t>Developer Backend (Dev BE)</t>
  </si>
  <si>
    <t>Dev BE</t>
  </si>
  <si>
    <t>Backend Development</t>
  </si>
  <si>
    <t>Developer Frontend (Dev FE)</t>
  </si>
  <si>
    <t>Dev FE</t>
  </si>
  <si>
    <t>Frontend Development</t>
  </si>
  <si>
    <t>Initialize Project</t>
  </si>
  <si>
    <t>Integration</t>
  </si>
  <si>
    <t>Home Page</t>
  </si>
  <si>
    <t>Navigation Bar</t>
  </si>
  <si>
    <t>Story Pages</t>
  </si>
  <si>
    <t>Profile Pages</t>
  </si>
  <si>
    <t>Testing</t>
  </si>
  <si>
    <t>Cost</t>
  </si>
  <si>
    <t>Component</t>
  </si>
  <si>
    <t>Detail</t>
  </si>
  <si>
    <t>Qty</t>
  </si>
  <si>
    <t>Price</t>
  </si>
  <si>
    <t>Total</t>
  </si>
  <si>
    <t>Hardware</t>
  </si>
  <si>
    <t>Laptop</t>
  </si>
  <si>
    <t>Cost (Technical)</t>
  </si>
  <si>
    <t>Software</t>
  </si>
  <si>
    <t>Backend</t>
  </si>
  <si>
    <t>Frontend</t>
  </si>
  <si>
    <t>Project Manager</t>
  </si>
  <si>
    <t>Subtotal</t>
  </si>
  <si>
    <t>Grand Total</t>
  </si>
  <si>
    <t>Project Cost</t>
  </si>
  <si>
    <t>Non-Technical</t>
  </si>
  <si>
    <t>Electricity</t>
  </si>
  <si>
    <t>Internet</t>
  </si>
  <si>
    <t>Technical</t>
  </si>
  <si>
    <t>Server</t>
  </si>
  <si>
    <t>1 year domain</t>
  </si>
  <si>
    <t>Profit</t>
  </si>
  <si>
    <t>Others</t>
  </si>
  <si>
    <t>Description</t>
  </si>
  <si>
    <t>Total Electricity Cost</t>
  </si>
  <si>
    <t>Internet Cost</t>
  </si>
  <si>
    <t>Planning, overseeing, and leading the whole process of the projects</t>
  </si>
  <si>
    <t>Design the interfaces for the application</t>
  </si>
  <si>
    <t>Laptops that are required for the project</t>
  </si>
  <si>
    <t>Backend Developer (Responsible for the server-side logic)</t>
  </si>
  <si>
    <t>Frontend Developer (Responsible for converting data into a graphical interface)</t>
  </si>
  <si>
    <t>Implement Programs and Ensure fit to user needs</t>
  </si>
  <si>
    <t>Human Resource</t>
  </si>
  <si>
    <t>Visual Studio Code</t>
  </si>
  <si>
    <t>For Frontend Development</t>
  </si>
  <si>
    <t>Microsoft Office</t>
  </si>
  <si>
    <t>For Documents (Word and Excel)</t>
  </si>
  <si>
    <t>mySQL</t>
  </si>
  <si>
    <t>Programming Language for web development</t>
  </si>
  <si>
    <t>Database Management System for database needed for storing user credentials and story</t>
  </si>
  <si>
    <t>Photoshop</t>
  </si>
  <si>
    <t>Adobe Photoshop needed for graphical design (1 month)</t>
  </si>
  <si>
    <t>Software Tester to conduct tests to ensure the quality of the web-application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</si>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</sst>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p\ ###0.00;[Red]&quot;IDR&quot;###0.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2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2" fillId="3" borderId="19" xfId="0" applyFont="1" applyFill="1" applyBorder="1"/>
    <xf numFmtId="0" fontId="5" fillId="3" borderId="11" xfId="0" applyFon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/>
    <xf numFmtId="164" fontId="0" fillId="0" borderId="20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164" fontId="0" fillId="0" borderId="13" xfId="0" applyNumberFormat="1" applyBorder="1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0" fontId="4" fillId="0" borderId="0" xfId="0" applyFont="1" applyBorder="1"/>
    <xf numFmtId="0" fontId="0" fillId="0" borderId="13" xfId="0" applyBorder="1"/>
    <xf numFmtId="0" fontId="0" fillId="9" borderId="12" xfId="0" applyFill="1" applyBorder="1"/>
    <xf numFmtId="164" fontId="0" fillId="9" borderId="12" xfId="0" applyNumberFormat="1" applyFill="1" applyBorder="1" applyAlignment="1">
      <alignment horizontal="right"/>
    </xf>
    <xf numFmtId="0" fontId="8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4" fillId="10" borderId="19" xfId="0" applyFont="1" applyFill="1" applyBorder="1" applyAlignment="1">
      <alignment horizontal="center" vertical="center"/>
    </xf>
    <xf numFmtId="0" fontId="0" fillId="10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43B-2DC0-AC4A-9F22-D420696CF077}">
  <dimension ref="A1:V32"/>
  <sheetViews>
    <sheetView zoomScale="112" workbookViewId="0">
      <selection activeCell="D38" sqref="D38"/>
    </sheetView>
  </sheetViews>
  <sheetFormatPr baseColWidth="10" defaultRowHeight="16" x14ac:dyDescent="0.2"/>
  <cols>
    <col min="1" max="1" width="25.83203125" style="10" bestFit="1" customWidth="1"/>
    <col min="2" max="2" width="24.33203125" style="10" customWidth="1"/>
    <col min="3" max="3" width="10.6640625" style="10" bestFit="1" customWidth="1"/>
    <col min="4" max="4" width="25.83203125" style="10" bestFit="1" customWidth="1"/>
    <col min="5" max="5" width="8.6640625" style="10" bestFit="1" customWidth="1"/>
    <col min="6" max="16384" width="10.83203125" style="10"/>
  </cols>
  <sheetData>
    <row r="1" spans="1:22" ht="16" customHeight="1" x14ac:dyDescent="0.2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</row>
    <row r="2" spans="1:22" ht="17" customHeight="1" thickBo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</row>
    <row r="4" spans="1:22" ht="16" customHeight="1" x14ac:dyDescent="0.2">
      <c r="A4" s="69" t="s">
        <v>0</v>
      </c>
      <c r="B4" s="70"/>
      <c r="C4" s="1"/>
      <c r="D4" s="71" t="s">
        <v>6</v>
      </c>
      <c r="E4" s="72"/>
    </row>
    <row r="5" spans="1:22" x14ac:dyDescent="0.2">
      <c r="A5" s="2" t="s">
        <v>1</v>
      </c>
      <c r="B5" s="3" t="s">
        <v>32</v>
      </c>
      <c r="C5" s="1"/>
      <c r="D5" s="11" t="s">
        <v>7</v>
      </c>
      <c r="E5" s="12" t="s">
        <v>32</v>
      </c>
    </row>
    <row r="6" spans="1:22" x14ac:dyDescent="0.2">
      <c r="A6" s="4">
        <v>2201734814</v>
      </c>
      <c r="B6" s="5" t="s">
        <v>5</v>
      </c>
      <c r="C6" s="1"/>
      <c r="D6" s="16" t="s">
        <v>37</v>
      </c>
      <c r="E6" s="5" t="s">
        <v>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">
      <c r="A7" s="6">
        <v>2201740546</v>
      </c>
      <c r="B7" s="7" t="s">
        <v>4</v>
      </c>
      <c r="C7" s="1"/>
      <c r="D7" s="6" t="s">
        <v>38</v>
      </c>
      <c r="E7" s="7" t="s">
        <v>11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x14ac:dyDescent="0.2">
      <c r="A8" s="6">
        <v>2201755131</v>
      </c>
      <c r="B8" s="7" t="s">
        <v>3</v>
      </c>
      <c r="C8" s="1"/>
      <c r="D8" s="6" t="s">
        <v>39</v>
      </c>
      <c r="E8" s="7" t="s">
        <v>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x14ac:dyDescent="0.2">
      <c r="A9" s="8">
        <v>2201852132</v>
      </c>
      <c r="B9" s="9" t="s">
        <v>2</v>
      </c>
      <c r="C9" s="1"/>
      <c r="D9" s="6" t="s">
        <v>40</v>
      </c>
      <c r="E9" s="7" t="s">
        <v>12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x14ac:dyDescent="0.2">
      <c r="D10" s="6" t="s">
        <v>43</v>
      </c>
      <c r="E10" s="7" t="s">
        <v>3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x14ac:dyDescent="0.2">
      <c r="D11" s="6"/>
      <c r="E11" s="7" t="s">
        <v>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2">
      <c r="D12" s="17" t="s">
        <v>9</v>
      </c>
      <c r="E12" s="9" t="s">
        <v>10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7" thickBot="1" x14ac:dyDescent="0.25"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6" customHeight="1" x14ac:dyDescent="0.2">
      <c r="A14" s="59" t="s">
        <v>13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1"/>
      <c r="T14" s="14"/>
      <c r="U14" s="13"/>
      <c r="V14" s="13"/>
    </row>
    <row r="15" spans="1:22" ht="17" customHeight="1" thickBot="1" x14ac:dyDescent="0.2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/>
      <c r="T15" s="14"/>
      <c r="U15" s="13"/>
      <c r="V15" s="13"/>
    </row>
    <row r="16" spans="1:22" x14ac:dyDescent="0.2"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7" thickBot="1" x14ac:dyDescent="0.25"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x14ac:dyDescent="0.2">
      <c r="A18" s="65" t="s">
        <v>15</v>
      </c>
      <c r="B18" s="67" t="s">
        <v>16</v>
      </c>
      <c r="C18" s="67" t="s">
        <v>7</v>
      </c>
      <c r="D18" s="51" t="s">
        <v>17</v>
      </c>
      <c r="E18" s="51"/>
      <c r="F18" s="50" t="s">
        <v>18</v>
      </c>
      <c r="G18" s="50"/>
      <c r="H18" s="50"/>
      <c r="I18" s="50"/>
      <c r="J18" s="50" t="s">
        <v>19</v>
      </c>
      <c r="K18" s="50"/>
      <c r="L18" s="50"/>
      <c r="M18" s="50"/>
      <c r="N18" s="50" t="s">
        <v>20</v>
      </c>
      <c r="O18" s="50"/>
      <c r="P18" s="50"/>
      <c r="Q18" s="50"/>
      <c r="R18" s="51" t="s">
        <v>21</v>
      </c>
      <c r="S18" s="52"/>
      <c r="T18" s="13"/>
      <c r="U18" s="13"/>
      <c r="V18" s="13"/>
    </row>
    <row r="19" spans="1:22" x14ac:dyDescent="0.2">
      <c r="A19" s="66"/>
      <c r="B19" s="68"/>
      <c r="C19" s="68"/>
      <c r="D19" s="23">
        <v>3</v>
      </c>
      <c r="E19" s="23">
        <v>4</v>
      </c>
      <c r="F19" s="23">
        <v>1</v>
      </c>
      <c r="G19" s="23">
        <v>2</v>
      </c>
      <c r="H19" s="23">
        <v>3</v>
      </c>
      <c r="I19" s="23">
        <v>4</v>
      </c>
      <c r="J19" s="23">
        <v>1</v>
      </c>
      <c r="K19" s="23">
        <v>2</v>
      </c>
      <c r="L19" s="23">
        <v>3</v>
      </c>
      <c r="M19" s="23">
        <v>4</v>
      </c>
      <c r="N19" s="23">
        <v>1</v>
      </c>
      <c r="O19" s="23">
        <v>2</v>
      </c>
      <c r="P19" s="23">
        <v>3</v>
      </c>
      <c r="Q19" s="23">
        <v>4</v>
      </c>
      <c r="R19" s="24">
        <v>1</v>
      </c>
      <c r="S19" s="25">
        <v>2</v>
      </c>
      <c r="T19" s="13"/>
      <c r="U19" s="13"/>
      <c r="V19" s="13"/>
    </row>
    <row r="20" spans="1:22" x14ac:dyDescent="0.2">
      <c r="A20" s="26" t="s">
        <v>28</v>
      </c>
      <c r="B20" s="18" t="s">
        <v>24</v>
      </c>
      <c r="C20" s="18" t="s">
        <v>22</v>
      </c>
      <c r="D20" s="15"/>
      <c r="E20" s="15" t="s">
        <v>30</v>
      </c>
      <c r="F20" s="15" t="s">
        <v>30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9"/>
      <c r="T20" s="13"/>
      <c r="U20" s="13"/>
      <c r="V20" s="13"/>
    </row>
    <row r="21" spans="1:22" x14ac:dyDescent="0.2">
      <c r="A21" s="26"/>
      <c r="B21" s="18" t="s">
        <v>36</v>
      </c>
      <c r="C21" s="18" t="s">
        <v>22</v>
      </c>
      <c r="D21" s="15"/>
      <c r="E21" s="15"/>
      <c r="F21" s="15" t="s">
        <v>30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9"/>
    </row>
    <row r="22" spans="1:22" x14ac:dyDescent="0.2">
      <c r="A22" s="26"/>
      <c r="B22" s="18" t="s">
        <v>29</v>
      </c>
      <c r="C22" s="18" t="s">
        <v>22</v>
      </c>
      <c r="D22" s="15"/>
      <c r="E22" s="15"/>
      <c r="F22" s="15"/>
      <c r="G22" s="15" t="s">
        <v>30</v>
      </c>
      <c r="H22" s="15" t="s">
        <v>30</v>
      </c>
      <c r="I22" s="15"/>
      <c r="J22" s="15"/>
      <c r="K22" s="15" t="s">
        <v>30</v>
      </c>
      <c r="L22" s="15" t="s">
        <v>30</v>
      </c>
      <c r="M22" s="15" t="s">
        <v>30</v>
      </c>
      <c r="N22" s="15" t="s">
        <v>30</v>
      </c>
      <c r="O22" s="15"/>
      <c r="P22" s="15"/>
      <c r="Q22" s="15"/>
      <c r="R22" s="15"/>
      <c r="S22" s="19"/>
    </row>
    <row r="23" spans="1:22" x14ac:dyDescent="0.2">
      <c r="A23" s="26" t="s">
        <v>33</v>
      </c>
      <c r="B23" s="18" t="s">
        <v>34</v>
      </c>
      <c r="C23" s="18" t="s">
        <v>23</v>
      </c>
      <c r="D23" s="15"/>
      <c r="E23" s="15"/>
      <c r="F23" s="15"/>
      <c r="G23" s="15"/>
      <c r="H23" s="15"/>
      <c r="I23" s="15"/>
      <c r="J23" s="15"/>
      <c r="K23" s="15" t="s">
        <v>30</v>
      </c>
      <c r="L23" s="15" t="s">
        <v>30</v>
      </c>
      <c r="M23" s="15"/>
      <c r="N23" s="15"/>
      <c r="O23" s="15"/>
      <c r="P23" s="15"/>
      <c r="Q23" s="15"/>
      <c r="R23" s="15"/>
      <c r="S23" s="19"/>
    </row>
    <row r="24" spans="1:22" x14ac:dyDescent="0.2">
      <c r="A24" s="26"/>
      <c r="B24" s="18" t="s">
        <v>35</v>
      </c>
      <c r="C24" s="18" t="s">
        <v>23</v>
      </c>
      <c r="D24" s="15"/>
      <c r="E24" s="15"/>
      <c r="F24" s="15"/>
      <c r="G24" s="15"/>
      <c r="H24" s="15"/>
      <c r="I24" s="15"/>
      <c r="J24" s="15"/>
      <c r="K24" s="15" t="s">
        <v>30</v>
      </c>
      <c r="L24" s="15" t="s">
        <v>30</v>
      </c>
      <c r="M24" s="15"/>
      <c r="N24" s="15"/>
      <c r="O24" s="15"/>
      <c r="P24" s="15"/>
      <c r="Q24" s="15"/>
      <c r="R24" s="15"/>
      <c r="S24" s="19"/>
    </row>
    <row r="25" spans="1:22" x14ac:dyDescent="0.2">
      <c r="A25" s="26" t="s">
        <v>25</v>
      </c>
      <c r="B25" s="18" t="s">
        <v>31</v>
      </c>
      <c r="C25" s="18" t="s">
        <v>26</v>
      </c>
      <c r="D25" s="15"/>
      <c r="E25" s="15"/>
      <c r="F25" s="15"/>
      <c r="G25" s="15"/>
      <c r="H25" s="15"/>
      <c r="I25" s="15"/>
      <c r="J25" s="15"/>
      <c r="K25" s="15"/>
      <c r="L25" s="15" t="s">
        <v>30</v>
      </c>
      <c r="M25" s="15" t="s">
        <v>30</v>
      </c>
      <c r="N25" s="15" t="s">
        <v>30</v>
      </c>
      <c r="O25" s="15"/>
      <c r="P25" s="15"/>
      <c r="Q25" s="15"/>
      <c r="R25" s="15"/>
      <c r="S25" s="19"/>
    </row>
    <row r="26" spans="1:22" x14ac:dyDescent="0.2">
      <c r="A26" s="26" t="s">
        <v>42</v>
      </c>
      <c r="B26" s="18" t="s">
        <v>46</v>
      </c>
      <c r="C26" s="18" t="s">
        <v>41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 t="s">
        <v>30</v>
      </c>
      <c r="Q26" s="15"/>
      <c r="R26" s="15"/>
      <c r="S26" s="19"/>
    </row>
    <row r="27" spans="1:22" x14ac:dyDescent="0.2">
      <c r="A27" s="26"/>
      <c r="B27" s="18" t="s">
        <v>47</v>
      </c>
      <c r="C27" s="18" t="s">
        <v>41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9" t="s">
        <v>30</v>
      </c>
    </row>
    <row r="28" spans="1:22" x14ac:dyDescent="0.2">
      <c r="A28" s="26" t="s">
        <v>45</v>
      </c>
      <c r="B28" s="18" t="s">
        <v>48</v>
      </c>
      <c r="C28" s="18" t="s">
        <v>44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 t="s">
        <v>30</v>
      </c>
      <c r="Q28" s="15" t="s">
        <v>30</v>
      </c>
      <c r="R28" s="15"/>
      <c r="S28" s="19"/>
    </row>
    <row r="29" spans="1:22" x14ac:dyDescent="0.2">
      <c r="A29" s="27"/>
      <c r="B29" s="15" t="s">
        <v>49</v>
      </c>
      <c r="C29" s="18" t="s">
        <v>44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5"/>
      <c r="Q29" s="15" t="s">
        <v>30</v>
      </c>
      <c r="R29" s="15"/>
      <c r="S29" s="19"/>
    </row>
    <row r="30" spans="1:22" x14ac:dyDescent="0.2">
      <c r="A30" s="27"/>
      <c r="B30" s="15" t="s">
        <v>50</v>
      </c>
      <c r="C30" s="18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5"/>
      <c r="Q30" s="15" t="s">
        <v>30</v>
      </c>
      <c r="R30" s="15" t="s">
        <v>30</v>
      </c>
      <c r="S30" s="19"/>
    </row>
    <row r="31" spans="1:22" x14ac:dyDescent="0.2">
      <c r="A31" s="27"/>
      <c r="B31" s="15" t="s">
        <v>51</v>
      </c>
      <c r="C31" s="18" t="s">
        <v>44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5"/>
      <c r="Q31" s="15" t="s">
        <v>30</v>
      </c>
      <c r="R31" s="15" t="s">
        <v>30</v>
      </c>
      <c r="S31" s="19"/>
    </row>
    <row r="32" spans="1:22" ht="17" thickBot="1" x14ac:dyDescent="0.25">
      <c r="A32" s="28" t="s">
        <v>27</v>
      </c>
      <c r="B32" s="21" t="s">
        <v>52</v>
      </c>
      <c r="C32" s="21" t="s">
        <v>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  <c r="Q32" s="21"/>
      <c r="R32" s="21"/>
      <c r="S32" s="22" t="s">
        <v>30</v>
      </c>
    </row>
  </sheetData>
  <mergeCells count="12">
    <mergeCell ref="F18:I18"/>
    <mergeCell ref="J18:M18"/>
    <mergeCell ref="N18:Q18"/>
    <mergeCell ref="R18:S18"/>
    <mergeCell ref="A1:S2"/>
    <mergeCell ref="A14:S15"/>
    <mergeCell ref="A18:A19"/>
    <mergeCell ref="B18:B19"/>
    <mergeCell ref="C18:C19"/>
    <mergeCell ref="D18:E18"/>
    <mergeCell ref="A4:B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2DA1-FD1E-9D48-8B4B-48E074C87B35}">
  <dimension ref="A1:G30"/>
  <sheetViews>
    <sheetView tabSelected="1" zoomScale="93" workbookViewId="0">
      <selection activeCell="H9" sqref="H9"/>
    </sheetView>
  </sheetViews>
  <sheetFormatPr baseColWidth="10" defaultRowHeight="16" x14ac:dyDescent="0.2"/>
  <cols>
    <col min="1" max="1" width="14.33203125" bestFit="1" customWidth="1"/>
    <col min="2" max="2" width="16.5" bestFit="1" customWidth="1"/>
    <col min="3" max="3" width="76.6640625" bestFit="1" customWidth="1"/>
    <col min="4" max="4" width="19.83203125" customWidth="1"/>
    <col min="5" max="5" width="17.1640625" customWidth="1"/>
    <col min="7" max="7" width="20.1640625" customWidth="1"/>
  </cols>
  <sheetData>
    <row r="1" spans="1:7" x14ac:dyDescent="0.2">
      <c r="A1" s="73" t="s">
        <v>61</v>
      </c>
      <c r="B1" s="74"/>
      <c r="C1" s="74"/>
      <c r="D1" s="74"/>
      <c r="E1" s="74"/>
      <c r="F1" s="74"/>
      <c r="G1" s="75"/>
    </row>
    <row r="2" spans="1:7" x14ac:dyDescent="0.2">
      <c r="A2" s="76"/>
      <c r="B2" s="77"/>
      <c r="C2" s="77"/>
      <c r="D2" s="77"/>
      <c r="E2" s="77"/>
      <c r="F2" s="77"/>
      <c r="G2" s="78"/>
    </row>
    <row r="3" spans="1:7" x14ac:dyDescent="0.2">
      <c r="A3" s="29"/>
      <c r="B3" s="30"/>
      <c r="C3" s="30"/>
      <c r="D3" s="30"/>
      <c r="E3" s="30"/>
      <c r="F3" s="90"/>
      <c r="G3" s="31"/>
    </row>
    <row r="4" spans="1:7" x14ac:dyDescent="0.2">
      <c r="A4" s="39" t="s">
        <v>54</v>
      </c>
      <c r="B4" s="40" t="s">
        <v>55</v>
      </c>
      <c r="C4" s="40" t="s">
        <v>77</v>
      </c>
      <c r="D4" s="40" t="s">
        <v>56</v>
      </c>
      <c r="E4" s="40" t="s">
        <v>57</v>
      </c>
      <c r="F4" s="90"/>
      <c r="G4" s="41" t="s">
        <v>66</v>
      </c>
    </row>
    <row r="5" spans="1:7" x14ac:dyDescent="0.2">
      <c r="A5" s="42" t="s">
        <v>59</v>
      </c>
      <c r="B5" s="32" t="s">
        <v>60</v>
      </c>
      <c r="C5" s="89" t="s">
        <v>82</v>
      </c>
      <c r="D5" s="32">
        <v>4</v>
      </c>
      <c r="E5" s="33">
        <v>10000000</v>
      </c>
      <c r="F5" s="90"/>
      <c r="G5" s="34">
        <f>D5*E5</f>
        <v>40000000</v>
      </c>
    </row>
    <row r="6" spans="1:7" x14ac:dyDescent="0.2">
      <c r="A6" s="92" t="s">
        <v>62</v>
      </c>
      <c r="B6" s="32" t="s">
        <v>87</v>
      </c>
      <c r="C6" s="89" t="s">
        <v>88</v>
      </c>
      <c r="D6" s="32"/>
      <c r="E6" s="33">
        <v>0</v>
      </c>
      <c r="F6" s="90"/>
      <c r="G6" s="34">
        <f>D6*E6</f>
        <v>0</v>
      </c>
    </row>
    <row r="7" spans="1:7" x14ac:dyDescent="0.2">
      <c r="A7" s="93"/>
      <c r="B7" s="32" t="s">
        <v>97</v>
      </c>
      <c r="C7" s="89" t="s">
        <v>92</v>
      </c>
      <c r="D7" s="32"/>
      <c r="E7" s="33">
        <v>0</v>
      </c>
      <c r="F7" s="90"/>
      <c r="G7" s="34">
        <f t="shared" ref="G7:G10" si="0">D7*E7</f>
        <v>0</v>
      </c>
    </row>
    <row r="8" spans="1:7" x14ac:dyDescent="0.2">
      <c r="A8" s="93"/>
      <c r="B8" s="32" t="s">
        <v>91</v>
      </c>
      <c r="C8" s="89" t="s">
        <v>93</v>
      </c>
      <c r="D8" s="32"/>
      <c r="E8" s="33">
        <v>0</v>
      </c>
      <c r="F8" s="90"/>
      <c r="G8" s="34">
        <f t="shared" si="0"/>
        <v>0</v>
      </c>
    </row>
    <row r="9" spans="1:7" x14ac:dyDescent="0.2">
      <c r="A9" s="93"/>
      <c r="B9" s="32" t="s">
        <v>94</v>
      </c>
      <c r="C9" s="89" t="s">
        <v>95</v>
      </c>
      <c r="D9" s="32">
        <v>1</v>
      </c>
      <c r="E9" s="33">
        <v>150000</v>
      </c>
      <c r="F9" s="90"/>
      <c r="G9" s="34">
        <f t="shared" si="0"/>
        <v>150000</v>
      </c>
    </row>
    <row r="10" spans="1:7" x14ac:dyDescent="0.2">
      <c r="A10" s="93"/>
      <c r="B10" s="32" t="s">
        <v>89</v>
      </c>
      <c r="C10" s="89" t="s">
        <v>90</v>
      </c>
      <c r="D10" s="32">
        <v>1</v>
      </c>
      <c r="E10" s="33">
        <v>350000</v>
      </c>
      <c r="F10" s="90"/>
      <c r="G10" s="34">
        <f t="shared" si="0"/>
        <v>350000</v>
      </c>
    </row>
    <row r="11" spans="1:7" x14ac:dyDescent="0.2">
      <c r="A11" s="43" t="s">
        <v>86</v>
      </c>
      <c r="B11" s="32" t="s">
        <v>65</v>
      </c>
      <c r="C11" s="89" t="s">
        <v>80</v>
      </c>
      <c r="D11" s="32">
        <v>1</v>
      </c>
      <c r="E11" s="33">
        <v>100000000</v>
      </c>
      <c r="F11" s="90"/>
      <c r="G11" s="34">
        <f>D11*E11</f>
        <v>100000000</v>
      </c>
    </row>
    <row r="12" spans="1:7" x14ac:dyDescent="0.2">
      <c r="A12" s="29"/>
      <c r="B12" s="32" t="s">
        <v>26</v>
      </c>
      <c r="C12" s="89" t="s">
        <v>81</v>
      </c>
      <c r="D12" s="32">
        <v>1</v>
      </c>
      <c r="E12" s="33">
        <v>5000000</v>
      </c>
      <c r="F12" s="90"/>
      <c r="G12" s="34">
        <f>D12*E12</f>
        <v>5000000</v>
      </c>
    </row>
    <row r="13" spans="1:7" x14ac:dyDescent="0.2">
      <c r="A13" s="29"/>
      <c r="B13" s="32" t="s">
        <v>63</v>
      </c>
      <c r="C13" s="89" t="s">
        <v>83</v>
      </c>
      <c r="D13" s="32">
        <v>1</v>
      </c>
      <c r="E13" s="33">
        <v>20000000</v>
      </c>
      <c r="F13" s="90"/>
      <c r="G13" s="34">
        <f>D13*E13</f>
        <v>20000000</v>
      </c>
    </row>
    <row r="14" spans="1:7" x14ac:dyDescent="0.2">
      <c r="A14" s="29"/>
      <c r="B14" s="32" t="s">
        <v>64</v>
      </c>
      <c r="C14" s="89" t="s">
        <v>84</v>
      </c>
      <c r="D14" s="32">
        <v>2</v>
      </c>
      <c r="E14" s="33">
        <v>10000000</v>
      </c>
      <c r="F14" s="90"/>
      <c r="G14" s="34">
        <f>D14*E14</f>
        <v>20000000</v>
      </c>
    </row>
    <row r="15" spans="1:7" x14ac:dyDescent="0.2">
      <c r="A15" s="29"/>
      <c r="B15" s="32" t="s">
        <v>23</v>
      </c>
      <c r="C15" s="89" t="s">
        <v>85</v>
      </c>
      <c r="D15" s="32">
        <v>1</v>
      </c>
      <c r="E15" s="33">
        <v>10000000</v>
      </c>
      <c r="F15" s="90"/>
      <c r="G15" s="34">
        <f>D15*E15</f>
        <v>10000000</v>
      </c>
    </row>
    <row r="16" spans="1:7" x14ac:dyDescent="0.2">
      <c r="A16" s="29"/>
      <c r="B16" s="32" t="s">
        <v>52</v>
      </c>
      <c r="C16" s="89" t="s">
        <v>96</v>
      </c>
      <c r="D16" s="32">
        <v>1</v>
      </c>
      <c r="E16" s="33">
        <v>3000000</v>
      </c>
      <c r="F16" s="90"/>
      <c r="G16" s="34">
        <f>D16*E16</f>
        <v>3000000</v>
      </c>
    </row>
    <row r="17" spans="1:7" x14ac:dyDescent="0.2">
      <c r="A17" s="29"/>
      <c r="B17" s="30"/>
      <c r="C17" s="30"/>
      <c r="D17" s="30"/>
      <c r="E17" s="30"/>
      <c r="F17" s="90"/>
      <c r="G17" s="35"/>
    </row>
    <row r="18" spans="1:7" ht="17" thickBot="1" x14ac:dyDescent="0.25">
      <c r="A18" s="36"/>
      <c r="B18" s="37"/>
      <c r="C18" s="37"/>
      <c r="D18" s="37"/>
      <c r="E18" s="37"/>
      <c r="F18" s="37" t="s">
        <v>67</v>
      </c>
      <c r="G18" s="38">
        <f>SUM(G5:G16)</f>
        <v>198500000</v>
      </c>
    </row>
    <row r="19" spans="1:7" ht="17" thickBot="1" x14ac:dyDescent="0.25"/>
    <row r="20" spans="1:7" ht="16" customHeight="1" x14ac:dyDescent="0.2">
      <c r="A20" s="79" t="s">
        <v>68</v>
      </c>
      <c r="B20" s="80"/>
      <c r="C20" s="80"/>
      <c r="D20" s="80"/>
      <c r="E20" s="80"/>
      <c r="F20" s="80"/>
      <c r="G20" s="81"/>
    </row>
    <row r="21" spans="1:7" ht="16" customHeight="1" x14ac:dyDescent="0.2">
      <c r="A21" s="82"/>
      <c r="B21" s="83"/>
      <c r="C21" s="83"/>
      <c r="D21" s="83"/>
      <c r="E21" s="83"/>
      <c r="F21" s="83"/>
      <c r="G21" s="84"/>
    </row>
    <row r="22" spans="1:7" x14ac:dyDescent="0.2">
      <c r="A22" s="39" t="s">
        <v>54</v>
      </c>
      <c r="B22" s="40" t="s">
        <v>55</v>
      </c>
      <c r="C22" s="40" t="s">
        <v>77</v>
      </c>
      <c r="D22" s="40" t="s">
        <v>53</v>
      </c>
      <c r="E22" s="30"/>
      <c r="F22" s="30"/>
      <c r="G22" s="31"/>
    </row>
    <row r="23" spans="1:7" x14ac:dyDescent="0.2">
      <c r="A23" s="91" t="s">
        <v>69</v>
      </c>
      <c r="B23" s="44" t="s">
        <v>70</v>
      </c>
      <c r="C23" s="44" t="s">
        <v>78</v>
      </c>
      <c r="D23" s="45">
        <v>5000000</v>
      </c>
      <c r="E23" s="30"/>
      <c r="F23" s="30"/>
      <c r="G23" s="31"/>
    </row>
    <row r="24" spans="1:7" x14ac:dyDescent="0.2">
      <c r="A24" s="91"/>
      <c r="B24" s="44" t="s">
        <v>71</v>
      </c>
      <c r="C24" s="44" t="s">
        <v>79</v>
      </c>
      <c r="D24" s="45">
        <v>2000000</v>
      </c>
      <c r="E24" s="30"/>
      <c r="F24" s="30"/>
      <c r="G24" s="31"/>
    </row>
    <row r="25" spans="1:7" x14ac:dyDescent="0.2">
      <c r="A25" s="85" t="s">
        <v>72</v>
      </c>
      <c r="B25" s="46"/>
      <c r="C25" s="46"/>
      <c r="D25" s="45">
        <f>G18</f>
        <v>198500000</v>
      </c>
      <c r="E25" s="30"/>
      <c r="F25" s="30"/>
      <c r="G25" s="31"/>
    </row>
    <row r="26" spans="1:7" x14ac:dyDescent="0.2">
      <c r="A26" s="86" t="s">
        <v>73</v>
      </c>
      <c r="B26" s="32" t="s">
        <v>74</v>
      </c>
      <c r="C26" s="30"/>
      <c r="D26" s="45">
        <v>500000</v>
      </c>
      <c r="E26" s="30"/>
      <c r="F26" s="30"/>
      <c r="G26" s="31"/>
    </row>
    <row r="27" spans="1:7" x14ac:dyDescent="0.2">
      <c r="A27" s="87" t="s">
        <v>76</v>
      </c>
      <c r="B27" s="30"/>
      <c r="C27" s="30"/>
      <c r="D27" s="45">
        <f>0.1*SUM(D23:D26)</f>
        <v>20600000</v>
      </c>
      <c r="E27" s="30"/>
      <c r="F27" s="30"/>
      <c r="G27" s="31"/>
    </row>
    <row r="28" spans="1:7" x14ac:dyDescent="0.2">
      <c r="A28" s="88" t="s">
        <v>75</v>
      </c>
      <c r="B28" s="30"/>
      <c r="C28" s="30"/>
      <c r="D28" s="45">
        <f>0.3*SUM(D23:D27)</f>
        <v>67980000</v>
      </c>
      <c r="E28" s="30"/>
      <c r="F28" s="30"/>
      <c r="G28" s="31"/>
    </row>
    <row r="29" spans="1:7" x14ac:dyDescent="0.2">
      <c r="A29" s="29"/>
      <c r="B29" s="30"/>
      <c r="C29" s="30"/>
      <c r="D29" s="45"/>
      <c r="E29" s="30"/>
      <c r="F29" s="30"/>
      <c r="G29" s="31"/>
    </row>
    <row r="30" spans="1:7" ht="17" thickBot="1" x14ac:dyDescent="0.25">
      <c r="A30" s="36"/>
      <c r="B30" s="48" t="s">
        <v>58</v>
      </c>
      <c r="C30" s="48"/>
      <c r="D30" s="49">
        <f>SUM(D23:D28)</f>
        <v>294580000</v>
      </c>
      <c r="E30" s="37"/>
      <c r="F30" s="37"/>
      <c r="G30" s="47"/>
    </row>
  </sheetData>
  <mergeCells count="4">
    <mergeCell ref="A1:G2"/>
    <mergeCell ref="A20:G21"/>
    <mergeCell ref="A23:A24"/>
    <mergeCell ref="F3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 and Human Resources</vt:lpstr>
      <vt:lpstr>Project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2020-12-12T12:55:40Z</dcterms:created>
  <dcterms:modified xsi:type="dcterms:W3CDTF">2021-01-13T16:08:50Z</dcterms:modified>
</cp:coreProperties>
</file>