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SRS Everything/"/>
    </mc:Choice>
  </mc:AlternateContent>
  <xr:revisionPtr revIDLastSave="0" documentId="13_ncr:1_{151DEF18-901D-3446-8951-E0A627B4ABAC}" xr6:coauthVersionLast="36" xr6:coauthVersionMax="36" xr10:uidLastSave="{00000000-0000-0000-0000-000000000000}"/>
  <bookViews>
    <workbookView xWindow="0" yWindow="0" windowWidth="25600" windowHeight="16000" activeTab="1" xr2:uid="{4C8EC219-729B-5A4D-AF0F-DF2374F91EB9}"/>
  </bookViews>
  <sheets>
    <sheet name="Timeline and Human Resources" sheetId="1" r:id="rId1"/>
    <sheet name="Project Co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3" l="1"/>
  <c r="C23" i="3"/>
  <c r="C22" i="3"/>
  <c r="C20" i="3"/>
  <c r="F13" i="3"/>
  <c r="F6" i="3"/>
  <c r="F7" i="3"/>
  <c r="F8" i="3"/>
  <c r="F9" i="3"/>
  <c r="F10" i="3"/>
  <c r="F11" i="3"/>
  <c r="F5" i="3"/>
</calcChain>
</file>

<file path=xl/sharedStrings.xml><?xml version="1.0" encoding="utf-8"?>
<sst xmlns="http://schemas.openxmlformats.org/spreadsheetml/2006/main" count="120" uniqueCount="77">
  <si>
    <t>LA06</t>
  </si>
  <si>
    <t xml:space="preserve">NIM </t>
  </si>
  <si>
    <t>Steven</t>
  </si>
  <si>
    <t>Devita</t>
  </si>
  <si>
    <t>Dewi Puspita Tanurezal</t>
  </si>
  <si>
    <t>Anthony Gilrandy Theo</t>
  </si>
  <si>
    <t>Human Resources</t>
  </si>
  <si>
    <t>PIC</t>
  </si>
  <si>
    <t>QA</t>
  </si>
  <si>
    <t>Quality Assurance</t>
  </si>
  <si>
    <t>Bu Sonya</t>
  </si>
  <si>
    <t>Dewi</t>
  </si>
  <si>
    <t>Anthony</t>
  </si>
  <si>
    <t>TIMELINE</t>
  </si>
  <si>
    <t>Project Web-Application OpenRead</t>
  </si>
  <si>
    <t>Task</t>
  </si>
  <si>
    <t>Sub Task</t>
  </si>
  <si>
    <t>September</t>
  </si>
  <si>
    <t>October</t>
  </si>
  <si>
    <t>November</t>
  </si>
  <si>
    <t>December</t>
  </si>
  <si>
    <t>January</t>
  </si>
  <si>
    <t>PM</t>
  </si>
  <si>
    <t>SA</t>
  </si>
  <si>
    <t>Research</t>
  </si>
  <si>
    <t>Modeling</t>
  </si>
  <si>
    <t>Designer</t>
  </si>
  <si>
    <t>Testing Integration</t>
  </si>
  <si>
    <t>Requirement Engineering</t>
  </si>
  <si>
    <t>SRS</t>
  </si>
  <si>
    <t>O</t>
  </si>
  <si>
    <t>User Interfaces</t>
  </si>
  <si>
    <t>Name</t>
  </si>
  <si>
    <t>Analisis</t>
  </si>
  <si>
    <t>Process Analayis</t>
  </si>
  <si>
    <t>System's Diagram</t>
  </si>
  <si>
    <t>Questionnaire</t>
  </si>
  <si>
    <t>Project Manager (PM)</t>
  </si>
  <si>
    <t>Modelling (Designer)</t>
  </si>
  <si>
    <t>Software Analyst (SA)</t>
  </si>
  <si>
    <t>Developer Backend (Dev BE)</t>
  </si>
  <si>
    <t>Dev BE</t>
  </si>
  <si>
    <t>Backend Development</t>
  </si>
  <si>
    <t>Developer Frontend (Dev FE)</t>
  </si>
  <si>
    <t>Dev FE</t>
  </si>
  <si>
    <t>Frontend Development</t>
  </si>
  <si>
    <t>Initialize Project</t>
  </si>
  <si>
    <t>Integration</t>
  </si>
  <si>
    <t>Home Page</t>
  </si>
  <si>
    <t>Navigation Bar</t>
  </si>
  <si>
    <t>Story Pages</t>
  </si>
  <si>
    <t>Profile Pages</t>
  </si>
  <si>
    <t>Testing</t>
  </si>
  <si>
    <t>Cost</t>
  </si>
  <si>
    <t>Component</t>
  </si>
  <si>
    <t>Detail</t>
  </si>
  <si>
    <t>Qty</t>
  </si>
  <si>
    <t>Price</t>
  </si>
  <si>
    <t>Total</t>
  </si>
  <si>
    <t>Hardware</t>
  </si>
  <si>
    <t>Laptop</t>
  </si>
  <si>
    <t>Cost (Technical)</t>
  </si>
  <si>
    <t>Software</t>
  </si>
  <si>
    <t>Backend</t>
  </si>
  <si>
    <t>Frontend</t>
  </si>
  <si>
    <t>Project Manager</t>
  </si>
  <si>
    <t>Subtotal</t>
  </si>
  <si>
    <t>Grand Total</t>
  </si>
  <si>
    <t>Project Cost</t>
  </si>
  <si>
    <t>Non-Technical</t>
  </si>
  <si>
    <t>Electricity</t>
  </si>
  <si>
    <t>Internet</t>
  </si>
  <si>
    <t>Technical</t>
  </si>
  <si>
    <t>Server</t>
  </si>
  <si>
    <t>1 year domain</t>
  </si>
  <si>
    <t>Profit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</si>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</sst>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R\p\ ###0.00;[Red]&quot;IDR&quot;###0.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2" fillId="3" borderId="19" xfId="0" applyFont="1" applyFill="1" applyBorder="1"/>
    <xf numFmtId="0" fontId="5" fillId="3" borderId="11" xfId="0" applyFont="1" applyFill="1" applyBorder="1" applyAlignment="1">
      <alignment horizontal="center"/>
    </xf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/>
    <xf numFmtId="165" fontId="0" fillId="0" borderId="20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165" fontId="0" fillId="0" borderId="13" xfId="0" applyNumberFormat="1" applyBorder="1" applyAlignment="1">
      <alignment horizontal="right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2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0" fontId="4" fillId="0" borderId="0" xfId="0" applyFont="1" applyBorder="1"/>
    <xf numFmtId="0" fontId="0" fillId="0" borderId="13" xfId="0" applyBorder="1"/>
    <xf numFmtId="0" fontId="0" fillId="9" borderId="12" xfId="0" applyFill="1" applyBorder="1"/>
    <xf numFmtId="165" fontId="0" fillId="9" borderId="1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843B-2DC0-AC4A-9F22-D420696CF077}">
  <dimension ref="A1:V32"/>
  <sheetViews>
    <sheetView zoomScale="112" workbookViewId="0">
      <selection activeCell="D38" sqref="D38"/>
    </sheetView>
  </sheetViews>
  <sheetFormatPr baseColWidth="10" defaultRowHeight="16" x14ac:dyDescent="0.2"/>
  <cols>
    <col min="1" max="1" width="25.83203125" style="10" bestFit="1" customWidth="1"/>
    <col min="2" max="2" width="24.33203125" style="10" customWidth="1"/>
    <col min="3" max="3" width="10.6640625" style="10" bestFit="1" customWidth="1"/>
    <col min="4" max="4" width="25.83203125" style="10" bestFit="1" customWidth="1"/>
    <col min="5" max="5" width="8.6640625" style="10" bestFit="1" customWidth="1"/>
    <col min="6" max="16384" width="10.83203125" style="10"/>
  </cols>
  <sheetData>
    <row r="1" spans="1:22" ht="16" customHeight="1" x14ac:dyDescent="0.2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</row>
    <row r="2" spans="1:22" ht="17" customHeight="1" thickBo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</row>
    <row r="4" spans="1:22" ht="16" customHeight="1" x14ac:dyDescent="0.2">
      <c r="A4" s="30" t="s">
        <v>0</v>
      </c>
      <c r="B4" s="31"/>
      <c r="C4" s="1"/>
      <c r="D4" s="32" t="s">
        <v>6</v>
      </c>
      <c r="E4" s="33"/>
    </row>
    <row r="5" spans="1:22" x14ac:dyDescent="0.2">
      <c r="A5" s="2" t="s">
        <v>1</v>
      </c>
      <c r="B5" s="3" t="s">
        <v>32</v>
      </c>
      <c r="C5" s="1"/>
      <c r="D5" s="11" t="s">
        <v>7</v>
      </c>
      <c r="E5" s="12" t="s">
        <v>32</v>
      </c>
    </row>
    <row r="6" spans="1:22" x14ac:dyDescent="0.2">
      <c r="A6" s="4">
        <v>2201734814</v>
      </c>
      <c r="B6" s="5" t="s">
        <v>5</v>
      </c>
      <c r="C6" s="1"/>
      <c r="D6" s="16" t="s">
        <v>37</v>
      </c>
      <c r="E6" s="5" t="s">
        <v>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">
      <c r="A7" s="6">
        <v>2201740546</v>
      </c>
      <c r="B7" s="7" t="s">
        <v>4</v>
      </c>
      <c r="C7" s="1"/>
      <c r="D7" s="6" t="s">
        <v>38</v>
      </c>
      <c r="E7" s="7" t="s">
        <v>11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">
      <c r="A8" s="6">
        <v>2201755131</v>
      </c>
      <c r="B8" s="7" t="s">
        <v>3</v>
      </c>
      <c r="C8" s="1"/>
      <c r="D8" s="6" t="s">
        <v>39</v>
      </c>
      <c r="E8" s="7" t="s">
        <v>3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">
      <c r="A9" s="8">
        <v>2201852132</v>
      </c>
      <c r="B9" s="9" t="s">
        <v>2</v>
      </c>
      <c r="C9" s="1"/>
      <c r="D9" s="6" t="s">
        <v>40</v>
      </c>
      <c r="E9" s="7" t="s">
        <v>12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">
      <c r="D10" s="6" t="s">
        <v>43</v>
      </c>
      <c r="E10" s="7" t="s">
        <v>3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">
      <c r="D11" s="6"/>
      <c r="E11" s="7" t="s">
        <v>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">
      <c r="D12" s="17" t="s">
        <v>9</v>
      </c>
      <c r="E12" s="9" t="s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7" thickBot="1" x14ac:dyDescent="0.25"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6" customHeight="1" x14ac:dyDescent="0.2">
      <c r="A14" s="24" t="s">
        <v>13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T14" s="14"/>
      <c r="U14" s="13"/>
      <c r="V14" s="13"/>
    </row>
    <row r="15" spans="1:22" ht="17" customHeight="1" thickBot="1" x14ac:dyDescent="0.2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9"/>
      <c r="T15" s="14"/>
      <c r="U15" s="13"/>
      <c r="V15" s="13"/>
    </row>
    <row r="16" spans="1:22" x14ac:dyDescent="0.2"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7" thickBot="1" x14ac:dyDescent="0.25"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">
      <c r="A18" s="39" t="s">
        <v>15</v>
      </c>
      <c r="B18" s="40" t="s">
        <v>16</v>
      </c>
      <c r="C18" s="40" t="s">
        <v>7</v>
      </c>
      <c r="D18" s="41" t="s">
        <v>17</v>
      </c>
      <c r="E18" s="41"/>
      <c r="F18" s="42" t="s">
        <v>18</v>
      </c>
      <c r="G18" s="42"/>
      <c r="H18" s="42"/>
      <c r="I18" s="42"/>
      <c r="J18" s="42" t="s">
        <v>19</v>
      </c>
      <c r="K18" s="42"/>
      <c r="L18" s="42"/>
      <c r="M18" s="42"/>
      <c r="N18" s="42" t="s">
        <v>20</v>
      </c>
      <c r="O18" s="42"/>
      <c r="P18" s="42"/>
      <c r="Q18" s="42"/>
      <c r="R18" s="41" t="s">
        <v>21</v>
      </c>
      <c r="S18" s="43"/>
      <c r="T18" s="13"/>
      <c r="U18" s="13"/>
      <c r="V18" s="13"/>
    </row>
    <row r="19" spans="1:22" x14ac:dyDescent="0.2">
      <c r="A19" s="44"/>
      <c r="B19" s="45"/>
      <c r="C19" s="45"/>
      <c r="D19" s="46">
        <v>3</v>
      </c>
      <c r="E19" s="46">
        <v>4</v>
      </c>
      <c r="F19" s="46">
        <v>1</v>
      </c>
      <c r="G19" s="46">
        <v>2</v>
      </c>
      <c r="H19" s="46">
        <v>3</v>
      </c>
      <c r="I19" s="46">
        <v>4</v>
      </c>
      <c r="J19" s="46">
        <v>1</v>
      </c>
      <c r="K19" s="46">
        <v>2</v>
      </c>
      <c r="L19" s="46">
        <v>3</v>
      </c>
      <c r="M19" s="46">
        <v>4</v>
      </c>
      <c r="N19" s="46">
        <v>1</v>
      </c>
      <c r="O19" s="46">
        <v>2</v>
      </c>
      <c r="P19" s="46">
        <v>3</v>
      </c>
      <c r="Q19" s="46">
        <v>4</v>
      </c>
      <c r="R19" s="47">
        <v>1</v>
      </c>
      <c r="S19" s="48">
        <v>2</v>
      </c>
      <c r="T19" s="13"/>
      <c r="U19" s="13"/>
      <c r="V19" s="13"/>
    </row>
    <row r="20" spans="1:22" x14ac:dyDescent="0.2">
      <c r="A20" s="49" t="s">
        <v>28</v>
      </c>
      <c r="B20" s="34" t="s">
        <v>24</v>
      </c>
      <c r="C20" s="34" t="s">
        <v>22</v>
      </c>
      <c r="D20" s="15"/>
      <c r="E20" s="15" t="s">
        <v>30</v>
      </c>
      <c r="F20" s="15" t="s">
        <v>30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35"/>
      <c r="T20" s="13"/>
      <c r="U20" s="13"/>
      <c r="V20" s="13"/>
    </row>
    <row r="21" spans="1:22" x14ac:dyDescent="0.2">
      <c r="A21" s="49"/>
      <c r="B21" s="34" t="s">
        <v>36</v>
      </c>
      <c r="C21" s="34" t="s">
        <v>22</v>
      </c>
      <c r="D21" s="15"/>
      <c r="E21" s="15"/>
      <c r="F21" s="15" t="s">
        <v>30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35"/>
    </row>
    <row r="22" spans="1:22" x14ac:dyDescent="0.2">
      <c r="A22" s="49"/>
      <c r="B22" s="34" t="s">
        <v>29</v>
      </c>
      <c r="C22" s="34" t="s">
        <v>22</v>
      </c>
      <c r="D22" s="15"/>
      <c r="E22" s="15"/>
      <c r="F22" s="15"/>
      <c r="G22" s="15" t="s">
        <v>30</v>
      </c>
      <c r="H22" s="15" t="s">
        <v>30</v>
      </c>
      <c r="I22" s="15"/>
      <c r="J22" s="15"/>
      <c r="K22" s="15" t="s">
        <v>30</v>
      </c>
      <c r="L22" s="15" t="s">
        <v>30</v>
      </c>
      <c r="M22" s="15" t="s">
        <v>30</v>
      </c>
      <c r="N22" s="15" t="s">
        <v>30</v>
      </c>
      <c r="O22" s="15"/>
      <c r="P22" s="15"/>
      <c r="Q22" s="15"/>
      <c r="R22" s="15"/>
      <c r="S22" s="35"/>
    </row>
    <row r="23" spans="1:22" x14ac:dyDescent="0.2">
      <c r="A23" s="49" t="s">
        <v>33</v>
      </c>
      <c r="B23" s="34" t="s">
        <v>34</v>
      </c>
      <c r="C23" s="34" t="s">
        <v>23</v>
      </c>
      <c r="D23" s="15"/>
      <c r="E23" s="15"/>
      <c r="F23" s="15"/>
      <c r="G23" s="15"/>
      <c r="H23" s="15"/>
      <c r="I23" s="15"/>
      <c r="J23" s="15"/>
      <c r="K23" s="15" t="s">
        <v>30</v>
      </c>
      <c r="L23" s="15" t="s">
        <v>30</v>
      </c>
      <c r="M23" s="15"/>
      <c r="N23" s="15"/>
      <c r="O23" s="15"/>
      <c r="P23" s="15"/>
      <c r="Q23" s="15"/>
      <c r="R23" s="15"/>
      <c r="S23" s="35"/>
    </row>
    <row r="24" spans="1:22" x14ac:dyDescent="0.2">
      <c r="A24" s="49"/>
      <c r="B24" s="34" t="s">
        <v>35</v>
      </c>
      <c r="C24" s="34" t="s">
        <v>23</v>
      </c>
      <c r="D24" s="15"/>
      <c r="E24" s="15"/>
      <c r="F24" s="15"/>
      <c r="G24" s="15"/>
      <c r="H24" s="15"/>
      <c r="I24" s="15"/>
      <c r="J24" s="15"/>
      <c r="K24" s="15" t="s">
        <v>30</v>
      </c>
      <c r="L24" s="15" t="s">
        <v>30</v>
      </c>
      <c r="M24" s="15"/>
      <c r="N24" s="15"/>
      <c r="O24" s="15"/>
      <c r="P24" s="15"/>
      <c r="Q24" s="15"/>
      <c r="R24" s="15"/>
      <c r="S24" s="35"/>
    </row>
    <row r="25" spans="1:22" x14ac:dyDescent="0.2">
      <c r="A25" s="49" t="s">
        <v>25</v>
      </c>
      <c r="B25" s="34" t="s">
        <v>31</v>
      </c>
      <c r="C25" s="34" t="s">
        <v>26</v>
      </c>
      <c r="D25" s="15"/>
      <c r="E25" s="15"/>
      <c r="F25" s="15"/>
      <c r="G25" s="15"/>
      <c r="H25" s="15"/>
      <c r="I25" s="15"/>
      <c r="J25" s="15"/>
      <c r="K25" s="15"/>
      <c r="L25" s="15" t="s">
        <v>30</v>
      </c>
      <c r="M25" s="15" t="s">
        <v>30</v>
      </c>
      <c r="N25" s="15" t="s">
        <v>30</v>
      </c>
      <c r="O25" s="15"/>
      <c r="P25" s="15"/>
      <c r="Q25" s="15"/>
      <c r="R25" s="15"/>
      <c r="S25" s="35"/>
    </row>
    <row r="26" spans="1:22" x14ac:dyDescent="0.2">
      <c r="A26" s="49" t="s">
        <v>42</v>
      </c>
      <c r="B26" s="34" t="s">
        <v>46</v>
      </c>
      <c r="C26" s="34" t="s">
        <v>41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 t="s">
        <v>30</v>
      </c>
      <c r="Q26" s="15"/>
      <c r="R26" s="15"/>
      <c r="S26" s="35"/>
    </row>
    <row r="27" spans="1:22" x14ac:dyDescent="0.2">
      <c r="A27" s="49"/>
      <c r="B27" s="34" t="s">
        <v>47</v>
      </c>
      <c r="C27" s="34" t="s">
        <v>41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35" t="s">
        <v>30</v>
      </c>
    </row>
    <row r="28" spans="1:22" x14ac:dyDescent="0.2">
      <c r="A28" s="49" t="s">
        <v>45</v>
      </c>
      <c r="B28" s="34" t="s">
        <v>48</v>
      </c>
      <c r="C28" s="34" t="s">
        <v>44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 t="s">
        <v>30</v>
      </c>
      <c r="Q28" s="15" t="s">
        <v>30</v>
      </c>
      <c r="R28" s="15"/>
      <c r="S28" s="35"/>
    </row>
    <row r="29" spans="1:22" x14ac:dyDescent="0.2">
      <c r="A29" s="50"/>
      <c r="B29" s="15" t="s">
        <v>49</v>
      </c>
      <c r="C29" s="34" t="s">
        <v>44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5"/>
      <c r="Q29" s="15" t="s">
        <v>30</v>
      </c>
      <c r="R29" s="15"/>
      <c r="S29" s="35"/>
    </row>
    <row r="30" spans="1:22" x14ac:dyDescent="0.2">
      <c r="A30" s="50"/>
      <c r="B30" s="15" t="s">
        <v>50</v>
      </c>
      <c r="C30" s="34" t="s">
        <v>44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5"/>
      <c r="Q30" s="15" t="s">
        <v>30</v>
      </c>
      <c r="R30" s="15" t="s">
        <v>30</v>
      </c>
      <c r="S30" s="35"/>
    </row>
    <row r="31" spans="1:22" x14ac:dyDescent="0.2">
      <c r="A31" s="50"/>
      <c r="B31" s="15" t="s">
        <v>51</v>
      </c>
      <c r="C31" s="34" t="s">
        <v>44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5"/>
      <c r="Q31" s="15" t="s">
        <v>30</v>
      </c>
      <c r="R31" s="15" t="s">
        <v>30</v>
      </c>
      <c r="S31" s="35"/>
    </row>
    <row r="32" spans="1:22" ht="17" thickBot="1" x14ac:dyDescent="0.25">
      <c r="A32" s="51" t="s">
        <v>27</v>
      </c>
      <c r="B32" s="37" t="s">
        <v>52</v>
      </c>
      <c r="C32" s="37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7"/>
      <c r="Q32" s="37"/>
      <c r="R32" s="37"/>
      <c r="S32" s="38" t="s">
        <v>30</v>
      </c>
    </row>
  </sheetData>
  <mergeCells count="12">
    <mergeCell ref="F18:I18"/>
    <mergeCell ref="J18:M18"/>
    <mergeCell ref="N18:Q18"/>
    <mergeCell ref="R18:S18"/>
    <mergeCell ref="A1:S2"/>
    <mergeCell ref="A14:S15"/>
    <mergeCell ref="A18:A19"/>
    <mergeCell ref="B18:B19"/>
    <mergeCell ref="C18:C19"/>
    <mergeCell ref="D18:E18"/>
    <mergeCell ref="A4:B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2DA1-FD1E-9D48-8B4B-48E074C87B35}">
  <dimension ref="A1:F25"/>
  <sheetViews>
    <sheetView tabSelected="1" zoomScale="107" workbookViewId="0">
      <selection activeCell="D18" sqref="D18"/>
    </sheetView>
  </sheetViews>
  <sheetFormatPr baseColWidth="10" defaultRowHeight="16" x14ac:dyDescent="0.2"/>
  <cols>
    <col min="1" max="1" width="12.83203125" bestFit="1" customWidth="1"/>
    <col min="2" max="2" width="14.6640625" bestFit="1" customWidth="1"/>
    <col min="3" max="4" width="15.5" bestFit="1" customWidth="1"/>
    <col min="6" max="6" width="20.1640625" customWidth="1"/>
  </cols>
  <sheetData>
    <row r="1" spans="1:6" x14ac:dyDescent="0.2">
      <c r="A1" s="68" t="s">
        <v>61</v>
      </c>
      <c r="B1" s="69"/>
      <c r="C1" s="69"/>
      <c r="D1" s="69"/>
      <c r="E1" s="69"/>
      <c r="F1" s="70"/>
    </row>
    <row r="2" spans="1:6" x14ac:dyDescent="0.2">
      <c r="A2" s="71"/>
      <c r="B2" s="72"/>
      <c r="C2" s="72"/>
      <c r="D2" s="72"/>
      <c r="E2" s="72"/>
      <c r="F2" s="73"/>
    </row>
    <row r="3" spans="1:6" x14ac:dyDescent="0.2">
      <c r="A3" s="52"/>
      <c r="B3" s="53"/>
      <c r="C3" s="53"/>
      <c r="D3" s="53"/>
      <c r="E3" s="53"/>
      <c r="F3" s="54"/>
    </row>
    <row r="4" spans="1:6" x14ac:dyDescent="0.2">
      <c r="A4" s="62" t="s">
        <v>54</v>
      </c>
      <c r="B4" s="63" t="s">
        <v>55</v>
      </c>
      <c r="C4" s="63" t="s">
        <v>56</v>
      </c>
      <c r="D4" s="63" t="s">
        <v>57</v>
      </c>
      <c r="E4" s="64"/>
      <c r="F4" s="65" t="s">
        <v>66</v>
      </c>
    </row>
    <row r="5" spans="1:6" x14ac:dyDescent="0.2">
      <c r="A5" s="66" t="s">
        <v>59</v>
      </c>
      <c r="B5" s="55" t="s">
        <v>60</v>
      </c>
      <c r="C5" s="55">
        <v>4</v>
      </c>
      <c r="D5" s="56">
        <v>10000000</v>
      </c>
      <c r="E5" s="55"/>
      <c r="F5" s="57">
        <f>C5*D5</f>
        <v>40000000</v>
      </c>
    </row>
    <row r="6" spans="1:6" x14ac:dyDescent="0.2">
      <c r="A6" s="67" t="s">
        <v>62</v>
      </c>
      <c r="B6" s="55" t="s">
        <v>65</v>
      </c>
      <c r="C6" s="55">
        <v>1</v>
      </c>
      <c r="D6" s="56">
        <v>100000000</v>
      </c>
      <c r="E6" s="53"/>
      <c r="F6" s="57">
        <f t="shared" ref="F6:F11" si="0">C6*D6</f>
        <v>100000000</v>
      </c>
    </row>
    <row r="7" spans="1:6" x14ac:dyDescent="0.2">
      <c r="A7" s="52"/>
      <c r="B7" s="55" t="s">
        <v>26</v>
      </c>
      <c r="C7" s="55">
        <v>1</v>
      </c>
      <c r="D7" s="56">
        <v>5000000</v>
      </c>
      <c r="E7" s="53"/>
      <c r="F7" s="57">
        <f t="shared" si="0"/>
        <v>5000000</v>
      </c>
    </row>
    <row r="8" spans="1:6" x14ac:dyDescent="0.2">
      <c r="A8" s="52"/>
      <c r="B8" s="55" t="s">
        <v>63</v>
      </c>
      <c r="C8" s="55">
        <v>1</v>
      </c>
      <c r="D8" s="56">
        <v>20000000</v>
      </c>
      <c r="E8" s="53"/>
      <c r="F8" s="57">
        <f t="shared" si="0"/>
        <v>20000000</v>
      </c>
    </row>
    <row r="9" spans="1:6" x14ac:dyDescent="0.2">
      <c r="A9" s="52"/>
      <c r="B9" s="55" t="s">
        <v>64</v>
      </c>
      <c r="C9" s="55">
        <v>2</v>
      </c>
      <c r="D9" s="56">
        <v>10000000</v>
      </c>
      <c r="E9" s="53"/>
      <c r="F9" s="57">
        <f t="shared" si="0"/>
        <v>20000000</v>
      </c>
    </row>
    <row r="10" spans="1:6" x14ac:dyDescent="0.2">
      <c r="A10" s="52"/>
      <c r="B10" s="55" t="s">
        <v>23</v>
      </c>
      <c r="C10" s="55">
        <v>1</v>
      </c>
      <c r="D10" s="56">
        <v>10000000</v>
      </c>
      <c r="E10" s="53"/>
      <c r="F10" s="57">
        <f t="shared" si="0"/>
        <v>10000000</v>
      </c>
    </row>
    <row r="11" spans="1:6" x14ac:dyDescent="0.2">
      <c r="A11" s="52"/>
      <c r="B11" s="55" t="s">
        <v>52</v>
      </c>
      <c r="C11" s="55">
        <v>1</v>
      </c>
      <c r="D11" s="56">
        <v>3000000</v>
      </c>
      <c r="E11" s="53"/>
      <c r="F11" s="57">
        <f t="shared" si="0"/>
        <v>3000000</v>
      </c>
    </row>
    <row r="12" spans="1:6" x14ac:dyDescent="0.2">
      <c r="A12" s="52"/>
      <c r="B12" s="53"/>
      <c r="C12" s="53"/>
      <c r="D12" s="53"/>
      <c r="E12" s="53"/>
      <c r="F12" s="58"/>
    </row>
    <row r="13" spans="1:6" ht="17" thickBot="1" x14ac:dyDescent="0.25">
      <c r="A13" s="59"/>
      <c r="B13" s="60"/>
      <c r="C13" s="60"/>
      <c r="D13" s="60"/>
      <c r="E13" s="60" t="s">
        <v>67</v>
      </c>
      <c r="F13" s="61">
        <f>SUM(F5:F11)</f>
        <v>198000000</v>
      </c>
    </row>
    <row r="14" spans="1:6" ht="17" thickBot="1" x14ac:dyDescent="0.25"/>
    <row r="15" spans="1:6" x14ac:dyDescent="0.2">
      <c r="A15" s="74" t="s">
        <v>68</v>
      </c>
      <c r="B15" s="75"/>
      <c r="C15" s="75"/>
      <c r="D15" s="75"/>
      <c r="E15" s="75"/>
      <c r="F15" s="78"/>
    </row>
    <row r="16" spans="1:6" x14ac:dyDescent="0.2">
      <c r="A16" s="76"/>
      <c r="B16" s="77"/>
      <c r="C16" s="77"/>
      <c r="D16" s="77"/>
      <c r="E16" s="77"/>
      <c r="F16" s="79"/>
    </row>
    <row r="17" spans="1:6" x14ac:dyDescent="0.2">
      <c r="A17" s="62" t="s">
        <v>54</v>
      </c>
      <c r="B17" s="63" t="s">
        <v>55</v>
      </c>
      <c r="C17" s="63" t="s">
        <v>53</v>
      </c>
      <c r="D17" s="53"/>
      <c r="E17" s="53"/>
      <c r="F17" s="54"/>
    </row>
    <row r="18" spans="1:6" x14ac:dyDescent="0.2">
      <c r="A18" s="80" t="s">
        <v>69</v>
      </c>
      <c r="B18" s="81" t="s">
        <v>70</v>
      </c>
      <c r="C18" s="82">
        <v>5000000</v>
      </c>
      <c r="D18" s="53"/>
      <c r="E18" s="53"/>
      <c r="F18" s="54"/>
    </row>
    <row r="19" spans="1:6" x14ac:dyDescent="0.2">
      <c r="A19" s="80"/>
      <c r="B19" s="81" t="s">
        <v>71</v>
      </c>
      <c r="C19" s="82">
        <v>2000000</v>
      </c>
      <c r="D19" s="53"/>
      <c r="E19" s="53"/>
      <c r="F19" s="54"/>
    </row>
    <row r="20" spans="1:6" x14ac:dyDescent="0.2">
      <c r="A20" s="80" t="s">
        <v>72</v>
      </c>
      <c r="B20" s="83"/>
      <c r="C20" s="82">
        <f>F13</f>
        <v>198000000</v>
      </c>
      <c r="D20" s="53"/>
      <c r="E20" s="53"/>
      <c r="F20" s="54"/>
    </row>
    <row r="21" spans="1:6" x14ac:dyDescent="0.2">
      <c r="A21" s="80" t="s">
        <v>73</v>
      </c>
      <c r="B21" s="53" t="s">
        <v>74</v>
      </c>
      <c r="C21" s="82">
        <v>500000</v>
      </c>
      <c r="D21" s="53"/>
      <c r="E21" s="53"/>
      <c r="F21" s="54"/>
    </row>
    <row r="22" spans="1:6" x14ac:dyDescent="0.2">
      <c r="A22" s="80" t="s">
        <v>76</v>
      </c>
      <c r="B22" s="53"/>
      <c r="C22" s="82">
        <f>0.1*SUM(C18:C21)</f>
        <v>20550000</v>
      </c>
      <c r="D22" s="53"/>
      <c r="E22" s="53"/>
      <c r="F22" s="54"/>
    </row>
    <row r="23" spans="1:6" x14ac:dyDescent="0.2">
      <c r="A23" s="80" t="s">
        <v>75</v>
      </c>
      <c r="B23" s="53"/>
      <c r="C23" s="82">
        <f>0.3*SUM(C18:C22)</f>
        <v>67815000</v>
      </c>
      <c r="D23" s="53"/>
      <c r="E23" s="53"/>
      <c r="F23" s="54"/>
    </row>
    <row r="24" spans="1:6" x14ac:dyDescent="0.2">
      <c r="A24" s="52"/>
      <c r="B24" s="53"/>
      <c r="C24" s="82"/>
      <c r="D24" s="53"/>
      <c r="E24" s="53"/>
      <c r="F24" s="54"/>
    </row>
    <row r="25" spans="1:6" ht="17" thickBot="1" x14ac:dyDescent="0.25">
      <c r="A25" s="59"/>
      <c r="B25" s="85" t="s">
        <v>58</v>
      </c>
      <c r="C25" s="86">
        <f>SUM(C18:C23)</f>
        <v>293865000</v>
      </c>
      <c r="D25" s="60"/>
      <c r="E25" s="60"/>
      <c r="F25" s="84"/>
    </row>
  </sheetData>
  <mergeCells count="2">
    <mergeCell ref="A1:F2"/>
    <mergeCell ref="A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 and Human Resources</vt:lpstr>
      <vt:lpstr>Project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2020-12-12T12:55:40Z</dcterms:created>
  <dcterms:modified xsi:type="dcterms:W3CDTF">2021-01-13T06:16:01Z</dcterms:modified>
</cp:coreProperties>
</file>